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omments1.xml" ContentType="application/vnd.openxmlformats-officedocument.spreadsheetml.comments+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dmain\Downloads\"/>
    </mc:Choice>
  </mc:AlternateContent>
  <xr:revisionPtr revIDLastSave="0" documentId="13_ncr:1_{B791AFA8-BF8C-47B5-B483-6415AE04C506}" xr6:coauthVersionLast="47" xr6:coauthVersionMax="47" xr10:uidLastSave="{00000000-0000-0000-0000-000000000000}"/>
  <bookViews>
    <workbookView xWindow="-110" yWindow="-110" windowWidth="38620" windowHeight="21100" xr2:uid="{00000000-000D-0000-FFFF-FFFF00000000}"/>
  </bookViews>
  <sheets>
    <sheet name="대출비교플랫폼 연결 페이지" sheetId="1" r:id="rId1"/>
    <sheet name="온보딩" sheetId="2" r:id="rId2"/>
    <sheet name="대출 메인" sheetId="3" r:id="rId3"/>
    <sheet name="상품안내" sheetId="4" r:id="rId4"/>
    <sheet name="전체약관금융소비자 안내문" sheetId="5" r:id="rId5"/>
    <sheet name="전체약관" sheetId="6" r:id="rId6"/>
    <sheet name="공시지표" sheetId="7" r:id="rId7"/>
    <sheet name="금리 한도 조회" sheetId="8" r:id="rId8"/>
    <sheet name="아이디체크" sheetId="9" r:id="rId9"/>
    <sheet name="기기변경 본인인증" sheetId="10" r:id="rId10"/>
    <sheet name="로그인" sheetId="11" r:id="rId11"/>
    <sheet name="본인인증(최초본인인증)" sheetId="12" r:id="rId12"/>
    <sheet name="비밀번호 설정" sheetId="13" r:id="rId13"/>
    <sheet name="이메일주소 등록" sheetId="14" r:id="rId14"/>
    <sheet name="소득정보" sheetId="15" r:id="rId15"/>
    <sheet name="직장명,직장주소 검색" sheetId="16" r:id="rId16"/>
    <sheet name="직장주소 직접입력" sheetId="17" r:id="rId17"/>
    <sheet name="금리한도조회 승인" sheetId="18" r:id="rId18"/>
    <sheet name="금리한도조회 실패" sheetId="19" r:id="rId19"/>
    <sheet name="대출신청(START)" sheetId="20" r:id="rId20"/>
    <sheet name="대출신청정보입력" sheetId="21" r:id="rId21"/>
    <sheet name="거주지정보" sheetId="22" r:id="rId22"/>
    <sheet name="실거주확인" sheetId="23" r:id="rId23"/>
    <sheet name="적합성검사" sheetId="24" r:id="rId24"/>
    <sheet name="신분증인증" sheetId="25" r:id="rId25"/>
    <sheet name="계좌인증" sheetId="26" r:id="rId26"/>
    <sheet name="재직소득정보인증" sheetId="27" r:id="rId27"/>
    <sheet name="대출신청" sheetId="28" r:id="rId28"/>
    <sheet name="대출조건변경" sheetId="29" r:id="rId29"/>
    <sheet name="연계대출약정서" sheetId="30" r:id="rId30"/>
    <sheet name="상환스케줄표" sheetId="31" r:id="rId31"/>
    <sheet name="상품설명서" sheetId="32" r:id="rId32"/>
    <sheet name="계약서 작성 후 본인인증" sheetId="33" r:id="rId33"/>
    <sheet name="대출신청완료" sheetId="34" r:id="rId34"/>
    <sheet name="대출관리(모집중)" sheetId="35" r:id="rId35"/>
    <sheet name="대출신청 취소" sheetId="36" r:id="rId36"/>
    <sheet name="대출관리(자동취소)" sheetId="37" r:id="rId37"/>
    <sheet name="대출관리(대출거절)" sheetId="38" r:id="rId38"/>
    <sheet name="대출관리(상환중)" sheetId="39" r:id="rId39"/>
    <sheet name="대출관리(중도상환 신청중)" sheetId="40" r:id="rId40"/>
    <sheet name="대출관리(연체중)" sheetId="41" r:id="rId41"/>
    <sheet name="대출관리(기한이익상실)" sheetId="42" r:id="rId42"/>
    <sheet name="대출관리(상환완료)" sheetId="43" r:id="rId43"/>
    <sheet name="대출관리(중도상환완료)" sheetId="44" r:id="rId44"/>
    <sheet name="내정보관리(본인인증전)" sheetId="45" r:id="rId45"/>
    <sheet name="햄버거메뉴" sheetId="46" r:id="rId46"/>
    <sheet name="본인인증(내정보관리)" sheetId="47" r:id="rId47"/>
    <sheet name="내정보관리(본인인증후)" sheetId="48" r:id="rId48"/>
    <sheet name="비밀번호 재설정" sheetId="49" r:id="rId49"/>
    <sheet name="이메일주소 변경" sheetId="50" r:id="rId50"/>
    <sheet name="실거주주소 변경" sheetId="51" r:id="rId51"/>
    <sheet name="앱 설정" sheetId="53" r:id="rId52"/>
    <sheet name="자동로그인 설정" sheetId="54" r:id="rId53"/>
    <sheet name="ios FACE_ID 설정" sheetId="55" r:id="rId54"/>
    <sheet name="android 생체인증" sheetId="56" r:id="rId55"/>
    <sheet name="PIN설정" sheetId="57" r:id="rId56"/>
    <sheet name="패턴설정" sheetId="58" r:id="rId57"/>
    <sheet name="이용안내" sheetId="59" r:id="rId58"/>
    <sheet name="언론보도" sheetId="60" r:id="rId59"/>
    <sheet name="공지사항" sheetId="61" r:id="rId60"/>
    <sheet name="알림" sheetId="62" r:id="rId61"/>
    <sheet name="내 신용정보" sheetId="63" r:id="rId62"/>
    <sheet name="내 입출금" sheetId="64" r:id="rId63"/>
    <sheet name="프로필 사진 등록" sheetId="65" r:id="rId64"/>
    <sheet name="내 대출계약서" sheetId="66" r:id="rId65"/>
    <sheet name="간편 로그인 설정(로그인 후)" sheetId="67" r:id="rId66"/>
    <sheet name="간편로그인" sheetId="68" r:id="rId67"/>
    <sheet name="회원탈퇴" sheetId="52" r:id="rId6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5" i="54" l="1"/>
  <c r="B46" i="54"/>
  <c r="B47" i="54"/>
  <c r="B48" i="54"/>
  <c r="B49" i="54"/>
  <c r="B50" i="54"/>
  <c r="B44" i="54"/>
  <c r="B37" i="54"/>
  <c r="B38" i="54"/>
  <c r="B39" i="54"/>
  <c r="B36" i="54"/>
  <c r="B30" i="54"/>
  <c r="B31" i="54"/>
  <c r="B29" i="54"/>
  <c r="B23" i="54"/>
  <c r="B24" i="54"/>
  <c r="B22" i="54"/>
  <c r="B15" i="54"/>
  <c r="B16" i="54"/>
  <c r="B17" i="54"/>
  <c r="B14" i="54"/>
  <c r="B9" i="54"/>
  <c r="B23" i="50"/>
  <c r="B22" i="50"/>
  <c r="B167" i="25"/>
  <c r="B166" i="25"/>
  <c r="B161" i="25"/>
  <c r="B160" i="25"/>
  <c r="B155" i="25"/>
  <c r="B150" i="25"/>
  <c r="B149" i="25"/>
  <c r="B148" i="25"/>
  <c r="B143" i="25"/>
  <c r="B142" i="25"/>
  <c r="B136" i="25"/>
  <c r="B137" i="25"/>
  <c r="B135" i="25"/>
  <c r="B128" i="25"/>
  <c r="B129" i="25"/>
  <c r="B130" i="25"/>
  <c r="B127" i="25"/>
  <c r="B122" i="25"/>
  <c r="B121" i="25"/>
  <c r="B114" i="25"/>
  <c r="B115" i="25"/>
  <c r="B116" i="25"/>
  <c r="B113" i="25"/>
  <c r="B108" i="25"/>
  <c r="B107" i="25"/>
  <c r="B102" i="25"/>
  <c r="B101" i="25"/>
  <c r="B96" i="25"/>
  <c r="B95" i="25"/>
  <c r="B90" i="25"/>
  <c r="B89" i="25"/>
  <c r="B79" i="25"/>
  <c r="B26" i="25"/>
  <c r="B27" i="25"/>
  <c r="B25" i="25"/>
  <c r="B18" i="25"/>
  <c r="B19" i="25"/>
  <c r="B17" i="25"/>
  <c r="B67" i="24"/>
  <c r="B68" i="24"/>
  <c r="B69" i="24"/>
  <c r="B70" i="24"/>
  <c r="B71" i="24"/>
  <c r="B72" i="24"/>
  <c r="B66" i="24"/>
  <c r="B56" i="22"/>
  <c r="B57" i="22"/>
  <c r="B58" i="22"/>
  <c r="B59" i="22"/>
  <c r="B60" i="22"/>
  <c r="B61" i="22"/>
  <c r="B62" i="22"/>
  <c r="B63" i="22"/>
  <c r="B64" i="22"/>
  <c r="B65" i="22"/>
  <c r="B55" i="22"/>
  <c r="B34" i="21"/>
  <c r="B35" i="21"/>
  <c r="B36" i="21"/>
  <c r="B37" i="21"/>
  <c r="B38" i="21"/>
  <c r="B33" i="21"/>
  <c r="B24" i="21"/>
  <c r="B25" i="21"/>
  <c r="B26" i="21"/>
  <c r="B27" i="21"/>
  <c r="B28" i="21"/>
  <c r="B23" i="21"/>
  <c r="B20" i="20"/>
  <c r="B19" i="20"/>
  <c r="B10" i="20"/>
  <c r="B11" i="20"/>
  <c r="B12" i="20"/>
  <c r="B13" i="20"/>
  <c r="B14" i="20"/>
  <c r="B9" i="20"/>
  <c r="B45" i="15"/>
  <c r="B46" i="15"/>
  <c r="B44" i="15"/>
  <c r="B22" i="14"/>
  <c r="B23" i="14"/>
  <c r="B21" i="14"/>
  <c r="B36" i="13"/>
  <c r="B35" i="13"/>
  <c r="B21" i="13"/>
  <c r="B22" i="13"/>
  <c r="B23" i="13"/>
  <c r="B24" i="13"/>
  <c r="B25" i="13"/>
  <c r="B26" i="13"/>
  <c r="B27" i="13"/>
  <c r="B28" i="13"/>
  <c r="B29" i="13"/>
  <c r="B30" i="13"/>
  <c r="B20" i="13"/>
  <c r="B10" i="13"/>
  <c r="B11" i="13"/>
  <c r="B12" i="13"/>
  <c r="B13" i="13"/>
  <c r="B14" i="13"/>
  <c r="B15" i="13"/>
  <c r="B9" i="13"/>
  <c r="B24" i="11"/>
  <c r="B23" i="11"/>
  <c r="B20" i="11"/>
  <c r="B21" i="11"/>
  <c r="B22" i="11"/>
  <c r="B19" i="11"/>
  <c r="B14" i="11"/>
  <c r="B9" i="11"/>
  <c r="B42" i="11"/>
  <c r="B41" i="11"/>
  <c r="B40" i="11"/>
  <c r="B35" i="11"/>
  <c r="B33" i="11"/>
  <c r="B32" i="11"/>
  <c r="B30" i="11"/>
  <c r="B74" i="68"/>
  <c r="B73" i="68"/>
  <c r="B72" i="68"/>
  <c r="B71" i="68"/>
  <c r="B70" i="68"/>
  <c r="B69" i="68"/>
  <c r="B68" i="68"/>
  <c r="B67" i="68"/>
  <c r="B66" i="68"/>
  <c r="B65" i="68"/>
  <c r="B64" i="68"/>
  <c r="B63" i="68"/>
  <c r="B62" i="68"/>
  <c r="B57" i="68"/>
  <c r="B56" i="68"/>
  <c r="B55" i="68"/>
  <c r="B54" i="68"/>
  <c r="B53" i="68"/>
  <c r="B48" i="68"/>
  <c r="B47" i="68"/>
  <c r="B46" i="68"/>
  <c r="B45" i="68"/>
  <c r="B40" i="68"/>
  <c r="B39" i="68"/>
  <c r="B38" i="68"/>
  <c r="B37" i="68"/>
  <c r="B36" i="68"/>
  <c r="B35" i="68"/>
  <c r="B34" i="68"/>
  <c r="B33" i="68"/>
  <c r="B32" i="68"/>
  <c r="B31" i="68"/>
  <c r="B30" i="68"/>
  <c r="B25" i="68"/>
  <c r="B24" i="68"/>
  <c r="B19" i="68"/>
  <c r="B18" i="68"/>
  <c r="B17" i="68"/>
  <c r="B16" i="68"/>
  <c r="B15" i="68"/>
  <c r="B14" i="68"/>
  <c r="B13" i="68"/>
  <c r="B12" i="68"/>
  <c r="B11" i="68"/>
  <c r="B10" i="68"/>
  <c r="B9" i="68"/>
  <c r="B68" i="66"/>
  <c r="B63" i="66"/>
  <c r="B58" i="66"/>
  <c r="B53" i="66"/>
  <c r="B52" i="66"/>
  <c r="B47" i="66"/>
  <c r="B46" i="66"/>
  <c r="B45" i="66"/>
  <c r="B44" i="66"/>
  <c r="B43" i="66"/>
  <c r="B42" i="66"/>
  <c r="B41" i="66"/>
  <c r="B35" i="66"/>
  <c r="B34" i="66"/>
  <c r="B33" i="66"/>
  <c r="B32" i="66"/>
  <c r="B31" i="66"/>
  <c r="B26" i="66"/>
  <c r="B25" i="66"/>
  <c r="B24" i="66"/>
  <c r="B19" i="66"/>
  <c r="B18" i="66"/>
  <c r="B13" i="66"/>
  <c r="B12" i="66"/>
  <c r="B11" i="66"/>
  <c r="B10" i="66"/>
  <c r="B9" i="66"/>
  <c r="B19" i="65"/>
  <c r="B18" i="65"/>
  <c r="B17" i="65"/>
  <c r="B16" i="65"/>
  <c r="B15" i="65"/>
  <c r="B10" i="65"/>
  <c r="B9" i="65"/>
  <c r="B52" i="56"/>
  <c r="B51" i="56"/>
  <c r="B50" i="56"/>
  <c r="B49" i="56"/>
  <c r="B44" i="56"/>
  <c r="B43" i="56"/>
  <c r="B42" i="56"/>
  <c r="B41" i="56"/>
  <c r="B40" i="56"/>
  <c r="B39" i="56"/>
  <c r="B38" i="56"/>
  <c r="B37" i="56"/>
  <c r="B36" i="56"/>
  <c r="B35" i="56"/>
  <c r="B34" i="56"/>
  <c r="B33" i="56"/>
  <c r="B32" i="56"/>
  <c r="B31" i="56"/>
  <c r="B26" i="56"/>
  <c r="B25" i="56"/>
  <c r="B24" i="56"/>
  <c r="B23" i="56"/>
  <c r="B22" i="56"/>
  <c r="B21" i="56"/>
  <c r="B20" i="56"/>
  <c r="B19" i="56"/>
  <c r="B18" i="56"/>
  <c r="B17" i="56"/>
  <c r="B12" i="56"/>
  <c r="B11" i="56"/>
  <c r="B10" i="56"/>
  <c r="B9" i="56"/>
  <c r="B38" i="55"/>
  <c r="B37" i="55"/>
  <c r="B36" i="55"/>
  <c r="B34" i="55"/>
  <c r="B29" i="55"/>
  <c r="B28" i="55"/>
  <c r="B27" i="55"/>
  <c r="B22" i="55"/>
  <c r="B21" i="55"/>
  <c r="B20" i="55"/>
  <c r="B19" i="55"/>
  <c r="B18" i="55"/>
  <c r="B17" i="55"/>
  <c r="B16" i="55"/>
  <c r="B11" i="55"/>
  <c r="B10" i="55"/>
  <c r="B9" i="55"/>
  <c r="B30" i="53"/>
  <c r="B29" i="53"/>
  <c r="B24" i="53"/>
  <c r="B23" i="53"/>
  <c r="B22" i="53"/>
  <c r="B21" i="53"/>
  <c r="B20" i="53"/>
  <c r="B19" i="53"/>
  <c r="B18" i="53"/>
  <c r="B17" i="53"/>
  <c r="B16" i="53"/>
  <c r="B15" i="53"/>
  <c r="B14" i="53"/>
  <c r="B13" i="53"/>
  <c r="B12" i="53"/>
  <c r="B11" i="53"/>
  <c r="B10" i="53"/>
  <c r="B9" i="53"/>
  <c r="B44" i="52"/>
  <c r="B43" i="52"/>
  <c r="B42" i="52"/>
  <c r="B41" i="52"/>
  <c r="B40" i="52"/>
  <c r="B39" i="52"/>
  <c r="B38" i="52"/>
  <c r="B33" i="52"/>
  <c r="B28" i="52"/>
  <c r="B27" i="52"/>
  <c r="B22" i="52"/>
  <c r="B21" i="52"/>
  <c r="B20" i="52"/>
  <c r="B19" i="52"/>
  <c r="B18" i="52"/>
  <c r="B17" i="52"/>
  <c r="B16" i="52"/>
  <c r="B15" i="52"/>
  <c r="B14" i="52"/>
  <c r="B13" i="52"/>
  <c r="B12" i="52"/>
  <c r="B11" i="52"/>
  <c r="B10" i="52"/>
  <c r="B9" i="52"/>
  <c r="B37" i="51"/>
  <c r="B36" i="51"/>
  <c r="B35" i="51"/>
  <c r="B34" i="51"/>
  <c r="B33" i="51"/>
  <c r="B28" i="51"/>
  <c r="B27" i="51"/>
  <c r="B26" i="51"/>
  <c r="B21" i="51"/>
  <c r="B20" i="51"/>
  <c r="B19" i="51"/>
  <c r="B18" i="51"/>
  <c r="B17" i="51"/>
  <c r="B16" i="51"/>
  <c r="B11" i="51"/>
  <c r="B10" i="51"/>
  <c r="B9" i="51"/>
  <c r="B17" i="50"/>
  <c r="B16" i="50"/>
  <c r="B15" i="50"/>
  <c r="B14" i="50"/>
  <c r="B13" i="50"/>
  <c r="B12" i="50"/>
  <c r="B11" i="50"/>
  <c r="B10" i="50"/>
  <c r="B9" i="50"/>
  <c r="B42" i="49"/>
  <c r="B37" i="49"/>
  <c r="B36" i="49"/>
  <c r="B35" i="49"/>
  <c r="B30" i="49"/>
  <c r="B29" i="49"/>
  <c r="B28" i="49"/>
  <c r="B27" i="49"/>
  <c r="B26" i="49"/>
  <c r="B25" i="49"/>
  <c r="B24" i="49"/>
  <c r="B23" i="49"/>
  <c r="B22" i="49"/>
  <c r="B21" i="49"/>
  <c r="B20" i="49"/>
  <c r="B15" i="49"/>
  <c r="B14" i="49"/>
  <c r="B13" i="49"/>
  <c r="B12" i="49"/>
  <c r="B11" i="49"/>
  <c r="B10" i="49"/>
  <c r="B9" i="49"/>
  <c r="B19" i="48"/>
  <c r="B18" i="48"/>
  <c r="B17" i="48"/>
  <c r="B16" i="48"/>
  <c r="B15" i="48"/>
  <c r="B10" i="48"/>
  <c r="B9" i="48"/>
  <c r="B103" i="47"/>
  <c r="B98" i="47"/>
  <c r="B93" i="47"/>
  <c r="B88" i="47"/>
  <c r="B87" i="47"/>
  <c r="B86" i="47"/>
  <c r="B81" i="47"/>
  <c r="B76" i="47"/>
  <c r="B75" i="47"/>
  <c r="B70" i="47"/>
  <c r="B65" i="47"/>
  <c r="B62" i="47"/>
  <c r="B57" i="47"/>
  <c r="B56" i="47"/>
  <c r="B55" i="47"/>
  <c r="B54" i="47"/>
  <c r="B53" i="47"/>
  <c r="B48" i="47"/>
  <c r="B47" i="47"/>
  <c r="B46" i="47"/>
  <c r="B45" i="47"/>
  <c r="B44" i="47"/>
  <c r="B43" i="47"/>
  <c r="B42" i="47"/>
  <c r="B41" i="47"/>
  <c r="B40" i="47"/>
  <c r="B35" i="47"/>
  <c r="B34" i="47"/>
  <c r="B33" i="47"/>
  <c r="B32" i="47"/>
  <c r="B31" i="47"/>
  <c r="B30" i="47"/>
  <c r="B29" i="47"/>
  <c r="B28" i="47"/>
  <c r="B23" i="47"/>
  <c r="B18" i="47"/>
  <c r="B17" i="47"/>
  <c r="B16" i="47"/>
  <c r="B15" i="47"/>
  <c r="B10" i="47"/>
  <c r="B9" i="47"/>
  <c r="B38" i="46"/>
  <c r="B37" i="46"/>
  <c r="B36" i="46"/>
  <c r="B35" i="46"/>
  <c r="B34" i="46"/>
  <c r="B33" i="46"/>
  <c r="B32" i="46"/>
  <c r="B31" i="46"/>
  <c r="B30" i="46"/>
  <c r="B29" i="46"/>
  <c r="B28" i="46"/>
  <c r="B27" i="46"/>
  <c r="B26" i="46"/>
  <c r="B25" i="46"/>
  <c r="B24" i="46"/>
  <c r="B23" i="46"/>
  <c r="B22" i="46"/>
  <c r="B21" i="46"/>
  <c r="B20" i="46"/>
  <c r="B19" i="46"/>
  <c r="B18" i="46"/>
  <c r="B17" i="46"/>
  <c r="B16" i="46"/>
  <c r="B15" i="46"/>
  <c r="B9" i="46"/>
  <c r="B17" i="45"/>
  <c r="B12" i="45"/>
  <c r="B11" i="45"/>
  <c r="B10" i="45"/>
  <c r="B9" i="45"/>
  <c r="B38" i="44"/>
  <c r="B37" i="44"/>
  <c r="B32" i="44"/>
  <c r="B30" i="44"/>
  <c r="B25" i="44"/>
  <c r="B24" i="44"/>
  <c r="B23" i="44"/>
  <c r="B18" i="44"/>
  <c r="B17" i="44"/>
  <c r="B16" i="44"/>
  <c r="B15" i="44"/>
  <c r="B14" i="44"/>
  <c r="B13" i="44"/>
  <c r="B12" i="44"/>
  <c r="B11" i="44"/>
  <c r="B10" i="44"/>
  <c r="B9" i="44"/>
  <c r="B36" i="43"/>
  <c r="B35" i="43"/>
  <c r="B30" i="43"/>
  <c r="B28" i="43"/>
  <c r="B23" i="43"/>
  <c r="B18" i="43"/>
  <c r="B17" i="43"/>
  <c r="B16" i="43"/>
  <c r="B15" i="43"/>
  <c r="B14" i="43"/>
  <c r="B13" i="43"/>
  <c r="B12" i="43"/>
  <c r="B11" i="43"/>
  <c r="B10" i="43"/>
  <c r="B9" i="43"/>
  <c r="B34" i="42"/>
  <c r="B29" i="42"/>
  <c r="B28" i="42"/>
  <c r="B23" i="42"/>
  <c r="B21" i="42"/>
  <c r="B16" i="42"/>
  <c r="B15" i="42"/>
  <c r="B14" i="42"/>
  <c r="B13" i="42"/>
  <c r="B12" i="42"/>
  <c r="B11" i="42"/>
  <c r="B10" i="42"/>
  <c r="B9" i="42"/>
  <c r="B32" i="41"/>
  <c r="B27" i="41"/>
  <c r="B26" i="41"/>
  <c r="B20" i="41"/>
  <c r="B15" i="41"/>
  <c r="B14" i="41"/>
  <c r="B13" i="41"/>
  <c r="B12" i="41"/>
  <c r="B11" i="41"/>
  <c r="B10" i="41"/>
  <c r="B9" i="41"/>
  <c r="B31" i="40"/>
  <c r="B26" i="40"/>
  <c r="B25" i="40"/>
  <c r="B23" i="40"/>
  <c r="B18" i="40"/>
  <c r="B17" i="40"/>
  <c r="B16" i="40"/>
  <c r="B15" i="40"/>
  <c r="B14" i="40"/>
  <c r="B13" i="40"/>
  <c r="B12" i="40"/>
  <c r="B11" i="40"/>
  <c r="B10" i="40"/>
  <c r="B9" i="40"/>
  <c r="B39" i="39"/>
  <c r="B38" i="39"/>
  <c r="B36" i="39"/>
  <c r="B31" i="39"/>
  <c r="B30" i="39"/>
  <c r="B29" i="39"/>
  <c r="B28" i="39"/>
  <c r="B27" i="39"/>
  <c r="B26" i="39"/>
  <c r="B25" i="39"/>
  <c r="B20" i="39"/>
  <c r="B19" i="39"/>
  <c r="B18" i="39"/>
  <c r="B17" i="39"/>
  <c r="B16" i="39"/>
  <c r="B15" i="39"/>
  <c r="B14" i="39"/>
  <c r="B13" i="39"/>
  <c r="B12" i="39"/>
  <c r="B11" i="39"/>
  <c r="B10" i="39"/>
  <c r="B9" i="39"/>
  <c r="B16" i="38"/>
  <c r="B14" i="38"/>
  <c r="B9" i="38"/>
  <c r="B26" i="37"/>
  <c r="B25" i="37"/>
  <c r="B20" i="37"/>
  <c r="B18" i="37"/>
  <c r="B13" i="37"/>
  <c r="B12" i="37"/>
  <c r="B11" i="37"/>
  <c r="B10" i="37"/>
  <c r="B9" i="37"/>
  <c r="B33" i="36"/>
  <c r="B31" i="36"/>
  <c r="B26" i="36"/>
  <c r="B25" i="36"/>
  <c r="B24" i="36"/>
  <c r="B23" i="36"/>
  <c r="B22" i="36"/>
  <c r="B21" i="36"/>
  <c r="B16" i="36"/>
  <c r="B11" i="36"/>
  <c r="B10" i="36"/>
  <c r="B9" i="36"/>
  <c r="B20" i="35"/>
  <c r="B14" i="35"/>
  <c r="B9" i="35"/>
  <c r="B13" i="34"/>
  <c r="B12" i="34"/>
  <c r="B11" i="34"/>
  <c r="B10" i="34"/>
  <c r="B9" i="34"/>
  <c r="B85" i="33"/>
  <c r="B80" i="33"/>
  <c r="B77" i="33"/>
  <c r="B72" i="33"/>
  <c r="B71" i="33"/>
  <c r="B70" i="33"/>
  <c r="B65" i="33"/>
  <c r="B60" i="33"/>
  <c r="B55" i="33"/>
  <c r="B54" i="33"/>
  <c r="B53" i="33"/>
  <c r="B52" i="33"/>
  <c r="B51" i="33"/>
  <c r="B46" i="33"/>
  <c r="B45" i="33"/>
  <c r="B40" i="33"/>
  <c r="B35" i="33"/>
  <c r="B34" i="33"/>
  <c r="B33" i="33"/>
  <c r="B32" i="33"/>
  <c r="B31" i="33"/>
  <c r="B30" i="33"/>
  <c r="B29" i="33"/>
  <c r="B28" i="33"/>
  <c r="B23" i="33"/>
  <c r="B22" i="33"/>
  <c r="B21" i="33"/>
  <c r="B20" i="33"/>
  <c r="B19" i="33"/>
  <c r="B18" i="33"/>
  <c r="B17" i="33"/>
  <c r="B16" i="33"/>
  <c r="B15" i="33"/>
  <c r="B10" i="33"/>
  <c r="B9" i="33"/>
  <c r="B31" i="32"/>
  <c r="B30" i="32"/>
  <c r="B29" i="32"/>
  <c r="B28" i="32"/>
  <c r="B27" i="32"/>
  <c r="B26" i="32"/>
  <c r="B25" i="32"/>
  <c r="B24" i="32"/>
  <c r="B23" i="32"/>
  <c r="B22" i="32"/>
  <c r="B21" i="32"/>
  <c r="B20" i="32"/>
  <c r="B19" i="32"/>
  <c r="B18" i="32"/>
  <c r="B17" i="32"/>
  <c r="B16" i="32"/>
  <c r="B15" i="32"/>
  <c r="B14" i="32"/>
  <c r="B13" i="32"/>
  <c r="B12" i="32"/>
  <c r="B11" i="32"/>
  <c r="B10" i="32"/>
  <c r="B9" i="32"/>
  <c r="B28" i="31"/>
  <c r="B27" i="31"/>
  <c r="B26" i="31"/>
  <c r="B25" i="31"/>
  <c r="B24" i="31"/>
  <c r="B23" i="31"/>
  <c r="B18" i="31"/>
  <c r="B17" i="31"/>
  <c r="B16" i="31"/>
  <c r="B15" i="31"/>
  <c r="B14" i="31"/>
  <c r="B13" i="31"/>
  <c r="B12" i="31"/>
  <c r="B11" i="31"/>
  <c r="B10" i="31"/>
  <c r="B9" i="31"/>
  <c r="B110" i="30"/>
  <c r="B109" i="30"/>
  <c r="B108" i="30"/>
  <c r="B107" i="30"/>
  <c r="B106" i="30"/>
  <c r="B105" i="30"/>
  <c r="B104" i="30"/>
  <c r="B103" i="30"/>
  <c r="B102" i="30"/>
  <c r="B101" i="30"/>
  <c r="B100" i="30"/>
  <c r="B99" i="30"/>
  <c r="B98" i="30"/>
  <c r="B97" i="30"/>
  <c r="B96" i="30"/>
  <c r="B95" i="30"/>
  <c r="B94" i="30"/>
  <c r="B93" i="30"/>
  <c r="B92" i="30"/>
  <c r="B87" i="30"/>
  <c r="B86" i="30"/>
  <c r="B85" i="30"/>
  <c r="B84" i="30"/>
  <c r="B83" i="30"/>
  <c r="B82" i="30"/>
  <c r="B77" i="30"/>
  <c r="B76" i="30"/>
  <c r="B75" i="30"/>
  <c r="B74" i="30"/>
  <c r="B73" i="30"/>
  <c r="B72" i="30"/>
  <c r="B71" i="30"/>
  <c r="B70" i="30"/>
  <c r="B69" i="30"/>
  <c r="B68" i="30"/>
  <c r="B63" i="30"/>
  <c r="B62" i="30"/>
  <c r="B61" i="30"/>
  <c r="B60" i="30"/>
  <c r="B59" i="30"/>
  <c r="B58" i="30"/>
  <c r="B57" i="30"/>
  <c r="B56" i="30"/>
  <c r="B55" i="30"/>
  <c r="B54" i="30"/>
  <c r="B53" i="30"/>
  <c r="B52" i="30"/>
  <c r="B51" i="30"/>
  <c r="B50" i="30"/>
  <c r="B49" i="30"/>
  <c r="B48" i="30"/>
  <c r="B47" i="30"/>
  <c r="B46" i="30"/>
  <c r="B41" i="30"/>
  <c r="B40" i="30"/>
  <c r="B35" i="30"/>
  <c r="B34" i="30"/>
  <c r="B33" i="30"/>
  <c r="B32" i="30"/>
  <c r="B31" i="30"/>
  <c r="B30" i="30"/>
  <c r="B29" i="30"/>
  <c r="B28" i="30"/>
  <c r="B27" i="30"/>
  <c r="B26" i="30"/>
  <c r="B25" i="30"/>
  <c r="B24" i="30"/>
  <c r="B23" i="30"/>
  <c r="B22" i="30"/>
  <c r="B21" i="30"/>
  <c r="B20" i="30"/>
  <c r="B19" i="30"/>
  <c r="B18" i="30"/>
  <c r="B17" i="30"/>
  <c r="B16" i="30"/>
  <c r="B15" i="30"/>
  <c r="B14" i="30"/>
  <c r="B13" i="30"/>
  <c r="B12" i="30"/>
  <c r="B11" i="30"/>
  <c r="B10" i="30"/>
  <c r="B9" i="30"/>
  <c r="B47" i="29"/>
  <c r="B46" i="29"/>
  <c r="B45" i="29"/>
  <c r="B40" i="29"/>
  <c r="B39" i="29"/>
  <c r="B34" i="29"/>
  <c r="B33" i="29"/>
  <c r="B28" i="29"/>
  <c r="B23" i="29"/>
  <c r="B18" i="29"/>
  <c r="B17" i="29"/>
  <c r="B16" i="29"/>
  <c r="B15" i="29"/>
  <c r="B10" i="29"/>
  <c r="B9" i="29"/>
  <c r="B15" i="28"/>
  <c r="B14" i="28"/>
  <c r="B13" i="28"/>
  <c r="B12" i="28"/>
  <c r="B11" i="28"/>
  <c r="B10" i="28"/>
  <c r="B9" i="28"/>
  <c r="B76" i="27"/>
  <c r="B75" i="27"/>
  <c r="B70" i="27"/>
  <c r="B68" i="27"/>
  <c r="B63" i="27"/>
  <c r="B62" i="27"/>
  <c r="B57" i="27"/>
  <c r="B56" i="27"/>
  <c r="B55" i="27"/>
  <c r="B50" i="27"/>
  <c r="B49" i="27"/>
  <c r="B48" i="27"/>
  <c r="B47" i="27"/>
  <c r="B46" i="27"/>
  <c r="B45" i="27"/>
  <c r="B44" i="27"/>
  <c r="B43" i="27"/>
  <c r="B38" i="27"/>
  <c r="B37" i="27"/>
  <c r="B36" i="27"/>
  <c r="B35" i="27"/>
  <c r="B34" i="27"/>
  <c r="B33" i="27"/>
  <c r="B32" i="27"/>
  <c r="B31" i="27"/>
  <c r="B30" i="27"/>
  <c r="B29" i="27"/>
  <c r="B28" i="27"/>
  <c r="B27" i="27"/>
  <c r="B26" i="27"/>
  <c r="B25" i="27"/>
  <c r="B20" i="27"/>
  <c r="B19" i="27"/>
  <c r="B18" i="27"/>
  <c r="B17" i="27"/>
  <c r="B16" i="27"/>
  <c r="B15" i="27"/>
  <c r="B10" i="27"/>
  <c r="B9" i="27"/>
  <c r="B116" i="26"/>
  <c r="B115" i="26"/>
  <c r="B110" i="26"/>
  <c r="B109" i="26"/>
  <c r="B108" i="26"/>
  <c r="B103" i="26"/>
  <c r="B102" i="26"/>
  <c r="B101" i="26"/>
  <c r="B96" i="26"/>
  <c r="B95" i="26"/>
  <c r="B94" i="26"/>
  <c r="B93" i="26"/>
  <c r="B92" i="26"/>
  <c r="B91" i="26"/>
  <c r="B86" i="26"/>
  <c r="B81" i="26"/>
  <c r="B76" i="26"/>
  <c r="B75" i="26"/>
  <c r="B70" i="26"/>
  <c r="B69" i="26"/>
  <c r="B68" i="26"/>
  <c r="B67" i="26"/>
  <c r="B62" i="26"/>
  <c r="B61" i="26"/>
  <c r="B60" i="26"/>
  <c r="B59" i="26"/>
  <c r="B54" i="26"/>
  <c r="B53" i="26"/>
  <c r="B52" i="26"/>
  <c r="B51" i="26"/>
  <c r="B50" i="26"/>
  <c r="B49" i="26"/>
  <c r="B48" i="26"/>
  <c r="B47" i="26"/>
  <c r="B42" i="26"/>
  <c r="B41" i="26"/>
  <c r="B40" i="26"/>
  <c r="B39" i="26"/>
  <c r="B38" i="26"/>
  <c r="B37" i="26"/>
  <c r="B36" i="26"/>
  <c r="B35" i="26"/>
  <c r="B34" i="26"/>
  <c r="B33" i="26"/>
  <c r="B32" i="26"/>
  <c r="B31" i="26"/>
  <c r="B30" i="26"/>
  <c r="B29" i="26"/>
  <c r="B28" i="26"/>
  <c r="B27" i="26"/>
  <c r="B26" i="26"/>
  <c r="B25" i="26"/>
  <c r="B24" i="26"/>
  <c r="B23" i="26"/>
  <c r="B22" i="26"/>
  <c r="B21" i="26"/>
  <c r="B20" i="26"/>
  <c r="B19" i="26"/>
  <c r="B18" i="26"/>
  <c r="B17" i="26"/>
  <c r="B16" i="26"/>
  <c r="B15" i="26"/>
  <c r="B14" i="26"/>
  <c r="B13" i="26"/>
  <c r="B12" i="26"/>
  <c r="B11" i="26"/>
  <c r="B10" i="26"/>
  <c r="B9" i="26"/>
  <c r="B84" i="25"/>
  <c r="B74" i="25"/>
  <c r="B73" i="25"/>
  <c r="B68" i="25"/>
  <c r="B67" i="25"/>
  <c r="B62" i="25"/>
  <c r="B61" i="25"/>
  <c r="B56" i="25"/>
  <c r="B55" i="25"/>
  <c r="B54" i="25"/>
  <c r="B49" i="25"/>
  <c r="B48" i="25"/>
  <c r="B47" i="25"/>
  <c r="B46" i="25"/>
  <c r="B45" i="25"/>
  <c r="B39" i="25"/>
  <c r="B34" i="25"/>
  <c r="B33" i="25"/>
  <c r="B32" i="25"/>
  <c r="B11" i="25"/>
  <c r="B10" i="25"/>
  <c r="B9" i="25"/>
  <c r="B61" i="24"/>
  <c r="B60" i="24"/>
  <c r="B59" i="24"/>
  <c r="B58" i="24"/>
  <c r="B57" i="24"/>
  <c r="B56" i="24"/>
  <c r="B55" i="24"/>
  <c r="B50" i="24"/>
  <c r="B49" i="24"/>
  <c r="B48" i="24"/>
  <c r="B47" i="24"/>
  <c r="B42" i="24"/>
  <c r="B41" i="24"/>
  <c r="B40" i="24"/>
  <c r="B39" i="24"/>
  <c r="B34" i="24"/>
  <c r="B33" i="24"/>
  <c r="B32" i="24"/>
  <c r="B31" i="24"/>
  <c r="B26" i="24"/>
  <c r="B25" i="24"/>
  <c r="B24" i="24"/>
  <c r="B23" i="24"/>
  <c r="B18" i="24"/>
  <c r="B17" i="24"/>
  <c r="B16" i="24"/>
  <c r="B15" i="24"/>
  <c r="B14" i="24"/>
  <c r="B9" i="24"/>
  <c r="B48" i="23"/>
  <c r="B47" i="23"/>
  <c r="B46" i="23"/>
  <c r="B45" i="23"/>
  <c r="B40" i="23"/>
  <c r="B39" i="23"/>
  <c r="B38" i="23"/>
  <c r="B33" i="23"/>
  <c r="B32" i="23"/>
  <c r="B31" i="23"/>
  <c r="B30" i="23"/>
  <c r="B29" i="23"/>
  <c r="B24" i="23"/>
  <c r="B23" i="23"/>
  <c r="B22" i="23"/>
  <c r="B21" i="23"/>
  <c r="B20" i="23"/>
  <c r="B19" i="23"/>
  <c r="B18" i="23"/>
  <c r="B17" i="23"/>
  <c r="B12" i="23"/>
  <c r="B11" i="23"/>
  <c r="B10" i="23"/>
  <c r="B9" i="23"/>
  <c r="B50" i="22"/>
  <c r="B49" i="22"/>
  <c r="B48" i="22"/>
  <c r="B47" i="22"/>
  <c r="B46" i="22"/>
  <c r="B45" i="22"/>
  <c r="B44" i="22"/>
  <c r="B43" i="22"/>
  <c r="B42" i="22"/>
  <c r="B41" i="22"/>
  <c r="B40" i="22"/>
  <c r="B39" i="22"/>
  <c r="B38" i="22"/>
  <c r="B37" i="22"/>
  <c r="B32" i="22"/>
  <c r="B31" i="22"/>
  <c r="B30" i="22"/>
  <c r="B29" i="22"/>
  <c r="B24" i="22"/>
  <c r="B23" i="22"/>
  <c r="B22" i="22"/>
  <c r="B17" i="22"/>
  <c r="B16" i="22"/>
  <c r="B15" i="22"/>
  <c r="B14" i="22"/>
  <c r="B13" i="22"/>
  <c r="B12" i="22"/>
  <c r="B11" i="22"/>
  <c r="B10" i="22"/>
  <c r="B9" i="22"/>
  <c r="B68" i="21"/>
  <c r="B67" i="21"/>
  <c r="B66" i="21"/>
  <c r="B65" i="21"/>
  <c r="B64" i="21"/>
  <c r="B63" i="21"/>
  <c r="B62" i="21"/>
  <c r="B61" i="21"/>
  <c r="B60" i="21"/>
  <c r="B59" i="21"/>
  <c r="B58" i="21"/>
  <c r="B57" i="21"/>
  <c r="B52" i="21"/>
  <c r="B51" i="21"/>
  <c r="B50" i="21"/>
  <c r="B49" i="21"/>
  <c r="B48" i="21"/>
  <c r="B47" i="21"/>
  <c r="B46" i="21"/>
  <c r="B45" i="21"/>
  <c r="B44" i="21"/>
  <c r="B43" i="21"/>
  <c r="B18" i="21"/>
  <c r="B17" i="21"/>
  <c r="B16" i="21"/>
  <c r="B15" i="21"/>
  <c r="B14" i="21"/>
  <c r="B13" i="21"/>
  <c r="B12" i="21"/>
  <c r="B11" i="21"/>
  <c r="B10" i="21"/>
  <c r="B9" i="21"/>
  <c r="B11" i="19"/>
  <c r="B10" i="19"/>
  <c r="B9" i="19"/>
  <c r="B12" i="18"/>
  <c r="B11" i="18"/>
  <c r="B10" i="18"/>
  <c r="B9" i="18"/>
  <c r="B25" i="17"/>
  <c r="B20" i="17"/>
  <c r="B15" i="17"/>
  <c r="B14" i="17"/>
  <c r="B13" i="17"/>
  <c r="B12" i="17"/>
  <c r="B11" i="17"/>
  <c r="B10" i="17"/>
  <c r="B9" i="17"/>
  <c r="B29" i="16"/>
  <c r="B24" i="16"/>
  <c r="B23" i="16"/>
  <c r="B22" i="16"/>
  <c r="B21" i="16"/>
  <c r="B20" i="16"/>
  <c r="B19" i="16"/>
  <c r="B18" i="16"/>
  <c r="B17" i="16"/>
  <c r="B16" i="16"/>
  <c r="B15" i="16"/>
  <c r="B10" i="16"/>
  <c r="B9" i="16"/>
  <c r="B38" i="15"/>
  <c r="B33" i="15"/>
  <c r="B32" i="15"/>
  <c r="B31" i="15"/>
  <c r="B26" i="15"/>
  <c r="B25" i="15"/>
  <c r="B24" i="15"/>
  <c r="B23" i="15"/>
  <c r="B18" i="15"/>
  <c r="B17" i="15"/>
  <c r="B16" i="15"/>
  <c r="B15" i="15"/>
  <c r="B10" i="15"/>
  <c r="B9" i="15"/>
  <c r="B16" i="14"/>
  <c r="B15" i="14"/>
  <c r="B14" i="14"/>
  <c r="B13" i="14"/>
  <c r="B12" i="14"/>
  <c r="B11" i="14"/>
  <c r="B10" i="14"/>
  <c r="B9" i="14"/>
  <c r="B137" i="12"/>
  <c r="B136" i="12"/>
  <c r="B131" i="12"/>
  <c r="B126" i="12"/>
  <c r="B123" i="12"/>
  <c r="B118" i="12"/>
  <c r="B117" i="12"/>
  <c r="B112" i="12"/>
  <c r="B111" i="12"/>
  <c r="B110" i="12"/>
  <c r="B105" i="12"/>
  <c r="B100" i="12"/>
  <c r="B99" i="12"/>
  <c r="B94" i="12"/>
  <c r="B93" i="12"/>
  <c r="B92" i="12"/>
  <c r="B91" i="12"/>
  <c r="B90" i="12"/>
  <c r="B85" i="12"/>
  <c r="B84" i="12"/>
  <c r="B83" i="12"/>
  <c r="B82" i="12"/>
  <c r="B77" i="12"/>
  <c r="B72" i="12"/>
  <c r="B71" i="12"/>
  <c r="B70" i="12"/>
  <c r="B69" i="12"/>
  <c r="B68" i="12"/>
  <c r="B67" i="12"/>
  <c r="B66" i="12"/>
  <c r="B65" i="12"/>
  <c r="B64" i="12"/>
  <c r="B63" i="12"/>
  <c r="B62" i="12"/>
  <c r="B61" i="12"/>
  <c r="B60" i="12"/>
  <c r="B59" i="12"/>
  <c r="B58" i="12"/>
  <c r="B57" i="12"/>
  <c r="B56" i="12"/>
  <c r="B51" i="12"/>
  <c r="B50" i="12"/>
  <c r="B49" i="12"/>
  <c r="B48" i="12"/>
  <c r="B47" i="12"/>
  <c r="B46" i="12"/>
  <c r="B45" i="12"/>
  <c r="B44" i="12"/>
  <c r="B39" i="12"/>
  <c r="B38" i="12"/>
  <c r="B37" i="12"/>
  <c r="B36" i="12"/>
  <c r="B35" i="12"/>
  <c r="B34" i="12"/>
  <c r="B29" i="12"/>
  <c r="B28" i="12"/>
  <c r="B27" i="12"/>
  <c r="B22" i="12"/>
  <c r="B21" i="12"/>
  <c r="B20" i="12"/>
  <c r="B19" i="12"/>
  <c r="B18" i="12"/>
  <c r="B17" i="12"/>
  <c r="B16" i="12"/>
  <c r="B15" i="12"/>
  <c r="B10" i="12"/>
  <c r="B9" i="12"/>
  <c r="B25" i="11"/>
  <c r="B11" i="10"/>
  <c r="B10" i="10"/>
  <c r="B9" i="10"/>
  <c r="B24" i="9"/>
  <c r="B23" i="9"/>
  <c r="B18" i="9"/>
  <c r="B17" i="9"/>
  <c r="B16" i="9"/>
  <c r="B11" i="9"/>
  <c r="B10" i="9"/>
  <c r="B9" i="9"/>
  <c r="B42" i="8"/>
  <c r="B41" i="8"/>
  <c r="B37" i="8"/>
  <c r="B32" i="8"/>
  <c r="B31" i="8"/>
  <c r="B30" i="8"/>
  <c r="B29" i="8"/>
  <c r="B28" i="8"/>
  <c r="B27" i="8"/>
  <c r="B26" i="8"/>
  <c r="B25" i="8"/>
  <c r="B24" i="8"/>
  <c r="B23" i="8"/>
  <c r="B22" i="8"/>
  <c r="B21" i="8"/>
  <c r="B20" i="8"/>
  <c r="B19" i="8"/>
  <c r="B18" i="8"/>
  <c r="B17" i="8"/>
  <c r="B12" i="8"/>
  <c r="B10" i="8"/>
  <c r="B9" i="8"/>
  <c r="B10" i="7"/>
  <c r="B9" i="7"/>
  <c r="B33" i="6"/>
  <c r="B32" i="6"/>
  <c r="B31" i="6"/>
  <c r="B30" i="6"/>
  <c r="B29" i="6"/>
  <c r="B28" i="6"/>
  <c r="B27" i="6"/>
  <c r="B26" i="6"/>
  <c r="B25" i="6"/>
  <c r="B24" i="6"/>
  <c r="B23" i="6"/>
  <c r="B22" i="6"/>
  <c r="B21" i="6"/>
  <c r="B20" i="6"/>
  <c r="B19" i="6"/>
  <c r="B18" i="6"/>
  <c r="B17" i="6"/>
  <c r="B16" i="6"/>
  <c r="B15" i="6"/>
  <c r="B14" i="6"/>
  <c r="B13" i="6"/>
  <c r="B12" i="6"/>
  <c r="B10" i="6"/>
  <c r="B9" i="6"/>
  <c r="B12" i="5"/>
  <c r="B11" i="5"/>
  <c r="B10" i="5"/>
  <c r="B9" i="5"/>
  <c r="B11" i="4"/>
  <c r="B10" i="4"/>
  <c r="B9" i="4"/>
  <c r="B65" i="3"/>
  <c r="B60" i="3"/>
  <c r="B59" i="3"/>
  <c r="B58" i="3"/>
  <c r="B53" i="3"/>
  <c r="B52" i="3"/>
  <c r="B51" i="3"/>
  <c r="B46" i="3"/>
  <c r="B45" i="3"/>
  <c r="B44" i="3"/>
  <c r="B39" i="3"/>
  <c r="B38" i="3"/>
  <c r="B33" i="3"/>
  <c r="B32" i="3"/>
  <c r="B27" i="3"/>
  <c r="B26" i="3"/>
  <c r="B25" i="3"/>
  <c r="B20" i="3"/>
  <c r="B19" i="3"/>
  <c r="B18" i="3"/>
  <c r="B17" i="3"/>
  <c r="B16" i="3"/>
  <c r="B15" i="3"/>
  <c r="B10" i="3"/>
  <c r="B9" i="3"/>
  <c r="B45" i="2"/>
  <c r="B44" i="2"/>
  <c r="B39" i="2"/>
  <c r="B34" i="2"/>
  <c r="B33" i="2"/>
  <c r="B32" i="2"/>
  <c r="B31" i="2"/>
  <c r="B26" i="2"/>
  <c r="B21" i="2"/>
  <c r="B20" i="2"/>
  <c r="B19" i="2"/>
  <c r="B14" i="2"/>
  <c r="B9" i="2"/>
  <c r="B23" i="1"/>
  <c r="B22" i="1"/>
  <c r="B17" i="1"/>
  <c r="B12" i="1"/>
  <c r="B11" i="1"/>
  <c r="B10" i="1"/>
  <c r="B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01" authorId="0" shapeId="0" xr:uid="{00000000-0006-0000-1D00-000001000000}">
      <text>
        <r>
          <rPr>
            <sz val="10"/>
            <color rgb="FF000000"/>
            <rFont val="Arial"/>
            <scheme val="minor"/>
          </rPr>
          <t>대출금 모집 시작 후 모집 마감일을 기존 7영업일 인지 아니면 새로 정책이 있는 지 확인 필요</t>
        </r>
      </text>
    </comment>
  </commentList>
</comments>
</file>

<file path=xl/sharedStrings.xml><?xml version="1.0" encoding="utf-8"?>
<sst xmlns="http://schemas.openxmlformats.org/spreadsheetml/2006/main" count="8932" uniqueCount="3162">
  <si>
    <t>※ 이미지가 셀에 어긋난 경우 수시로 F5를 눌러 새로고침 해주세요!</t>
  </si>
  <si>
    <t>단계</t>
  </si>
  <si>
    <t>step 1</t>
  </si>
  <si>
    <t>step 2</t>
  </si>
  <si>
    <t>step 2-1</t>
  </si>
  <si>
    <t>화면 이름</t>
  </si>
  <si>
    <t>MLA-A01  APP Landing page 5</t>
  </si>
  <si>
    <t>구글플레이스토어 머니무브 대출 앱 다운로드 링크</t>
  </si>
  <si>
    <t>앱스토어 머니무브 대출 앱 다운로드 링크</t>
  </si>
  <si>
    <t>이미지</t>
  </si>
  <si>
    <t>STEP 1: 대출 비교 플랫폼 별 머니무브 상품 클릭 시 랜딩 페이지 진입</t>
  </si>
  <si>
    <t>ID</t>
  </si>
  <si>
    <t>테스트 케이스</t>
  </si>
  <si>
    <t>실행 순서</t>
  </si>
  <si>
    <t>기대 결과</t>
  </si>
  <si>
    <t>테스트 결과 AOS</t>
  </si>
  <si>
    <t>테스트 결과 iOS</t>
  </si>
  <si>
    <t>이슈 설명</t>
  </si>
  <si>
    <t>대출비교 플랫폼에서 [머니무브] 상품 클릭 - 뱅크샐러드</t>
  </si>
  <si>
    <t>1. 대출비교 플랫폼 내에서 [머니무브] 상품 클릭</t>
  </si>
  <si>
    <t>step1 대출 랜딩 페이지 출력</t>
  </si>
  <si>
    <t>PASS</t>
  </si>
  <si>
    <t>대출비교 플랫폼에서 [머니무브] 상품 클릭 - 핀다</t>
  </si>
  <si>
    <t>대출비교 플랫폼에서 [머니무브] 상품 클릭 - 핀크</t>
  </si>
  <si>
    <t>대출비교 플랫폼에서 [머니무브] 상품 클릭 - 카카오뱅크</t>
  </si>
  <si>
    <t>STEP 1: 대출 비교 플랫폼 별 머니무브 상품 클릭 시 랜딩 페이지 확인</t>
  </si>
  <si>
    <t>대출 랜딩 페이지 확인</t>
  </si>
  <si>
    <t>1. 각 대출비교 플랫폼에서 [머니무브] 상품 클릭 후 랜딩 페이지 확인</t>
  </si>
  <si>
    <t>step1 대출 랜딩 페이지의 이미지와 같이 출력
반가워요! {#username}님
{#platform(진입한 플랫폼명)}에서 오신 고객님 원활한 대출 진행을
위해 신분증과 간편인증을 준비해 주세요.
(이미지)
모바일앱으로 신청하기
 - 원활한 대출 진행을 위해 신분증과 간편인증을 준비해주세요.
 - 머니무브 앱이 없으시면 먼저 설치해주세요.
 - 앱 실행 후 앱 회원 등록을 진행해주세요.
[앱 바로가기 (대출신청)]
당사 심사기준과 신용도에 따라 한도 및 금리가 변동될 수 있어요.
금융사 대출실행 가능 시간에만 계약을 진행하실 수 있어요.
계약 관련 문의사항이 있으신가요? 머니무브 고객센터 : 1566-3895</t>
  </si>
  <si>
    <t>STEP 2: 랜딩 페이지에서 각 스토어 다운로드 링크 이동 확인</t>
  </si>
  <si>
    <t>[앱 바로가기] 버튼 클릭 (안드로이드) - 앱 미설치</t>
  </si>
  <si>
    <t>step 2 구글 플레이스토어 앱 다운로드 페이지 링크 실행</t>
  </si>
  <si>
    <t>[앱 바로가기] 버튼 클릭 (앱스토어) - 앱 미설치</t>
  </si>
  <si>
    <t>step2-1 앱스토어 앱 다운로드 페이지 링크 실행</t>
  </si>
  <si>
    <t>step1</t>
  </si>
  <si>
    <t>step2</t>
  </si>
  <si>
    <t>step3</t>
  </si>
  <si>
    <t>step4</t>
  </si>
  <si>
    <t>온보딩 1</t>
  </si>
  <si>
    <t>온보딩 2</t>
  </si>
  <si>
    <t>온보딩 3</t>
  </si>
  <si>
    <t>대출 메인</t>
  </si>
  <si>
    <t>STEP 1: 대출 앱 최초 실행 시 온보딩 페이지 출력 확인</t>
  </si>
  <si>
    <t>앱 최초 설치 후 실행 시 온보딩 페이지 노출 확인</t>
  </si>
  <si>
    <t>앱 설치 후 최초 실행</t>
  </si>
  <si>
    <t>step1 온보딩 1 페이지 실행</t>
  </si>
  <si>
    <t>STEP 1: 온보딩 1페이지 확인</t>
  </si>
  <si>
    <t>온보딩 1페이지 확인</t>
  </si>
  <si>
    <t>step1 온보딩 1페이지 확인</t>
  </si>
  <si>
    <t>간편한 비대면 심사' 타이틀 출력
타이틀 하단에 아래의 텍스트 출력
 - 대출 과정이 복잡하고 귀찮다면? 전화상담 조차 필요 없는 완전 비대면 시스템으로 24시간 대출 신청이 가능합니다.
텍스트 하단에 페이지 인디케이터 버튼 3개 출력 (첫 페이지만 선택 상태로 출력)
온보딩 페이지 1번 이미지 출력
[건너뛰기] 버튼 황성화 상태로 출력
[다음] 버튼 활성화 상태로 출력</t>
  </si>
  <si>
    <t>STEP 1: 온보딩 1페이지에서 페이지 이동 확인</t>
  </si>
  <si>
    <t>온보딩 1페이지에서 [다음] 버튼 클릭해서 2페이지 이동</t>
  </si>
  <si>
    <t>step1 온보딩 1페이지에서 [다음] 버튼 클릭</t>
  </si>
  <si>
    <t>step2 온보딩 2페이지로 이동</t>
  </si>
  <si>
    <t>온보딩 1페이지에서 오른쪽 스와이프해서 2페이지 이동</t>
  </si>
  <si>
    <t>step1 온보딩 1페이지에서 오른쪽으로 스와이프</t>
  </si>
  <si>
    <t>온보딩 1페이지에서 [건너뛰기] 버튼 클릭해서 대출 메인 이동 확인</t>
  </si>
  <si>
    <t>step1 온보딩 1페이지에서 [건너뛰기] 버튼 클릭</t>
  </si>
  <si>
    <t>step4 대출 메인 페이지로 이동</t>
  </si>
  <si>
    <t>STEP 2: 온보딩 2페이지 확인</t>
  </si>
  <si>
    <t>온보딩 2페이지 확인</t>
  </si>
  <si>
    <t>step1 온보딩 1페이지에서 [다음] 버튼 클릭 후 온보딩 2페이지 확인</t>
  </si>
  <si>
    <t>저금리 신용대출' 타이틀 출력
타이틀 하단 아래의 텍스트 출력
 - 고금리 대출이 부담되나요? 기존 대출이 있어도 낮은 금리로 갈아타세요.
텍스트 하단에 페이지 인디케이터 버튼 3개 출력 (두번째 페이지만 선택 상태로 출력)
온보딩 페이지 2번 이미지 출력
[건너뛰기] 버튼 출력
[다음] 버튼 활성화 상태로 출력</t>
  </si>
  <si>
    <t>STEP 2: 온보딩 2페이지에서 페이지 이동 확인</t>
  </si>
  <si>
    <t>온보딩 2페이지에서 [다음] 버튼 클릭해서 3페이지 이동</t>
  </si>
  <si>
    <t>step2 온보딩 2페이지에서 [다음] 버튼 클릭</t>
  </si>
  <si>
    <t>step3 온보딩 3페이지로 이동</t>
  </si>
  <si>
    <t>온보딩 2페이지에서 오른쪽 스와이프해서 2페이지 이동</t>
  </si>
  <si>
    <t>step2 온보딩 2페이지에서 오른쪽으로 스와이프</t>
  </si>
  <si>
    <t>온보딩 2페이지에서 왼쪽 스와이프해서 2페이지 이동</t>
  </si>
  <si>
    <t>step2 온보딩 2페이지에서 왼쪽으로 스와이프</t>
  </si>
  <si>
    <t>step1 온보딩 1페이지로 이동</t>
  </si>
  <si>
    <t>step2 온보딩 2페이지에서 [건너뛰기] 버튼 클릭</t>
  </si>
  <si>
    <t>STEP 3: 온보딩 3페이지 확인</t>
  </si>
  <si>
    <t>온보딩 3페이지 확인</t>
  </si>
  <si>
    <t>step2 온보딩 2페이지에서 [다음]버튼 클릭 후 온보딩 3페이지 확인</t>
  </si>
  <si>
    <t>빠른 금리·한도 조회' 타이틀 출력
타이틀 하단 아래의 텍스트 출력
 - 금리·한도 조회 만으로는 신용점수에 영향 없어요. 내 금리와 한도가 얼마인지 1분만에 알아볼까요?
텍스트 하단에 페이지 인디케이터 버튼 3개 출력 (마지막 페이지만 선택 상태로 출력)
온보딩 페이지 3번 이미지 출력
[건너뛰기] 버튼 미출력
[지금 확인하기] 버튼 활성화 상태로 출력</t>
  </si>
  <si>
    <t>STEP 3: 온보딩 3페이지에서 페이지 이동 확인</t>
  </si>
  <si>
    <t>온보딩 1페이지에서 왼쪽 스와이프해서 2페이지 이동</t>
  </si>
  <si>
    <t>step3 온보딩 3페이지에서 왼쪽으로 스와이프</t>
  </si>
  <si>
    <t>온보딩 1페이지에서 [지금 확인하기] 버튼 클릭해서 2페이지 이동</t>
  </si>
  <si>
    <t>step3 온보딩 3페이지에서 [지금 확인하기] 버튼 클릭</t>
  </si>
  <si>
    <t>step1-1</t>
  </si>
  <si>
    <t>step 2-2</t>
  </si>
  <si>
    <t>step 2-2-1</t>
  </si>
  <si>
    <t>step 2-2-2</t>
  </si>
  <si>
    <t>step 2-3</t>
  </si>
  <si>
    <t>Launch Screen_organic</t>
  </si>
  <si>
    <t>Launch Screen_대출비교</t>
  </si>
  <si>
    <t>ID -A02 ID CHECK</t>
  </si>
  <si>
    <t>MLA_008 금리 한도 조회(start) NEW</t>
  </si>
  <si>
    <t>MLA-A02.01 상품안내</t>
  </si>
  <si>
    <t>MLA-A02.02 금리안내</t>
  </si>
  <si>
    <t>MLA-A02.03 이용안내</t>
  </si>
  <si>
    <t>내 정보관리 (변경 버튼 누르기 전)</t>
  </si>
  <si>
    <t>STEP 1: 대출 메인 화면 확인</t>
  </si>
  <si>
    <t>대출 비교 플랫폼을 거치지 않고 대출 앱 설치 후 대출 메인 확인</t>
  </si>
  <si>
    <t>온보딩 1,2페이지에서 [건너뛰기] 버튼 클릭 또는 온보딩 3페이지에서 [지금 확인하기] 버튼 클릭</t>
  </si>
  <si>
    <t>step1 대출메인 화면 출력</t>
  </si>
  <si>
    <t>대출 비교 플랫폼 랜딩 페이지 경유해서 대출 앱 설치 후 대출 메인 확인</t>
  </si>
  <si>
    <t>step1-1 대출메인 화면 출력</t>
  </si>
  <si>
    <t>STEP 1: Footer 확인</t>
  </si>
  <si>
    <t>대출 메인 footer에서 [개인정보처리방침] 버튼 확인</t>
  </si>
  <si>
    <t>대출 메인 footer에서 [개인정보처리방침] 버튼 클릭</t>
  </si>
  <si>
    <t>개인정보처리방침 약관 페이지로 이동</t>
  </si>
  <si>
    <t>개인정보처리방침이 현재 버전으로 정상 출력</t>
  </si>
  <si>
    <t>대출 메인 footer에서 [신용정보활용체제] 버튼 확인</t>
  </si>
  <si>
    <t>대출 메인 footer에서 [신용정보활용체제] 버튼 클릭</t>
  </si>
  <si>
    <t>신용정보활용체제 약관 페이지로 이동</t>
  </si>
  <si>
    <t>대출 메인 footer에서 [내 정보관리] 노출 여부 확인 (로그인 전)</t>
  </si>
  <si>
    <t>대출 메인 footer에서 로그인 전 [내 정보관리] 버튼 노출 여부 확인</t>
  </si>
  <si>
    <t>step1 대출 메인 푸터에 [내 정보관리] 버튼 미노출</t>
  </si>
  <si>
    <t>대출 메인 footer에서 [내 정보관리] 노출 여부 확인 (로그인 후)</t>
  </si>
  <si>
    <t>대출 메인 footer에서 로그인 후 [내 정보관리] 버튼 노출 여부 확인</t>
  </si>
  <si>
    <t>step1 대출 메인 푸터에 [내 정보관리] 버튼 노출</t>
  </si>
  <si>
    <t>대출 메인 footer에서 내 정보관리 메뉴 진입</t>
  </si>
  <si>
    <t>대출 메인 footer에서 [내 정보관리] 버튼 클릭 (로그인 후)</t>
  </si>
  <si>
    <t>step2-2 내 정보 관리 화면으로 이동</t>
  </si>
  <si>
    <t>STEP 2: 대출 메인 화면에서 [로그인] 버튼 클릭 시 아이디 체크 화면 이동</t>
  </si>
  <si>
    <t>대출 메인 화면에서 [로그인] 버튼 클릭 시 아이디 체크 화면 이동</t>
  </si>
  <si>
    <t>STEP 1 앱 실행 후 [로그인] 버튼 클릭</t>
  </si>
  <si>
    <t>step2 아이디 체크 화면 이동</t>
  </si>
  <si>
    <t>아이디 체크 화면에서 [&lt; 홈으로] 버튼 클릭 시 대출 메인 이동 확인 (대출앱 직접 설치한 경우)</t>
  </si>
  <si>
    <t>STEP2 아이디 체크 화면에서 [&lt; 홈으로] 버튼 클릭</t>
  </si>
  <si>
    <t>step1 대출 메인 화면으로 이동</t>
  </si>
  <si>
    <t>아이디 체크 화면에서 [&lt; 홈으로] 버튼 클릭 시 대출 메인 이동 확인 (대출비교 플랫폼 경유해서 대출 앱 설치한 경우)</t>
  </si>
  <si>
    <t>STEP 2 아이디 체크 화면에서 [&lt; 홈으로] 버튼 클릭</t>
  </si>
  <si>
    <t>step1-1 대출 메인 화면으로 이동</t>
  </si>
  <si>
    <t>STEP 2-1: 대출 메인 화면에서 [1분 만에 금리, 한도 조회하기] 버튼 클릭 시 아이디 체크 화면 이동 (대출 앱 직접 설치했을 때)</t>
  </si>
  <si>
    <t>대출 메인 화면에서 [1분 만에 금리, 한도 조회하기] 버튼 클릭 시 아이디 체크 화면 이동</t>
  </si>
  <si>
    <t>step 1 대출 메인 화면에서 [1분 만에 금리, 한도 조회하기] 버튼 클릭</t>
  </si>
  <si>
    <t>step2-1 금리한도조회 안내 화면 이동</t>
  </si>
  <si>
    <t>금리한도조회 안내 화면에서 [&lt; ] 버튼 클릭 시 대출 메인 이동 확인</t>
  </si>
  <si>
    <t>STEP2-1 금리한도조회 안내 화면에서 [&lt; ] 버튼 클릭</t>
  </si>
  <si>
    <t>STEP 2-1: 대출 메인 화면에서 [3분만에 대출신청하기] 버튼 클릭 시 아이디 체크 화면 이동 (대출 비교 플랫폼 경유한 뒤 대출 앱 설치했을 때)</t>
  </si>
  <si>
    <t>대출 메인 화면에서 [3분 만에 금리, 한도 조회하기] 버튼 클릭 시 아이디 체크 화면 이동</t>
  </si>
  <si>
    <t>step 1-1 대출 메인 화면에서 [3분만에 대출 신청하기] 버튼 클릭</t>
  </si>
  <si>
    <t>STEP2-1 금리한도조회 안내 화면에서 [&lt;] 버튼 클릭</t>
  </si>
  <si>
    <t>STEP 2-2: 상품 안내</t>
  </si>
  <si>
    <t>대출 메인 화면에서 상품 안내 화면 이동</t>
  </si>
  <si>
    <t>step1 대출 메인 화면에서 [상품안내] 메뉴 버튼 클릭</t>
  </si>
  <si>
    <t>step2-2 상품 안내 화면으로 이동</t>
  </si>
  <si>
    <t>상품 안내 화면에서 대출 메인 화면 이동
(대출 앱 직접 설치)</t>
  </si>
  <si>
    <t>상품 안내 화면의 [&lt;] 버튼 클릭</t>
  </si>
  <si>
    <t>상품 안내 화면에서 대출 메인 화면 이동
(대출 비교 플랫폼 경유 후 대출앱 설치)</t>
  </si>
  <si>
    <t>STEP 2-2-1: 금리 안내</t>
  </si>
  <si>
    <t>대출 메인 화면에서 금리 안내 화면 이동</t>
  </si>
  <si>
    <t>step1 대출 메인 화면에서 [금리안내] 메뉴 버튼 클릭</t>
  </si>
  <si>
    <t>step2-2-1 금리 안내 화면으로 이동</t>
  </si>
  <si>
    <t>금리 안내 화면에서 대출 메인 화면 이동
(대출 앱 직접 설치)</t>
  </si>
  <si>
    <t>금리 안내 화면의 [&lt;] 버튼 클릭</t>
  </si>
  <si>
    <t>금리 안내 화면에서 대출 메인 화면 이동
(대출 비교플랫폼 경유 후 대출앱 설치)</t>
  </si>
  <si>
    <t>STEP 2-2-2: 이용 안내</t>
  </si>
  <si>
    <t>대출 메인 화면에서 이용 안내 화면 이동</t>
  </si>
  <si>
    <t>step1 대출 메인 화면에서 [이용안내] 메뉴 버튼 클릭</t>
  </si>
  <si>
    <t>step2-2-2 이용 안내 화면으로 이동</t>
  </si>
  <si>
    <t>이용 안내 화면에서 대출 메인 화면 이동 (대출앱 직접 설치)</t>
  </si>
  <si>
    <t>이용 안내 화면의 [&lt;] 버튼 클릭</t>
  </si>
  <si>
    <t>이용 안내 화면에서 대출 메인 화면 이동 (대출 비교플랫폼 경유 후 대출앱 설치)</t>
  </si>
  <si>
    <t>STEP 2-3: 내 정보 관리</t>
  </si>
  <si>
    <t>대출 메인 화면에서 로그인 후 내 정보 관리 화면 이동 확인
(대출 신청하지 않은 기존 회원 계정으로 로그인)</t>
  </si>
  <si>
    <t>step1 대출 메인 화면 푸터에서 [내 정보 관리] 버튼 클릭</t>
  </si>
  <si>
    <t>step2-3 내 정보 관리 화면으로 이동</t>
  </si>
  <si>
    <t>STEP 2: 상품 안내 내 탭 간 이동 확인</t>
  </si>
  <si>
    <t>[금리안내] 탭 클릭 시 금리안내 메뉴 이동 확인</t>
  </si>
  <si>
    <t>step2 상품 안내 화면에서 [금리안내] 메뉴 버튼 클릭</t>
  </si>
  <si>
    <t>step2-1 금리 안내 화면으로 이동
 ㄴ 대출금리: 최저 6.5% ~16.99% (조회기준일:2025.02)</t>
  </si>
  <si>
    <t>[이용안내] 탭 클릭 시 이용안내 메뉴 이동 확인</t>
  </si>
  <si>
    <t>step2-1 금리 안내 화면에서 [이용안내] 메뉴 버튼 클릭</t>
  </si>
  <si>
    <t>step2-2 이용안내 화면으로 이동</t>
  </si>
  <si>
    <t>[상품안내] 탭 클릭 시 상품안내 메뉴 이동 확인</t>
  </si>
  <si>
    <t>step2-2 이용 안내 화면에서 [상품안내] 메뉴 버튼 클릭</t>
  </si>
  <si>
    <t>step2 상품 안내 화면으로 이동
 ㄴ 상환방식: 만기일시상환 미노출
 ㄴ 대출기간: 6~60개월</t>
  </si>
  <si>
    <t>MLA-A03 전체약관</t>
  </si>
  <si>
    <t>STEP 2: 전체약관 / 금융소비자 안내문 이동 확인</t>
  </si>
  <si>
    <t>대출 메인 화면에서 약관/서식/금융소비자 안내 화면 이동
(직접 대출 앱 설치)</t>
  </si>
  <si>
    <t>step1 대출 메인 화면에서 [약관/서식/금융소비자 안내] 메뉴 버튼 클릭</t>
  </si>
  <si>
    <t>step2 전체약관 화면으로 이동</t>
  </si>
  <si>
    <t>대출 메인 화면에서 약관/서식/금융소비자 안내 화면 이동
(대출비교플랫폼 경유해서 대출 앱 설치)</t>
  </si>
  <si>
    <t>step1-1 대출 메인 화면에서 [약관/서식/금융소비자 안내] 메뉴 버튼 클릭</t>
  </si>
  <si>
    <t>약관 / 서식 / 금융소비자 안내 페이지에서 대출 메인 화면 이동
(직접 대출 앱 설치)</t>
  </si>
  <si>
    <t>약관/서식/금융소비자 안내 화면에서 [&lt;] 버튼 클릭</t>
  </si>
  <si>
    <t>약관 / 서식 / 금융소비자 안내 페이지에서 대출 메인 화면 이동
(대출비교플랫폼 경유해서 대출 앱 설치)</t>
  </si>
  <si>
    <t>step 2-4</t>
  </si>
  <si>
    <t>step 2-5</t>
  </si>
  <si>
    <t>step 2-6</t>
  </si>
  <si>
    <t>step 2-7</t>
  </si>
  <si>
    <t>step 2-8</t>
  </si>
  <si>
    <t>step 2-9</t>
  </si>
  <si>
    <t>step 2-10</t>
  </si>
  <si>
    <t>step 2-11</t>
  </si>
  <si>
    <t>step 2-12</t>
  </si>
  <si>
    <t>step 2-13</t>
  </si>
  <si>
    <t>step 2-14</t>
  </si>
  <si>
    <t>step 2-15</t>
  </si>
  <si>
    <t>step 2-16</t>
  </si>
  <si>
    <t>step 2-17</t>
  </si>
  <si>
    <t>step 2-18</t>
  </si>
  <si>
    <t>step 2-19</t>
  </si>
  <si>
    <t>step 2-20</t>
  </si>
  <si>
    <t>개인정보처리방침</t>
  </si>
  <si>
    <t>개인(신용)정보수집∙이용동의서</t>
  </si>
  <si>
    <t>개인(신용)정보 제3자 제공 동의서</t>
  </si>
  <si>
    <t>개인(신용)정보 제3자 제공 동의 (농협)</t>
  </si>
  <si>
    <t>개인(신용)정보 제3자 제공 동의서 카카오 채널</t>
  </si>
  <si>
    <t>고유식별정보 처리 동의서</t>
  </si>
  <si>
    <t>온라인 연계대출계약 기본약관</t>
  </si>
  <si>
    <t>온라인 연계대출계약 부속약관</t>
  </si>
  <si>
    <t>온라인 연계투자계약 기본약관</t>
  </si>
  <si>
    <t>온라인 연계투자계약 부속약관</t>
  </si>
  <si>
    <t>전자금융거래 이용에 관한 기본약관</t>
  </si>
  <si>
    <t>온라인서비스 이용약관</t>
  </si>
  <si>
    <t>개인신용정보 제공∙이용에 대한 고객 권리 안내</t>
  </si>
  <si>
    <t>(대출)채권 양도 동의 및 승낙서</t>
  </si>
  <si>
    <t>온라인 소득 확인자동화(스크래핑) 서비스 이용동의서</t>
  </si>
  <si>
    <t>거래소 이용약관</t>
  </si>
  <si>
    <t>신용정보활용체제</t>
  </si>
  <si>
    <t>채권추심업무 처리절차</t>
  </si>
  <si>
    <t>불법채권추심 대응요령 안내</t>
  </si>
  <si>
    <t>소멸시효 완성채권 유의사항 안내</t>
  </si>
  <si>
    <t>채무조정 안내문</t>
  </si>
  <si>
    <t>STEP 2-3: 전체약관</t>
  </si>
  <si>
    <t xml:space="preserve">AOS - </t>
  </si>
  <si>
    <t>대출 메인 화면에서 약관/서식/금융소비자 안내 화면 이동</t>
  </si>
  <si>
    <t>step1 대출 메인 화면에서 [전체약관/금융소비자 안내문] 메뉴 버튼 클릭</t>
  </si>
  <si>
    <t>개인정보처리방침 pdf 페이지 확인</t>
  </si>
  <si>
    <t>step2 전체약관 화면에서 개인정보처리방침 메뉴 버튼 클릭</t>
  </si>
  <si>
    <t>step2-1 개인정보처리방침 약관 pdf 파일 페이지로 이동되며, 웹 페이지의 버전과 일치한 약관 출력 (시행일:2024.09.06)</t>
  </si>
  <si>
    <t>개인(신용)정보 조회 동의서</t>
  </si>
  <si>
    <t>step2 전체약관 화면에서 개인(신용)정보 조회 동의서 클릭</t>
  </si>
  <si>
    <t>개인신용정보 조회 동의서가 pdf파일로 출력
(시행일: 2024.09.06)</t>
  </si>
  <si>
    <t xml:space="preserve"> 개인(신용)정보 수집, 이용동의 pdf 페이지 확인</t>
  </si>
  <si>
    <t>step2 전체약관 화면에서 개인(신용)정보 수집, 이용동의 메뉴 버튼 클릭</t>
  </si>
  <si>
    <t>step2-2 개인(신용)정보 수집, 이용동의 약관 pdf 파일 페이지로 이동되며, 웹 페이지의 버전과 일치한 약관 출력 (시행일:2024.09.06)</t>
  </si>
  <si>
    <t>개인(신용)신용정보 제3자 제공 동의 pdf 페이지 확인</t>
  </si>
  <si>
    <t>step2 전체약관 화면에서 개인(신용)신용정보 제3자 제공 동의 메뉴 버튼 클릭</t>
  </si>
  <si>
    <t>step2-3 개인(신용)신용정보 제3자 제공 동의 약관 pdf 파일 페이지로 이동되며, 웹 페이지의 버전과 일치한 약관 출력 (시행일:2024.09.06)</t>
  </si>
  <si>
    <t>개인(신용)신용정보 제3자 제공 동의(농협) pdf 페이지 확인</t>
  </si>
  <si>
    <t>step2 전체약관 화면에서 개인(신용)신용정보 제3자 제공 동의(농협) 메뉴 버튼 클릭</t>
  </si>
  <si>
    <t>step2-4 개인(신용)신용정보 제3자 제공 동의(농협) 약관 pdf 파일 페이지로 이동되며, 웹 페이지의 버전과 일치한 약관 출력</t>
  </si>
  <si>
    <t>개인(신용)신용정보 제3자 제공 동의(연계투자 금융기관) pdf 페이지 확인</t>
  </si>
  <si>
    <t>step2 전체약관 화면에서 개인(신용)신용정보 제3자 제공 동의(연계투자 금융기관) 메뉴 버튼 클릭</t>
  </si>
  <si>
    <t>step2-4 개인(신용)신용정보 제3자 제공 동의(연계투자 금융기관) 약관 pdf 파일 페이지로 이동되며, 웹 페이지의 버전과 일치한 약관 출력 (시행일: 2025.03.17)</t>
  </si>
  <si>
    <t>개인(신용)신용정보 제3자 제공 동의서 카카오 채널 pdf 페이지 확인</t>
  </si>
  <si>
    <t>step2 전체약관 화면에서  개인(신용)신용정보 제3자 제공 동의서 카카오 채널 메뉴 버튼 클릭</t>
  </si>
  <si>
    <t>step2-5 개인(신용)신용정보 제3자 제공 동의서 카카오 채널 pdf 파일 페이지로 이동되며, 웹 페이지의 버전과 일치한 약관 출력
(시행일:2024.03.26)</t>
  </si>
  <si>
    <t>고유식별정보 처리 동의서 pdf 페이지 확인</t>
  </si>
  <si>
    <t>step2 전체약관 화면에서 고유식별정보 처리 동의서 메뉴 버튼 클릭</t>
  </si>
  <si>
    <t>step2-6 고유식별정보 고유식별정보 처리 동의서 pdf 파일 페이지로 이동되며, 웹 페이지의 버전과 일치한 약관 출력 (시행일:2024.09.06)</t>
  </si>
  <si>
    <t>온라인 연계대출계약 기본약관 pdf 페이지 확인</t>
  </si>
  <si>
    <t>step2 전체약관 화면에서 온라인 연계대출계약 기본약관 메뉴 버튼 클릭</t>
  </si>
  <si>
    <t>step2-7 온라인 연계대출계약 기본약관 pdf 파일 페이지로 이동되며, 웹 페이지의 버전과 일치한 약관 출력 (시행일:2024.03.26)</t>
  </si>
  <si>
    <t>온라인 연계대출계약 부속약관 pdf 페이지 확인</t>
  </si>
  <si>
    <t>step2 전체약관 화면에서 온라인 연계대출계약 부속약관 메뉴 버튼 클릭</t>
  </si>
  <si>
    <t>step2-8 온라인 연계대출계약 부속약관 pdf 파일 페이지로 이동되며, 웹 페이지의 버전과 일치한 약관 출력 (시행일:2024.03.26)</t>
  </si>
  <si>
    <t>온라인 연계투자계약 기본약관 pdf 페이지 확인</t>
  </si>
  <si>
    <t>1. 1번 과정 수행 후, 온라인 연계투자계약 기본약관 메뉴 버튼 클릭</t>
  </si>
  <si>
    <t>step2-9 온라인 연계투자계약 기본약관 pdf 파일 페이지로 이동되며, 웹 페이지의 버전과 일치한 약관 출력 (시행일:2024.03.26)</t>
  </si>
  <si>
    <t>온라인 연계투자계약 부속약관 pdf 페이지 확인</t>
  </si>
  <si>
    <t>1. 1번 과정 수행 후, 온라인 연계투자계약 부속약관 메뉴 버튼 클릭</t>
  </si>
  <si>
    <t>step2-10 온라인 연계투자계약 부속약관 pdf 파일 페이지로 이동되며, 웹 페이지의 버전과 일치한 약관 출력 (시행일:2024.06.14)</t>
  </si>
  <si>
    <t>전자금융거래 이용에 관한 기본약관 pdf 페이지 확인</t>
  </si>
  <si>
    <t>1. 1번 과정 수행 후, 전자금융거래 이용에 관한 기본약관 메뉴 버튼 클릭</t>
  </si>
  <si>
    <t>step2-11 전자금융거래 이용에 관한 기본약관 pdf 파일 페이지로 이동되며, 웹 페이지의 버전과 일치한 약관 출력 (시행일:2024.03.26)</t>
  </si>
  <si>
    <t>온라인서비스 이용약관 pdf 페이지 확인</t>
  </si>
  <si>
    <t>1. 1번 과정 수행 후, 온라인서비스 이용약관 메뉴 버튼 클릭</t>
  </si>
  <si>
    <t>step2-12 온라인서비스 이용약관 pdf 파일 페이지로 이동되며, 웹 페이지의 버전과 일치한 약관 출력 (시행일:2024.05.07)</t>
  </si>
  <si>
    <t>개인신용정보 제공, 이용에 대한 고객 권리 안내 pdf 페이지 확인</t>
  </si>
  <si>
    <t>1. 1번 과정 수행 후, 개인신용정보 제공, 이용에 대한 고객 권리 안내 메뉴 버튼 클릭</t>
  </si>
  <si>
    <t>step 2-13 개인신용정보 제공, 이용에 대한 고객 권리 안내 pdf 파일 페이지로 이동되며, 웹 페이지의 버전과 일치한 약관 출력</t>
  </si>
  <si>
    <t>(대출)채권 양도 동의 및 승낙서 pdf 페이지 확인</t>
  </si>
  <si>
    <t>1. 1번 과정 수행 후, (대출)채권 양도 동의 및 승낙서 메뉴 버튼 클릭</t>
  </si>
  <si>
    <t>step 2-14 (대출)채권 양도 동의 및 승낙서 pdf 파일 페이지로 이동되며, 웹 페이지의 버전과 일치한 약관 출력 (시행일:2024.03.26)</t>
  </si>
  <si>
    <t>온라인 소득 확인자동화(스크래핑) 서비스 이용동의서 pdf 페이지 확인</t>
  </si>
  <si>
    <t>1. 1번 과정 수행 후, 온라인 소득 확인자동화(스크래핑) 서비스 이용동의서 메뉴 버튼 클릭</t>
  </si>
  <si>
    <t>step2-15 온라인 소득 확인자동화(스크래핑) 서비스 이용동의서 pdf 파일 페이지로 이동되며, 웹 페이지의 버전과 일치한 약관 출력 
(시행일:2024.05.03)</t>
  </si>
  <si>
    <t>거래소 이용약관 pdf 페이지 확인</t>
  </si>
  <si>
    <t>1. 1번 과정 수행 후, 거래소 이용약관 메뉴 버튼 클릭</t>
  </si>
  <si>
    <t>step 2-16 거래소 이용약관 pdf 파일 페이지로 이동되며, 웹 페이지의 버전과 일치한 약관 출력 (시행일:2024.05.07)</t>
  </si>
  <si>
    <t>신용정보활용체제 pdf 페이지 확인</t>
  </si>
  <si>
    <t>1. 1번 과정 수행 후, 신용정보활용체제 메뉴 버튼 클릭</t>
  </si>
  <si>
    <t>step 2-17 신용정보활용체제 pdf 파일 페이지로 이동되며, 웹 페이지의 버전과 일치한 약관 출력 (시행일:2024.03.26)</t>
  </si>
  <si>
    <t>채권추심업무 처리절차 안내 pdf 페이지 확인</t>
  </si>
  <si>
    <t>1. 1번 과정 수행 후, 채권추심업무 처리절차 안내 메뉴 버튼 클릭</t>
  </si>
  <si>
    <t>step2-18 채권추심업무 처리절차 안내 pdf 파일 페이지로 이동되며, 웹 페이지의 버전과 일치한 약관 출력</t>
  </si>
  <si>
    <t>불법채권추심 대응요령 안내 pdf 페이지 확인</t>
  </si>
  <si>
    <t>1. 1번 과정 수행 후, 불법채권추심 대응요령 안내 메뉴 버튼 클릭</t>
  </si>
  <si>
    <t>step2-19 불법채권추심 대응요령 안내 pdf 파일 페이지로 이동되며, 웹 페이지의 버전과 일치한 약관 출력</t>
  </si>
  <si>
    <t>소멸시효 완성채권 유의사항 안내  pdf 페이지 확인</t>
  </si>
  <si>
    <t>1. 1번 과정 수행 후, 소멸시효 완성채권 유의사항 안내 메뉴 버튼 클릭</t>
  </si>
  <si>
    <t>step2-20 소멸시효 완성채권 유의사항 안내 pdf 파일 페이지로 이동되며, 웹 페이지의 버전과 일치한 약관 출력</t>
  </si>
  <si>
    <t>채무조정 안내 및 신청서 양식 pdf 페이지 확인</t>
  </si>
  <si>
    <t>1. 1번 과정 수행 후, 채무조정 안내 및 신청서 양식 메뉴 버튼 클릭</t>
  </si>
  <si>
    <t>step 2-21 채무조정 안내 및 신청서 양식 pdf 파일 페이지로 이동되며, 웹 페이지의 버전과 일치한 약관 출력</t>
  </si>
  <si>
    <t>각 약관에서 [&lt;] 버튼 클릭 시 전체 약관 화면 이동 확인</t>
  </si>
  <si>
    <t>각 약관 pdf 파일 페이지에서 [&lt;] 버튼 클릭</t>
  </si>
  <si>
    <t>step 2 전체약관 화면으로 이동</t>
  </si>
  <si>
    <t>STEP 1: 공시지표</t>
  </si>
  <si>
    <t xml:space="preserve">테스트 결과 AOS </t>
  </si>
  <si>
    <t>대출 메인 화면에서 공시지표 웹 페이지 실행 확인
(직접 대출 앱 설치)</t>
  </si>
  <si>
    <t>공시지표 웹 페이지 실행</t>
  </si>
  <si>
    <t>대출 메인 화면에서 공시지표 웹 페이지 실행 확인
(대출비교플랫폼 경유해서 대출 앱 설치)</t>
  </si>
  <si>
    <t>step1-2</t>
  </si>
  <si>
    <t>step2-1</t>
  </si>
  <si>
    <t>step 3</t>
  </si>
  <si>
    <t>step 3-1</t>
  </si>
  <si>
    <t>step 3-2</t>
  </si>
  <si>
    <t>마이페이지_대출신청 본인취소 메인</t>
  </si>
  <si>
    <t>금리・한도조회</t>
  </si>
  <si>
    <t>금리・한도조회 약관동의</t>
  </si>
  <si>
    <t>소득정보</t>
  </si>
  <si>
    <t>직장정보_검색 전</t>
  </si>
  <si>
    <t>STEP 2: 금리한도조회 안내 화면</t>
  </si>
  <si>
    <t>금리한도조회 약관 동의 바텀 시트가 step2-1과 같이 출력</t>
  </si>
  <si>
    <t>STEP 2-1: 금리한도조회 약관 동의 바텀시트 (재방문)</t>
  </si>
  <si>
    <t>개인(신용)정보 동의 하위 약관 리스트 확인</t>
  </si>
  <si>
    <t>개인(신용)정보 동의 (필수)  [v] 버튼 클릭</t>
  </si>
  <si>
    <t>step2-1화면에서 개인(신용)정보 동의 (필수) 항목 하단의 약관 리스트 버튼들이 아래와 같이 출력
 - 개인정보처리방침
 - 개인(신용)정보 조회 동의
 - 개인(신용)정보 수집, 이용 동의
 - 개인(신용)정보 제3자 제공 동의
 - 개인(신용)정보 제3자 제공 동의 (농협)
 - 고유식별정보 조회 동의</t>
  </si>
  <si>
    <t xml:space="preserve"> [v] 버튼이 [^] 버튼으로 변경</t>
  </si>
  <si>
    <t>각 필수 약관 메뉴들의 [^] 버튼 클릭</t>
  </si>
  <si>
    <t xml:space="preserve"> 하단 약관 리스트 사라짐</t>
  </si>
  <si>
    <t>개인정보 처리방침 약관 pdf 파일 페이지 이동 확인</t>
  </si>
  <si>
    <t xml:space="preserve"> 개인정보처리방침 [&gt;] 버튼 클릭</t>
  </si>
  <si>
    <t xml:space="preserve"> 개인정보처리방침 약관 pdf 파일 화면으로 이동</t>
  </si>
  <si>
    <t>개인(신용)정보 조회 동의 약관 pdf 파일 페이지 이동 확인</t>
  </si>
  <si>
    <t xml:space="preserve"> 개인(신용)정보 조회 동의 [&gt;] 버튼 클릭</t>
  </si>
  <si>
    <t xml:space="preserve"> 개인(신용)정보 조회 동의 약관 pdf 파일 화면으로 이동</t>
  </si>
  <si>
    <t>개인(신용)정보 수집, 이용 동의 약관 pdf 파일 페이지 이동 확인</t>
  </si>
  <si>
    <t>개인(신용)정보 수집·이용 동의 [&gt;] 버튼 클릭</t>
  </si>
  <si>
    <t xml:space="preserve"> 개인(신용)정보 수집·이용 동의 약관 pdf 파일 화면으로 이동</t>
  </si>
  <si>
    <t>개인(신용)정보 제3자 제공 동의 약관 pdf 파일 페이지 이동 확인</t>
  </si>
  <si>
    <t>개인(신용)정보 제3자 제공 동의 [&gt;] 버튼 클릭</t>
  </si>
  <si>
    <t xml:space="preserve"> 개인(신용)정보 제3자 제공 동의 약관 pdf 파일 화면으로 이동</t>
  </si>
  <si>
    <t>개인(신용)정보 제3자 제공 동의(농협) 약관 pdf 파일 페이지 이동 확인</t>
  </si>
  <si>
    <t>개인(신용)정보 제3자 제공 동의 (농협) [&gt;] 버튼 클릭</t>
  </si>
  <si>
    <t xml:space="preserve"> 개인(신용)정보 제3자 제공 동의 (농협) 약관 pdf 파일 화면으로 이동</t>
  </si>
  <si>
    <t>개인(신용)정보 제3자 제공 동의(연계투자 금융기관) 약관 pdf 파일 페이지 이동 확인</t>
  </si>
  <si>
    <t>개인(신용)정보 제3자 제공 동의 (연계투자 금융기관) [&gt;] 버튼 클릭</t>
  </si>
  <si>
    <t xml:space="preserve"> 개인(신용)정보 제3자 제공 동의 (연계투자 금융기관) 약관 pdf 파일 화면으로 이동</t>
  </si>
  <si>
    <t>고유식별정보 조회 동의 약관 pdf 파일 페이지 이동 확인</t>
  </si>
  <si>
    <t>고유식별정보 조회 동의 [&gt;] 버튼 클릭</t>
  </si>
  <si>
    <t xml:space="preserve"> 고유식별정보 조회 동의 약관 pdf 파일 화면으로 이동</t>
  </si>
  <si>
    <t>개인(신용)정보 동의 약관 내 각 하위 약관 pdf파일 페이지에서 [&lt;] 버튼 클릭</t>
  </si>
  <si>
    <t xml:space="preserve"> 본인인증 화면으로 이동</t>
  </si>
  <si>
    <t>금리한도조회 동의 바텀시트에서 약관 동의 및 동의 해제 확인</t>
  </si>
  <si>
    <t xml:space="preserve"> 개인(신용)정보 동의 (필수) 체크</t>
  </si>
  <si>
    <t xml:space="preserve"> [동의하기] 버튼 활성화 상태로 전환되어 출력</t>
  </si>
  <si>
    <t xml:space="preserve"> 개인(신용)정보 동의 (필수) 체크 해제 </t>
  </si>
  <si>
    <t xml:space="preserve"> [동의하기] 버튼 비활성화 상태로 출력</t>
  </si>
  <si>
    <t>바텀시트 종료 확인 (대출 이력 없는 케이스)</t>
  </si>
  <si>
    <t xml:space="preserve"> 개인(신용)정보 동의 바텀시트에서 [취소] 버튼 클릭</t>
  </si>
  <si>
    <t>step2-1 화면의 개인(신용)정보 동의 바텀시트 종료</t>
  </si>
  <si>
    <t>step1 대출 메인 화면 이동</t>
  </si>
  <si>
    <t>바텀시트 종료 확인 (대출 이력 있는 케이스)</t>
  </si>
  <si>
    <t>step1-2 대출 관리 화면으로 이동</t>
  </si>
  <si>
    <t>STEP 2: 금리한도조회 약관 동의 후 로그인하기 전 아이디 체크 이동 (최초 설치 후)</t>
  </si>
  <si>
    <t>최초 설치 후 금리한도조회 안내 화면에서 [다음] 버튼 클릭 시 아이디 체크 화면 이동 (로그인 전)</t>
  </si>
  <si>
    <t>STEP 2-1: 금리한도조회 약관 동의 바텀시트 (재방문) 동의 후 화면 이동 확인</t>
  </si>
  <si>
    <t>머니무브 대출 앱에서 금리한도조회 동의 케이스 확인 (오가닉)</t>
  </si>
  <si>
    <t>step 3-1 소득정보 입력 화면으로 이동</t>
  </si>
  <si>
    <t>대출비교 플랫폼에서 진입 후 금리한도조회 동의 케이스 확인</t>
  </si>
  <si>
    <t>step 3-2 직장정보 검색 화면으로 이동</t>
  </si>
  <si>
    <t>step 3-3</t>
  </si>
  <si>
    <t>ID -A02 ID CHECK_input</t>
  </si>
  <si>
    <t>MLA-B01 Login</t>
  </si>
  <si>
    <t>ID -A02 ID CHECK_erorr</t>
  </si>
  <si>
    <t>MOB-01 ID Verification ‘user_telecom’</t>
  </si>
  <si>
    <t>STEP 2: 아이디 체크 화면 진입 (최초 설치 후 로그인 전)</t>
  </si>
  <si>
    <t>회원 유형 관계없이 대출 메인에서 [로그인] 버튼 클릭 시 최초 설치 아이디 체크 화면으로 이동 확인 (비로그인 상태)</t>
  </si>
  <si>
    <t>step1 대출 메인 화면에서 로그인 버튼 클릭</t>
  </si>
  <si>
    <t>step 2 아이디 체크 화면으로 이동</t>
  </si>
  <si>
    <t>회원 유형 관계없이 대출 메인에서 [1분만에 금리,한도조회하기] 버튼 클릭 시 최초 설치 아이디 체크 화면으로 이동 확인 (비로그인 상태)</t>
  </si>
  <si>
    <t>step1 대출 메인 화면에서 [1분만에 금리한도조회하기] 버튼 클릭</t>
  </si>
  <si>
    <t>아이디 체크 화면에서 [&lt;홈으로] 버튼 클릭</t>
  </si>
  <si>
    <t>step2 아이디 체크화면에서 [&lt;홈으로] 버튼 클릭</t>
  </si>
  <si>
    <t>step1 대출 메인으로 이동</t>
  </si>
  <si>
    <t>STEP 2: 휴대폰번호 유효성 체크 (최초 설치 후 로그인 전)</t>
  </si>
  <si>
    <t>아이디 체크 완료 후 휴대폰 번호 유효성 검사</t>
  </si>
  <si>
    <t>step2 아이디 체크화면에서 0으로 시작하지 않는 휴대폰번호 입력</t>
  </si>
  <si>
    <t>입력한 휴대전화번호가 휴대전화번호 필드에 출력
[다음] 버튼 비활성화 상태로 출력
화면 3-2와 같이 휴대전화번호 입력 필드 색상이 빨간색으로 변경
'010으로 시작하는 휴대폰 번호를 입력해 주세요.' 텍스트가 휴대전화번호 입력 필드 하단에 출력</t>
  </si>
  <si>
    <t>step2 아이디 체크화면에서 휴대폰번호 입력 필드에 -이 있는 휴대폰번호 입력</t>
  </si>
  <si>
    <t>입력한 휴대전화번호가 휴대전화번호 필드에 출력
[다음] 버튼 비활성화 상태로 출력
화면 3-2와 같이 휴대전화번호 입력 필드 색상이 빨간색으로 변경
 '하이픈(-) 없이 숫자만 입력해 주세요.' 텍스트가 휴대전화번호 입력 필드 하단에 출력</t>
  </si>
  <si>
    <t>step2 아이디 체크화면에서 휴대폰번호 입력 필드에 10자리 또는 11자리가 아닌 휴대폰번호 입력</t>
  </si>
  <si>
    <t>입력한 휴대전화번호가 휴대전화번호 필드에 출력
[다음] 버튼 비활성화 상태로 출력
화면 3-2와 같이 휴대전화번호 입력 필드 색상이 빨간색으로 변경
'휴대폰 번호는 10자리 또는 11자리로 입력해 주세요.' 텍스트가 휴대전화번호 입력 필드 하단에 출력</t>
  </si>
  <si>
    <t>STEP 2: 아이디 체크 완료</t>
  </si>
  <si>
    <t>아이디 체크 화면에서 신규회원이 아이디 체크했을 때</t>
  </si>
  <si>
    <t>step 2 신규회원의 휴대폰번호 입력 후 [다음] 버튼 클릭</t>
  </si>
  <si>
    <t>step3-3 본인인증 페이지로 이동하며, 통신사 선택 바텀시트 출력</t>
  </si>
  <si>
    <t>아이디 체크 화면에서 기존회원이 아이디 체크했을 때</t>
  </si>
  <si>
    <t>step 2 기존회원의 휴대폰번호 입력 후 [다음] 버튼 클릭</t>
  </si>
  <si>
    <t>step3-1 아이디체크에서 사용된 휴대전화번호 입력된 상태로 로그인 화면으로 이동
 - 회원가입하기 버튼 미노출</t>
  </si>
  <si>
    <t>step0</t>
  </si>
  <si>
    <t>기기변경안내</t>
  </si>
  <si>
    <t>STEP 2: 로그인 완료 (기기변경 후 최초 로그인)</t>
  </si>
  <si>
    <t>변경한 기기에서 최초 로그인 시 기기변경 안내 화면 노출 확인</t>
  </si>
  <si>
    <t>step1 화면에서 유효한 아이디, 비밀번호 입력 후 [로그인] 버튼 클릭</t>
  </si>
  <si>
    <t>step2 기기변경안내 화면 노출</t>
  </si>
  <si>
    <t>기기변경 로그인 안내 화면에서 [&lt;] 버튼 클릭 시 대출 메인 이동 확인</t>
  </si>
  <si>
    <t>step1화면에서 로그인 후 step2 기기변경안내 화면에서 [&lt;] 버튼 클릭</t>
  </si>
  <si>
    <t>step0 대출 메인 화면으로 이동</t>
  </si>
  <si>
    <t>기기변경 로그인 안내 화면에서 [본인인증하기] 버튼 클릭 후 본인인증 화면 이동 확인</t>
  </si>
  <si>
    <t>step2 기기변경안내 화면에서 [본인인증하기] 버튼 클릭</t>
  </si>
  <si>
    <t>step2 본인인증 화면으로 이동</t>
  </si>
  <si>
    <t>step3-1</t>
  </si>
  <si>
    <t>step3-2</t>
  </si>
  <si>
    <t>input 에러</t>
  </si>
  <si>
    <t>마이페이지_대출관리</t>
  </si>
  <si>
    <t>MOB-01 ID Verification ‘user_telecom</t>
  </si>
  <si>
    <t>STEP 2: 로그인 화면에서 대출 메인 이동</t>
  </si>
  <si>
    <t>로그인 화면에서 대출 메인으로 이동</t>
  </si>
  <si>
    <t>step2 화면의 [&lt; 홈으로] 버튼 클릭</t>
  </si>
  <si>
    <t>STEP 2: 로그인 화면에서 비밀번호 재설정 진입</t>
  </si>
  <si>
    <t>로그인 화면에서 '비밀번호를 잊어버리셨나요?' 버튼 클릭 시 본인인증 화면 이동 확인</t>
  </si>
  <si>
    <t>step2 화면의  '비밀번호를 잊어버리셨나요?'  버튼 클릭</t>
  </si>
  <si>
    <t>step3-2 본인인증 통신사 선택 화면으로 이동</t>
  </si>
  <si>
    <t>STEP 2: 로그인 화면에서 유효성 검사</t>
  </si>
  <si>
    <t>기존 대출 회원인데 앱 설치 후 아이디 체크 및 본인인증까지 완료된 계정으로 로그인하기 전 로그인 화면에서 아이디 및 비밀번호 유효성 검사</t>
  </si>
  <si>
    <t>아이디 입력 필드에 숫자가 아닌 다른 문자 입력 시도</t>
  </si>
  <si>
    <t>step1 화면에서 입력 불가</t>
  </si>
  <si>
    <t>아이디 입력 필드에 휴대전화번호 입력 후 입력했던 번호 지우기</t>
  </si>
  <si>
    <t>step2-1 화면처럼 아이디 입력 필드가 붉은 색으로 변하고, 하단에 '아이디를 입력해주세요' 텍스트 출력</t>
  </si>
  <si>
    <t>아이디 입력 필드에 숫자 다시 입력</t>
  </si>
  <si>
    <t>step2 화면과 같이 아이디 입력 필드 하단의 '아이디를 입력해주세요' 문구가 사라지며, 아이디 입력 필드 색이 이전 색깔로 출력</t>
  </si>
  <si>
    <t>아이디 오입력 후 비밀번호 바르게 입력 후 [로그인] 버튼 클릭</t>
  </si>
  <si>
    <t xml:space="preserve"> '회원정보가 일치하지 않습니다. ' alt 출력되고 step 2-1 화면처럼 출력</t>
  </si>
  <si>
    <t>아이디 바르게 입력 후 비밀번호 오입력하고 [로그인] 버튼 클릭</t>
  </si>
  <si>
    <t>STEP 2: 에러 메시지 확인</t>
  </si>
  <si>
    <t>5회 이상 로그인 실패 시 에러 메시지 확인</t>
  </si>
  <si>
    <t>아이디, 비밀번호 모두 유효한 값 입력 후 [로그인] 버튼 클릭 후 alt 확인</t>
  </si>
  <si>
    <t>아래의 alt 출력되며 step 2-1 화면처럼 출력</t>
  </si>
  <si>
    <t>5회 이상 로그인 실패 에러메시지 확인 후 본인인증 화면 이동 확인</t>
  </si>
  <si>
    <t>step2-1 화면의 alt에서 [확인] 버튼 클릭</t>
  </si>
  <si>
    <t>회원 탈퇴 1개월 이내 회원 가입 불가 확인</t>
  </si>
  <si>
    <t>네트워크 장애 발생 상황에서 로그인할 때</t>
  </si>
  <si>
    <t>아이디, 비밀번호 모두 유효한 값 입력 후 [로그인] 버튼 클릭</t>
  </si>
  <si>
    <t xml:space="preserve"> '네트워크 오류가 발생했습니다. 나중에 다시 시도하세요.' alt 출력</t>
  </si>
  <si>
    <t>STEP 2: 로그인 완료</t>
  </si>
  <si>
    <t>기존 회원 중 대출 신청 이력 자체가 없는 계정으로 로그인</t>
  </si>
  <si>
    <t>step1 로그인 화면에서 아이디, 비밀번호 모두 유효한 값 입력 후 [로그인] 버튼 클릭</t>
  </si>
  <si>
    <t>step0 대출 메인 페이지로 이동</t>
  </si>
  <si>
    <t>기존 회원 중 대출 신청 완료 후 기표 전 계정으로 로그인</t>
  </si>
  <si>
    <t>step1로그인 화면에서 아이디, 비밀번호 모두 유효한 값 입력 후 [로그인] 버튼 클릭</t>
  </si>
  <si>
    <t>step3-1 내 대출 관리 메뉴 화면으로 이동</t>
  </si>
  <si>
    <t>기존 회원 중 대출 신청 완료 후 기표까지 된 계정으로 로그인
(상환 중, 상환완료 등)</t>
  </si>
  <si>
    <t xml:space="preserve"> </t>
  </si>
  <si>
    <t>step1-3</t>
  </si>
  <si>
    <t>step1-4</t>
  </si>
  <si>
    <t>step1-5</t>
  </si>
  <si>
    <t>step1-5-1</t>
  </si>
  <si>
    <t>step1-6</t>
  </si>
  <si>
    <t>step1-7</t>
  </si>
  <si>
    <t>step1-8</t>
  </si>
  <si>
    <t>step1-9</t>
  </si>
  <si>
    <t>step1-10</t>
  </si>
  <si>
    <t>step1-11</t>
  </si>
  <si>
    <t>step1-12</t>
  </si>
  <si>
    <t>step1-13</t>
  </si>
  <si>
    <t>step1-14</t>
  </si>
  <si>
    <t>step1-15</t>
  </si>
  <si>
    <t>step1-16</t>
  </si>
  <si>
    <t>step1-17</t>
  </si>
  <si>
    <t>step1-18</t>
  </si>
  <si>
    <t>step1-19</t>
  </si>
  <si>
    <t>step1-20</t>
  </si>
  <si>
    <t>step3-3</t>
  </si>
  <si>
    <t>MOB-01 ID Verification ‘user_name'</t>
  </si>
  <si>
    <t>MOB-01 ID Verification ‘user_resident registration number'</t>
  </si>
  <si>
    <t>MOB-01 ID Verification ‘error'</t>
  </si>
  <si>
    <t>MLA-A03.01</t>
  </si>
  <si>
    <t>MLA-A03.01_open</t>
  </si>
  <si>
    <t>입력정보가 상이한 경우</t>
  </si>
  <si>
    <t>MLA-A03.03_deactivate</t>
  </si>
  <si>
    <t>MLA-A03.03</t>
  </si>
  <si>
    <t>MLA-A04 1</t>
  </si>
  <si>
    <t>인증번호를 다르게 입력했을 경우</t>
  </si>
  <si>
    <t>인증번호 재발송 얼럿</t>
  </si>
  <si>
    <t>STEP 1: 본인인증(통신사 선택)</t>
  </si>
  <si>
    <t>비회원 상태에서 아이디 체크 후 본인인증 진입</t>
  </si>
  <si>
    <t xml:space="preserve"> 휴대전화번호 입력 후 [다음] 버튼 클릭</t>
  </si>
  <si>
    <t>step1 화면처럼 화면 딤처리 후 통신사 선택 바텀시트 출력</t>
  </si>
  <si>
    <t xml:space="preserve"> 임의 통신사 선택 완료</t>
  </si>
  <si>
    <t>step1의 통신사 바텀시트 종료되고 화면 딤처리 해제된 후 step 1-1화면으로 이동</t>
  </si>
  <si>
    <t>STEP 1-1: 본인인증(이름입력)</t>
  </si>
  <si>
    <t>이름 필드에 한글 이외 다른 문자 입력 확인</t>
  </si>
  <si>
    <t xml:space="preserve"> 이름 필드에 한글 제외 문자 입력</t>
  </si>
  <si>
    <t>step1-3화면에서 입력 필드 하단에 표시 오류 메세지: '이름은 한글만 입력 가능합니다.' 텍스트 출력</t>
  </si>
  <si>
    <t xml:space="preserve"> 이름 필드에 스페이스 입력</t>
  </si>
  <si>
    <t>step1-3화면에서 입력 필드 하단에 표시 오류 메세지: '이름에 공백이 포함될 수 없습니다.' 텍스트 출력</t>
  </si>
  <si>
    <t>이름 필드에 한글 입력</t>
  </si>
  <si>
    <t xml:space="preserve"> 이름 필드에 유효한 이름 입력</t>
  </si>
  <si>
    <t>step1-2 화면처럼 주민등록번호 입력 필드 노출</t>
  </si>
  <si>
    <t>step1-2화면처럼 타이틀에 '주민등록번호를 입력해주세요' 텍스트 노출</t>
  </si>
  <si>
    <t>step1-2화면처럼 주민번호 13자리 입력필드 출력</t>
  </si>
  <si>
    <t>이름 입력 후 통신사 셀렉트박스에서 임의 통신사 수정</t>
  </si>
  <si>
    <t>step1-1화면처럼 통신사 바텀시트 종료되고 화면 딤처리 해제</t>
  </si>
  <si>
    <t>step1-1화면처럼 타이틀에 '이름을 알려주세요' 텍스트 출력</t>
  </si>
  <si>
    <t>step1-1화면처럼 이름 입력필드 노출</t>
  </si>
  <si>
    <t>STEP 1-2: 본인인증(주민등록번호)</t>
  </si>
  <si>
    <t>주민등록번호 숫자 외 문자 입력 시도</t>
  </si>
  <si>
    <t xml:space="preserve"> 주민등록번호 생년월일 부분에 숫자 제외 문자 입력 시도</t>
  </si>
  <si>
    <t>step1-3화면에서 입력 불가</t>
  </si>
  <si>
    <t>N/A</t>
  </si>
  <si>
    <t>주민등록번호 13자리 숫자 입력 완료 후 확인</t>
  </si>
  <si>
    <t xml:space="preserve"> 주민등록번호 13자리 모두 입력</t>
  </si>
  <si>
    <t>step1-3화면에서 입력된 숫자가 마스킹 없이 주민등록번호 13자리 입력 필드에 출력 (뒤 7자리는 마스킹 상태로 출력)</t>
  </si>
  <si>
    <t>step1-4화면처럼 [다음] 버튼 활성화 상태로 노출</t>
  </si>
  <si>
    <t>STEP 1-3: 본인인증(유효성검증)</t>
  </si>
  <si>
    <t>폼 입력 후 휴대전화번호 수정</t>
  </si>
  <si>
    <t>휴대전화번호를 지운다.</t>
  </si>
  <si>
    <t>010만 입력한다.</t>
  </si>
  <si>
    <t>숫자 이외 문자를 입력을 시도해 본다.</t>
  </si>
  <si>
    <t>휴대전화를 유효하게 입력해 본다.</t>
  </si>
  <si>
    <t>다음 버튼을 클릭한다.</t>
  </si>
  <si>
    <t>STEP 1-4: 약관 바텀시트 확인</t>
  </si>
  <si>
    <t>휴대전화번호, 통신사, 이름, 주민등록번호 모두 입력 후 머니무브 이용약관 동의 바텀시트 확인</t>
  </si>
  <si>
    <t>화면 내 딤드 처리 된 곳 클릭</t>
  </si>
  <si>
    <t>step 1-4 화면에서 전체 체크박스를 체크</t>
  </si>
  <si>
    <t>step1-4화면의 약관 동의 바텀시트 내 모든 체크되며 [동의하고 진행하기] 버튼 활성화 상태로 변경</t>
  </si>
  <si>
    <t>step 1-4 화면에서 전체 체크박스 체크 해제</t>
  </si>
  <si>
    <t>step1-4화면의 약관 동의 바텀시트 내 모든 체크 해제되며 [동의하고 진행하기] 버튼 비활성화 상태로 변경</t>
  </si>
  <si>
    <t>step1-4 화면에서 이용약관 동의 바텀시트의 각 약관 [v] 버튼 클릭</t>
  </si>
  <si>
    <t>step1-5화면처럼 각 약관의 하위 약관 리스트 버튼 출력</t>
  </si>
  <si>
    <t>약관 그룹 열려 있는 상태에서 전체 체크박스 체크</t>
  </si>
  <si>
    <t>약관 그룹 열려 있는 상태에서 전체 체크박스 체크 해제</t>
  </si>
  <si>
    <t>전체 체크된 상태에서 약관 그룹 1개를 체크 해제</t>
  </si>
  <si>
    <t>전체 체크 안된 상태에서 약관 그룹 1개씩 체크해서 4개 모두 체크</t>
  </si>
  <si>
    <t>step1-6 개인정보처리방침 약관 pdf 파일 페이지로 이동되며, 웹 페이지의 버전과 일치한 약관 출력</t>
  </si>
  <si>
    <t>step1-7 개인(신용)정보 수집, 이용동의 약관 pdf 파일 페이지로 이동되며, 웹 페이지의 버전과 일치한 약관 출력</t>
  </si>
  <si>
    <t>step1-8 개인(신용)신용정보 제3자 제공 동의 약관 pdf 파일 페이지로 이동되며, 웹 페이지의 버전과 일치한 약관 출력</t>
  </si>
  <si>
    <t>step1-9 개인(신용)신용정보 제3자 제공 동의(농협) 약관 pdf 파일 페이지로 이동되며, 웹 페이지의 버전과 일치한 약관 출력</t>
  </si>
  <si>
    <t>개인(신용)신용정보 제3자 제공 동의(연계투자 금융기관) 약관 pdf 파일 페이지로 이동되며, 웹 페이지의 버전과 일치한 약관 출력</t>
  </si>
  <si>
    <t>step1-10 개인(신용)신용정보 제3자 제공 동의서 카카오 채널 pdf 파일 페이지로 이동되며, 웹 페이지의 버전과 일치한 약관 출력</t>
  </si>
  <si>
    <t>고유식별정보 조회 동의서 pdf 페이지 확인</t>
  </si>
  <si>
    <t>step1-11 고유식별정보 고유식별정보 조회 동의서 pdf 파일 페이지로 이동되며, 웹 페이지의 버전과 일치한 약관 출력</t>
  </si>
  <si>
    <t>step1-12 온라인 연계대출계약 기본약관 pdf 파일 페이지로 이동되며, 웹 페이지의 버전과 일치한 약관 출력</t>
  </si>
  <si>
    <t xml:space="preserve">step 1-13 온라인 연계대출계약 부속약관 pdf 파일 페이지로 이동되며, 웹 페이지의 버전과 일치한 약관 출력 </t>
  </si>
  <si>
    <t>step1-14 온라인 연계투자계약 기본약관 pdf 파일 페이지로 이동되며, 웹 페이지의 버전과 일치한 약관 출력</t>
  </si>
  <si>
    <t>step 1-15 온라인 연계투자계약 부속약관 pdf 파일 페이지로 이동되며, 웹 페이지의 버전과 일치한 약관 출력</t>
  </si>
  <si>
    <t>step1-16 전자금융거래 이용에 관한 기본약관 pdf 파일 페이지로 이동되며, 웹 페이지의 버전과 일치한 약관 출력</t>
  </si>
  <si>
    <t>step1-17 온라인서비스 이용약관 pdf 파일 페이지로 이동되며, 웹 페이지의 버전과 일치한 약관 출력</t>
  </si>
  <si>
    <t>step1-18 개인신용정보 제공, 이용에 대한 고객 권리 안내 pdf 파일 페이지로 이동되며, 웹 페이지의 버전과 일치한 약관 출력</t>
  </si>
  <si>
    <t>step1-19 (대출)채권 양도 동의 및 승낙서 pdf 파일 페이지로 이동되며, 웹 페이지의 버전과 일치한 약관 출력</t>
  </si>
  <si>
    <t xml:space="preserve">step 1-20 온라인 소득 확인자동화(스크래핑) 서비스 이용동의서 pdf 파일 페이지로 이동되며, 웹 페이지의 버전과 일치한 약관 출력 </t>
  </si>
  <si>
    <t>각 약관 pdf 페이지에서 [&lt;] 버튼 클릭</t>
  </si>
  <si>
    <t>step1-4 최초 본인인증 페이지로 이동</t>
  </si>
  <si>
    <t>STEP 1-2: 인증번호 발송 전 화면 확인</t>
  </si>
  <si>
    <t>본인인증 인증번호 발송 전 화면 확인</t>
  </si>
  <si>
    <t>step2의 화면처럼 이전에 입력한 이름, 주민번호, 통신사, 휴대전화번호가 입력했던 값으로 출력</t>
  </si>
  <si>
    <t>STEP 1-5-1: 유효성 체크</t>
  </si>
  <si>
    <t>입력한 주민등록번호가 올바르지 않을 때</t>
  </si>
  <si>
    <t>step3의 화면과 같이 '인증 실패' alt 출력되며 인증번호 미발송</t>
  </si>
  <si>
    <t>입력한 이름이 올바르지 않을 때</t>
  </si>
  <si>
    <t>입력한 통신사가 올바르지 않을 때</t>
  </si>
  <si>
    <t>입력한 휴대전화번호가 올바르지 않을 때</t>
  </si>
  <si>
    <t>STEP 2: 인증번호 발송</t>
  </si>
  <si>
    <t>본인인증 인증번호 발송 확인</t>
  </si>
  <si>
    <t>step2의 화면처럼 인증번호 입력 바텀시트 출력</t>
  </si>
  <si>
    <t>인증번호가 입력한 휴대전화번호로 sms 발송</t>
  </si>
  <si>
    <t>step 3의 화면처럼 인증번호 입력 바텀시트 내 [확인] 버튼 비활성화 상태로 출력</t>
  </si>
  <si>
    <t>인증번호 입력 제한시간이 3분에서 카운트 다운 시작</t>
  </si>
  <si>
    <t>인증번호 중복발송 방지 확인</t>
  </si>
  <si>
    <t xml:space="preserve"> 인증번호가 1회만 발송</t>
  </si>
  <si>
    <t>STEP 3: 인증번호 유효성 검사</t>
  </si>
  <si>
    <t>인증번호 입력할 때 숫자 외 문자 입력 가능 여부 확인</t>
  </si>
  <si>
    <t>인증번호 입력 필드에 숫자 외 문자 입력 시도</t>
  </si>
  <si>
    <t>입력 불가</t>
  </si>
  <si>
    <t>인증번호 입력 글자수 체크</t>
  </si>
  <si>
    <t>STEP 3-2: 인증번호 오입력</t>
  </si>
  <si>
    <t>인증번호 오입력 시 인증 절차 막히는 지 여부 확인</t>
  </si>
  <si>
    <t>인증번호 오입력 후 [확인] 버튼 클릭</t>
  </si>
  <si>
    <t>step3-2와 같이 빈 화면에 딤처리되며 '인증번호가 일치하지 않습니다.' alt 출력
 ㄴ 인증실패 허용: 5회</t>
  </si>
  <si>
    <t>STEP 3-2: 인증번호 입력 실패 제한 횟수 초과</t>
  </si>
  <si>
    <t>본인 인증 인증번호 발송 제한 횟수 적용 여부 확인 (5회 실패한 상태)</t>
  </si>
  <si>
    <t>빈 화면에 딤처리되며 '본인인증 5회 이상 실패.' alt 출력</t>
  </si>
  <si>
    <t>본인 인증 인증번호 발송 제한 횟수 초과 후 다음날 인증번호 발송 여부 확인</t>
  </si>
  <si>
    <t>인증번호가 입력한 휴대폰 번호의 디바이스로 SMS 발송</t>
  </si>
  <si>
    <t>STEP 2: 인증번호 만료</t>
  </si>
  <si>
    <t>본인 인증 시 인증 시간 만료되었을 때 기존 인증번호 재사용 가능 여부 및 입력 화면 확인</t>
  </si>
  <si>
    <t>step2 화면에서 인증번호 입력 필드 하단에 '인증 유효시간이 만료되었습니다.' 문구가 출력</t>
  </si>
  <si>
    <t>step2 화면에서 [확인] 버튼이 비활성화로 노출</t>
  </si>
  <si>
    <t>STEP 3-2: 인증번호 재발송</t>
  </si>
  <si>
    <t>인증번호 만료 후 재발송 가능 여부 확인</t>
  </si>
  <si>
    <t>새로운 인증번호가 입력했던 휴대폰 번호로 SMS 발송</t>
  </si>
  <si>
    <t>step2 화면의 인증 타이머가 3분에서 카운트다운 시작</t>
  </si>
  <si>
    <t>stpe2 화면의 [확인] 버튼이 비활성된 상태로 출력</t>
  </si>
  <si>
    <t>인증번호 재발송한 지 1분 경과 전에 발송 시도</t>
  </si>
  <si>
    <t>step3-3 화면처럼 빈 화면에 딤처리되며 '인증번호 다시받기.' alt 출력</t>
  </si>
  <si>
    <t>STEP 2: 에러 메시지</t>
  </si>
  <si>
    <t>네트워크가 끊긴 상태에서 본인인증 시도 시</t>
  </si>
  <si>
    <t>빈 화면에 딤처리되며 '인터넷 연결이 원활하지 않습니다. 인터넷 연결 상태를 확인한 후 다시 시도해주세요 ' alt 출력</t>
  </si>
  <si>
    <t>STEP 3: 본인인증 완료 (앱 설치 후 최초 본인인증 완료)</t>
  </si>
  <si>
    <t>비회원이 대출 메인화면에서 아이디 체크 후 본인인증 완료</t>
  </si>
  <si>
    <t>비밀번호 설정 화면으로 이동</t>
  </si>
  <si>
    <t>기존 회원이 대출 메인화면에서 아이디 체크 후 본인인증 완료</t>
  </si>
  <si>
    <t>step4 로그인 화면으로 이동</t>
  </si>
  <si>
    <t>MLA_006 PW SETUP</t>
  </si>
  <si>
    <t>Email address</t>
  </si>
  <si>
    <t>STEP 1: 비밀번호 설정(입력 테스트)</t>
  </si>
  <si>
    <t>비밀번호 문자 종류 입력 가능 여부 확인</t>
  </si>
  <si>
    <t xml:space="preserve"> step1 화면에서 비밀번호 입력 필드에 영소문자 입력</t>
  </si>
  <si>
    <t>step1 화면에 영소문자가 마스킹된 상태로 출력.</t>
  </si>
  <si>
    <t>step1의 체크박스 중 영문 소문자 1자 이상 문구가 활성화 상태로 전환되어 출력</t>
  </si>
  <si>
    <t>step1 화면에서 비밀번호 입력 필드에 영대문자 입력</t>
  </si>
  <si>
    <t>step1화면에 영대문자가 마스킹된 상태로 출력.</t>
  </si>
  <si>
    <t>step1 화면의 체크박스 중 영문 소문자 1자 이상 문구가 비활성화 상태로 출력</t>
  </si>
  <si>
    <t>step1 화면에서 비밀번호 입력 필드에 숫자 입력</t>
  </si>
  <si>
    <t>step1 화면에서 숫자가 마스킹된 상태로 출력</t>
  </si>
  <si>
    <t>step1 화면에서 비밀번호 입력 필드에 !@#$%^* 특수문자 입력</t>
  </si>
  <si>
    <t>step1 화면의 특수문자가 마스킹된 상태로 출력</t>
  </si>
  <si>
    <t>step1 화면의 특수문자 1자 이상 문구가 활성화 상태로 전환되어 출력</t>
  </si>
  <si>
    <t>STEP 2: 비밀번호 유효성 검사</t>
  </si>
  <si>
    <t>비밀번호 설정 시 유효성 검사</t>
  </si>
  <si>
    <t>step1 화면에서 비밀번호 입력 필드에 숫자만 입력
(8~15자)</t>
  </si>
  <si>
    <t>step1 화면의 하단 3개 문구 모두 비활성화 상태로 출력</t>
  </si>
  <si>
    <t>step1 화면에서 비밀번호 입력 필드에 영소문자만 입력
(8~15자)</t>
  </si>
  <si>
    <t>step1 화면의 비밀번호 입력 필드 하단에 체크 마크와 영어 소문자 1자 이상 문구만 활성화 상태로 출력</t>
  </si>
  <si>
    <t>step1 화면에서 비밀번호 입력 필드에 영대문자만 입력
(8~15자)</t>
  </si>
  <si>
    <t>step1 화면에서 비밀번호 입력 필드에 특수문자(!@#$%^* )만 입력
(8~15자)</t>
  </si>
  <si>
    <t>step1 화면의 비밀번호 입력 필드 하단에 체크 마크와 특수문자 1자 이상 문구만 활성화 상태로 출력</t>
  </si>
  <si>
    <t>step1 화면에서 비밀번호 입력 필드에 영소문자 제외한
다른 문자로 구성된 문자열 입력 (8~15자)</t>
  </si>
  <si>
    <t>step1 화면의 비밀번호 입력 필드 하단에 '영소문자 1자이상'만 체크 활성화 상태로 출력</t>
  </si>
  <si>
    <t>step1 화면에서 비밀번호 입력 필드에 숫자 제외한
다른 문자로 구성된 문자열 입력 (8~15자)</t>
  </si>
  <si>
    <t>step1 화면의 비밀번호 입력 필드 하단에 체크 마크와 영문/숫자/특수문자 조합 8~15자를 제외한 나머지 문구들이 체크 활성화 상태로 출력.</t>
  </si>
  <si>
    <t>step1 화면에서 비밀번호 입력 필드에 특수문자 제외한
다른 문자로 구성된 문자열 입력 (8~15자)</t>
  </si>
  <si>
    <t>step1 화면에서 비밀번호 입력 필드에 숫자, 영소문자, 
특수문자 포함 문자열 입력 (7자 이하)</t>
  </si>
  <si>
    <t>step1 화면의 비밀번호 입력 필드 하단에 체크 마크와 영문/숫자/특수문자 조합 8~15자를 제외한 나머지 문구들이 활성화 상태로 출력</t>
  </si>
  <si>
    <t>step1 화면에서 비밀번호 규칙을 지키지 않은 비밀번호 입력 시 [다음] 버튼 확인</t>
  </si>
  <si>
    <t>step1 화면의 [다음] 버튼이 비활성화 상태로 출력</t>
  </si>
  <si>
    <t>step1 화면에서 비밀번호 입력 필드에 숫자, 
영소문자, 특수문자 포함 문자열 입력 (8~15자)</t>
  </si>
  <si>
    <t>step1 화면의 하단 3개 문구 모두 활성화되어 출력.</t>
  </si>
  <si>
    <t>step1 화면에서 [다음] 버튼이 활성화되어 출력.</t>
  </si>
  <si>
    <t>STEP 2: 비밀번호 입력 후 화면이동 테스트</t>
  </si>
  <si>
    <t>홈으로 버튼 클릭</t>
  </si>
  <si>
    <t>step1 화면에서 홈으로 버튼을 클릭</t>
  </si>
  <si>
    <t>유효값 입력 시 다음 화면 이동</t>
  </si>
  <si>
    <t>step1 화면에서 숫자,영소문자, 특수문자 포함해서 8~15자 입력한 후 [다음] 버튼 클릭</t>
  </si>
  <si>
    <t>step2 이메일 등록 페이지로 이동</t>
  </si>
  <si>
    <t>STEP 1: 이메일 유효성 검사</t>
  </si>
  <si>
    <t>이메일 설정 시 유효성 검사</t>
  </si>
  <si>
    <t>step1화면에서 이메일 입력 필드에 51자 이상 입력</t>
  </si>
  <si>
    <t>50자를 넘어가는 문자가 더 이상 입력되지 않음</t>
  </si>
  <si>
    <t>step1화면에서 이메일 입력 필드에 연속으로 .. 2개 이상 포함해서 입력</t>
  </si>
  <si>
    <t xml:space="preserve"> 이메일 주소 입력 필드 하단에 "이메일 주소에 점(.)이 연속해서 사용될 수 없습니다." 텍스트 출력</t>
  </si>
  <si>
    <t>step1화면에서 이메일 입력 필드에 이메일 도메인 시작 또는 끝에 . 포함해서 입력</t>
  </si>
  <si>
    <t xml:space="preserve"> 이메일 주소 입력 필드 하단에 "이메일 주소의 도메인 부분에 점(.)으로 시작하거나 끝날 수 없습니다." 텍스트 출력</t>
  </si>
  <si>
    <t>step1화면에서 이메일 입력 필드에 이메일 주소의 '@' 이후에 .없이 입력</t>
  </si>
  <si>
    <t xml:space="preserve"> 이메일 주소 입력 필드 하단에 "이메일 주소의 도메인 형식이 잘못되었습니다." 텍스트 출력</t>
  </si>
  <si>
    <t>step1화면에서 이메일 입력 필드에 허용되지 않는 문자 포함해서 입력
(ex. 한글 등 포함)</t>
  </si>
  <si>
    <t xml:space="preserve"> 이메일 주소 입력 필드 하단에 "이메일 주소에 허용되지 않는 문자가 포함되어 있습니다." 텍스트 출력</t>
  </si>
  <si>
    <t>step1화면에서 이메일 입력 필드에 아이디 또는 도메인 누락한 상태로 입력</t>
  </si>
  <si>
    <t xml:space="preserve"> 이메일 주소 입력 필드 하단에 "이메일 주소가 완전하지 않습니다. 올바른 형식을 입력해 주세요." 텍스트 출력</t>
  </si>
  <si>
    <t>step1화면에서 이메일 입력 규칙 지키지 않은 상태로 입력 후 [다음] 버튼 확인</t>
  </si>
  <si>
    <t xml:space="preserve"> [다음] 버튼 비활성화 상태로 출력</t>
  </si>
  <si>
    <t>step1화면에서 이메일 입력 필드에 유효한 형식의 이메일 주소 입력</t>
  </si>
  <si>
    <t xml:space="preserve"> [다음] 버튼 활성화 상태로 출력</t>
  </si>
  <si>
    <t>STEP 2: 화면이동</t>
  </si>
  <si>
    <t>[&lt;홈으로] 버튼 클릭 시 화면 이동</t>
  </si>
  <si>
    <t>step1화면에서 홈으로 버튼 클릭</t>
  </si>
  <si>
    <t>이메일 설정 단계에서 이탈 후 한도금리조회 버튼 클릭 시</t>
  </si>
  <si>
    <t>step0 대출메인에서 한도금리조회 버튼 클릭해서 본인인증 완료</t>
  </si>
  <si>
    <t>step1 이메일 입력 화면으로 이동</t>
  </si>
  <si>
    <t>이메일 유효값 입력 시 다음 화면 이동</t>
  </si>
  <si>
    <t>이메일 등록 후 알림톡 수신 확인</t>
  </si>
  <si>
    <t>본인인증한 휴대폰번호로 회원가입 축하 알림톡 발송됨</t>
  </si>
  <si>
    <t>step2-2</t>
  </si>
  <si>
    <t>step2-3</t>
  </si>
  <si>
    <t>직장정보</t>
  </si>
  <si>
    <t>직장정보_직군</t>
  </si>
  <si>
    <t>직장정보_고용유형</t>
  </si>
  <si>
    <t>직장정보_연소득정보</t>
  </si>
  <si>
    <t>직장정보_입사년월</t>
  </si>
  <si>
    <t>직장정보_입력 완료</t>
  </si>
  <si>
    <t>직장정보 검색 전</t>
  </si>
  <si>
    <t>직장정보_실패</t>
  </si>
  <si>
    <t>STEP 1: 직군 선택 전</t>
  </si>
  <si>
    <t>소득정보 화면에서 직군 셀렉트박스 작동 확인</t>
  </si>
  <si>
    <t>step 1 화면에서 직군 셀렉트박스 클릭</t>
  </si>
  <si>
    <t>step1-1의 화면처럼 직군선택 바텀시트 출력</t>
  </si>
  <si>
    <t>소득정보 입력 화면에서 [&lt;홈으로] 버튼 클릭 시 대출 메인 이동 확인</t>
  </si>
  <si>
    <t>step 1 화면에서 [&lt; 홈으로] 버튼 클릭</t>
  </si>
  <si>
    <t>STEP 1-1 직장정보_직군 선택</t>
  </si>
  <si>
    <t>직군 선택 바텀시트 외부 화면 터치 시 직군선택 바텀시트 종료 확인</t>
  </si>
  <si>
    <t>step1-1화면의 직군 선택 바텀시트 화면 외부 터치</t>
  </si>
  <si>
    <t>소득정보 입력 화면 직군 바텀시트 확인</t>
  </si>
  <si>
    <t>step1-1화면의 직군 선택 바텀시트 확인</t>
  </si>
  <si>
    <t xml:space="preserve">step1-1화면에 '직군을 선택해 주세요' 타이틀 텍스트 출력
바텀시트에 아래의 순서로 리스트 버튼 출력
 - 대기업
 - 중소기업
 - 공무원
 - 군인
 - 법조인
 - 교사
 - 기타 </t>
  </si>
  <si>
    <t>직군 선택 바텀시트에서 임의 직군 선택 시 고용형태 바텀시트 바로 실행되는 지 여부 확인</t>
  </si>
  <si>
    <t>step1-1 화면의 직군 선택 바텀시트에서 임의 직군 선택</t>
  </si>
  <si>
    <t>직군 선택 셀렉트박스에 선택한 값이 출력</t>
  </si>
  <si>
    <t>step1-2의 화면처럼 고용 유형 선택 바텀 시트 출력</t>
  </si>
  <si>
    <t>STEP 1-2 직장정보_고용유형 선택</t>
  </si>
  <si>
    <t>step1-2화면의 고용 유형 바텀시트 화면 외부 터치</t>
  </si>
  <si>
    <t>step1-2화면 바텀 시트가 종료되고, 소득정보 입력 화면에 직군 선택, 고용 유형 셀렉트 박스만 출력</t>
  </si>
  <si>
    <t>소득정보 입력 화면 고용형태 바텀시트 확인 및 고용형태 선택 케이스</t>
  </si>
  <si>
    <t>step1-2화면의 고용유형 선택 바텀시트 확인</t>
  </si>
  <si>
    <t>고용 유형를  선택해 주세요' 타이틀 텍스트 출력
바텀시트에 아래의 순서로 리스트 버튼 출력
 - 정규직
 - 계약직
 - 파견직
 - 기타</t>
  </si>
  <si>
    <t>고용유형 선택 바텀시트 고용유형 선택 시 고용형태 바텀시트 바로 실행되는 지 여부 확인</t>
  </si>
  <si>
    <t>step1-2화면의 고용유형 바텀시트에서 임의 직군 선택</t>
  </si>
  <si>
    <t>바텀 시트가 종료되고 step1-3 화면의 고용유형 선택 셀렉트박스에 선택한 값이 출력</t>
  </si>
  <si>
    <t>step1-3 화면처럼 연소득정보 입력 필드 출력</t>
  </si>
  <si>
    <t>STEP 1-3 연소득정보 입력 시 유효성 체크</t>
  </si>
  <si>
    <t>연소득 정보 입력할 때 0 입력</t>
  </si>
  <si>
    <t xml:space="preserve"> step 1-3 화면에서 연소득 정보 입력 필드에 0 입력</t>
  </si>
  <si>
    <t>연소득 입력 필드 하단에 '연소득 정보를 입력해주세요' 텍스트 출력</t>
  </si>
  <si>
    <t>연소득 정보 입력 필드에 숫자 외 문자 입력 시도</t>
  </si>
  <si>
    <t>step 1-3 화면에서 연소득 정보 입력 필드에 숫자 외 문자 입력 시도 (,- 등)</t>
  </si>
  <si>
    <t>연소득 입력 필드 하단에 '연소득정보는 숫자만 입력할 수 있습니다.' 텍스트 출력</t>
  </si>
  <si>
    <t>연소득 정보 입력 후 입사연월 입력 필드 출력 확인</t>
  </si>
  <si>
    <t xml:space="preserve"> step 1-3 화면에서 연소득정보 입력필드에 연봉 숫자 임의 입력 후 키패드에서 [다음] 또는 [done] 버튼 클릭</t>
  </si>
  <si>
    <t>step1-4와 같이 입사연월 입력 필드 출력</t>
  </si>
  <si>
    <t>STEP 1-4 입사연월 입력 시 유효성 체크</t>
  </si>
  <si>
    <t>입사연월 입력 확인</t>
  </si>
  <si>
    <t>step1-4 입사연월 입력필드에서 입사연월 중 입사 연, 월까지 6자리 입력 후 키패드에서 done 또는 완료 버튼 클릭</t>
  </si>
  <si>
    <t>step1-5화면처럼 [다음] 버튼 활성화 상태로 출력</t>
  </si>
  <si>
    <t>STEP 1-5 소득정보 입력 완료 후 화면이동 확인</t>
  </si>
  <si>
    <t>신규 회원 소득정보 입력 화면 이탈</t>
  </si>
  <si>
    <t>step 1-5 화면에서 [&lt; 홈으로] 버튼 클릭</t>
  </si>
  <si>
    <t>step0. 대출메인 화면으로 이동</t>
  </si>
  <si>
    <t>기존 회원(대출취소이력 존재) 소득정보 입력 화면 이탈</t>
  </si>
  <si>
    <t>소득정보 입력 후 직장정보 입력 화면 이동 확인</t>
  </si>
  <si>
    <t>step 1-5화면에서 [다음] 버튼 클릭</t>
  </si>
  <si>
    <t>step2 직장정보 입력 화면으로 이동</t>
  </si>
  <si>
    <t>step2-4</t>
  </si>
  <si>
    <t>MML-013 직장명,직장주소</t>
  </si>
  <si>
    <t>MML-013</t>
  </si>
  <si>
    <t>직장정보_팝업01</t>
  </si>
  <si>
    <t>직장정보 상세주소</t>
  </si>
  <si>
    <t>직장정보 전화번호</t>
  </si>
  <si>
    <t>금리한도조회_Loading</t>
  </si>
  <si>
    <t>STEP 1: 화면 이탈 및 재진입</t>
  </si>
  <si>
    <t>홈으로 버튼으로 화면 이탈</t>
  </si>
  <si>
    <t>step1화면에서 [&lt; 홈으로] 버튼 클릭</t>
  </si>
  <si>
    <t>step0 대출메인 이동</t>
  </si>
  <si>
    <t>직장정보 입력 화면에서 이탈 후 재진입 시도 시 (가조회 뒤 다음날)</t>
  </si>
  <si>
    <t>step1 금리한도 조회 화면으로 이동</t>
  </si>
  <si>
    <t>STEP 2: 기업 검색</t>
  </si>
  <si>
    <t>직장정보에서 기업 검색 케이스 확인(검색결과 조회되는 회사)
 ㄴ 소득정보 입력까지 완료</t>
  </si>
  <si>
    <t>step1 화면부터 소득정보 입력까지 완료 후 step2 화면에서 직장 주소 검색 필드 클릭</t>
  </si>
  <si>
    <t>step2-1화면처럼 직장 주소 검색 필드에 커서 생성</t>
  </si>
  <si>
    <t>step2-1화면처럼 한글 입력이 가능한 키패드 노출</t>
  </si>
  <si>
    <t>step2 화면에서  한글로 임의 회사명 입력 후 검색 버튼 클릭</t>
  </si>
  <si>
    <t>검색결과 위에 '검색 결과가 없나요?' 텍스트와 [직접 입력하기] 버튼 출력
검색 결과 출력</t>
  </si>
  <si>
    <t>step2-2화면에서 검색 결과 선택</t>
  </si>
  <si>
    <t>step2-3 직장 주소 확인 화면으로 진입</t>
  </si>
  <si>
    <t>step2-3 상세주소 입력화면에서 상세주소 미입력</t>
  </si>
  <si>
    <t>[다음] 버튼 비활성화 상태로 출력</t>
  </si>
  <si>
    <t>직장정보 검색 시 공백 섞어서 검색</t>
  </si>
  <si>
    <t>step2화면에서 직장 주소 검색 필드에서 띄어쓰기 섞어서 입력 후 검색
(ex. 에스케이 텔레콤)</t>
  </si>
  <si>
    <t>step2-2 화면에 검색 결과 미출력</t>
  </si>
  <si>
    <t>직장정보 검색 후 직장 상세주소까지 모두 입력 후 직장전화번호 입력 화면 이동 확인</t>
  </si>
  <si>
    <t>step2-3화면에서 직장 주소 확인 화면에서 상세 주소 입력 후 [다음] 버튼 클릭</t>
  </si>
  <si>
    <t>step2-4 직장전화번호 입력 화면 출력</t>
  </si>
  <si>
    <t>직장전화번호 입력 유효성 체크</t>
  </si>
  <si>
    <t>step2-4화면의 직장전화번호 입력 필드에 숫자 외 문자 입력 시도</t>
  </si>
  <si>
    <t>숫자 외 입력 불가 처리됨</t>
  </si>
  <si>
    <t>step2-4화면의 직장전화번호 입력 필드에 9자 미만으로 입력 시도</t>
  </si>
  <si>
    <t>직장전화번호를 8자리 이상 입력해주세요' 유효성 체크 메시지 출력</t>
  </si>
  <si>
    <t>STEP 3: 직장정보 입력 후 이동</t>
  </si>
  <si>
    <t>직장정보 입력 후 로딩화면 확인</t>
  </si>
  <si>
    <t>step2 ~ 2-4 화면까지 직장정보 유효하게 입력 후 다음 버튼 클릭</t>
  </si>
  <si>
    <t>step3 로딩화면 노출</t>
  </si>
  <si>
    <t>step4-1</t>
  </si>
  <si>
    <t>직장정보_직접입력</t>
  </si>
  <si>
    <t>직장정보_직접입력_[다음]버튼 비활성화</t>
  </si>
  <si>
    <t>직장 정보  저장 오류</t>
  </si>
  <si>
    <t>STEP 1: 직장정보 직접입력</t>
  </si>
  <si>
    <t>직장정보 직접 입력 케이스 확인 - 회사명 검색 완료 상태</t>
  </si>
  <si>
    <t>step1 화면에서 주소 입력 필드 출력</t>
  </si>
  <si>
    <t>step2 화면처럼 상세 주소 입력 필드 출력</t>
  </si>
  <si>
    <t xml:space="preserve"> 상세 주소 입력</t>
  </si>
  <si>
    <t>step3 화면같이 직장전화번호 필드 출력</t>
  </si>
  <si>
    <t>step3 화면의 [다음] 버튼 활성화 상태로 출력</t>
  </si>
  <si>
    <t>직장정보 직접 입력 케이스 확인 - 직장 주소, 상세 주소 입력 완료</t>
  </si>
  <si>
    <t>step3 화면에서 숫자 외 문자 불가</t>
  </si>
  <si>
    <t>step3화면의 [다음] 버튼 비활성화 상태로 출력</t>
  </si>
  <si>
    <t>직장정보 필수 값 미입력 시 페이지 하단 [다음] 버튼 비활성화 확인</t>
  </si>
  <si>
    <t>직장정보 직접 입력 화면에서 필수 입력 정보 중 하나라도 입력하지 않은 상태에서 페이지 하단의 [다음] 버튼 상태 확인</t>
  </si>
  <si>
    <t>step3-1 화면처럼 페이지 하단의 [다음] 버튼 비활성화 상태로 출력</t>
  </si>
  <si>
    <t>직장정보 저장 오류 에러메시지가 노출되는지 확인</t>
  </si>
  <si>
    <t>STEP 3: 입력 완료 및 제출</t>
  </si>
  <si>
    <t>직장정보 유효하게 입력 후 다음 버튼 클릭</t>
  </si>
  <si>
    <t>step4-1 로딩화면 노출</t>
  </si>
  <si>
    <t>MLA_010 금리 한도 조회(END)</t>
  </si>
  <si>
    <t>MML-012 대출신청(START)</t>
  </si>
  <si>
    <t>STEP 2: 금리한도조회 화면</t>
  </si>
  <si>
    <t>금리한도조회 결과 화면 확인</t>
  </si>
  <si>
    <t>step2 금리한도조회 화면에서 [&lt; 홈으로] 버튼 클릭</t>
  </si>
  <si>
    <t>step0 대출 메인 화면에서 [금리한도조회] 버튼 클릭</t>
  </si>
  <si>
    <t>step1 금리한도조회 안내 화면으로 이동</t>
  </si>
  <si>
    <t>마이페이지 [대출관리] 화면에서 [대출 신청하기] 버튼 클릭
(대출 신청 이력이 있는 계정)</t>
  </si>
  <si>
    <t>step2 금리한도조회 화면에서 [대출 신청하기] 버튼 클릭</t>
  </si>
  <si>
    <t>step3 대출 신청 시작 화면으로 이동</t>
  </si>
  <si>
    <t>금리한도조회 탈락 후 24시간 이내 재 접속(광고 대상)</t>
  </si>
  <si>
    <t>STEP 1: 금리한도조회 탈락</t>
  </si>
  <si>
    <t>금리한도조회 탈락후 당일 24시 이내 재 접속</t>
  </si>
  <si>
    <t>화면확인</t>
  </si>
  <si>
    <t>step1 화면 노출</t>
  </si>
  <si>
    <t>step1 화면에서 [확인] 버튼 클릭</t>
  </si>
  <si>
    <t>step0 대출 메인으로 이동 (대출 취소 이력 보유자는 내 대출관리 화면)</t>
  </si>
  <si>
    <t>step1 화면에서 [&lt; 홈으로] 버튼 클릭</t>
  </si>
  <si>
    <t>대출 신청 중간 이탈 시도 시 모달</t>
  </si>
  <si>
    <t>STEP 2: 대출 신청 시작</t>
  </si>
  <si>
    <t>대출 신청 시작 화면 확인</t>
  </si>
  <si>
    <t>step2 대출 신청 시작 페이지 확인</t>
  </si>
  <si>
    <t>상기 step2 화면과 동일하게 출력</t>
  </si>
  <si>
    <t>대출 신청 시작 화면에서 [&lt; 홈으로] 버튼 클릭 시 confirm 창 출력 확인</t>
  </si>
  <si>
    <t>step2 화면에서 [&lt; 홈으로] 버튼 클릭</t>
  </si>
  <si>
    <t>step 2-1 화면처럼 '나중에 다시 신청하시겠어요?' confirm 창 출력</t>
  </si>
  <si>
    <t>step2-1 화면에서 '나중에 다시 신청하시겠어요?' confirm 창 확인</t>
  </si>
  <si>
    <t>나중에 다시 신청하시겠어요? 타이틀 출력
현재 페이지를 벗어나면 처음부터 다시 신청해야하니 유의해 주세요. 텍스트 출력
[나중에 하기] / [계속하기] 버튼 출력</t>
  </si>
  <si>
    <t>confirm 창에서 [계속하기] 클릭 시 현재 단계 화면 유지 확인</t>
  </si>
  <si>
    <t>step2-1 '나중에 다시 신청하시겠어요?' confirm 창에서 [계속하기] 버튼 클릭</t>
  </si>
  <si>
    <t>contfirm창 닫히며 현재 step2 화면 유지</t>
  </si>
  <si>
    <t>confirm 창에서 [나중에 하기] 클릭 시 대출 메인 화면 이동 확인</t>
  </si>
  <si>
    <t>step2-1 화면에서 '나중에 다시 신청하시겠어요?' confirm 창에서 [나중에 하기] 버튼 클릭</t>
  </si>
  <si>
    <t>confirm 창 종료 후 대출 메인 화면으로 이동</t>
  </si>
  <si>
    <t>대출신청 정보 입력 화면으로 이동</t>
  </si>
  <si>
    <t>대출 신청 시작 화면에서 [다음] 버튼 클릭</t>
  </si>
  <si>
    <t>step1 대출신청 정보 입력 화면으로 이동</t>
  </si>
  <si>
    <t>STEP 2-1: 이탈 후 재진입 (앱 종료하지 않은 상태에서 대출 메인에서 금리한도조회 버튼 클릭)</t>
  </si>
  <si>
    <t>대출 신청 시작 화면에서 이탈 후 대출 다시 시작할 때
(대출신청이력 없는 계정)</t>
  </si>
  <si>
    <t>로그인 후 대출 메인 화면에서 [금리한도조회] 버튼 클릭</t>
  </si>
  <si>
    <t>step0 금리한도조회 안내 화면으로 이동</t>
  </si>
  <si>
    <t>대출 신청 시작 화면에서 이탈 후 대출 다시 시작할 때
(대출신청이력 있는 계정)</t>
  </si>
  <si>
    <t>로그인 후 대출 관리 화면에서 [대출 신청하기] 버튼 클릭</t>
  </si>
  <si>
    <t>step5</t>
  </si>
  <si>
    <t>step6</t>
  </si>
  <si>
    <t>MLA_011 한도금리조회결과_대출신청금액</t>
  </si>
  <si>
    <t>MLA_011 한도금리조회결과_상환방식</t>
  </si>
  <si>
    <t>MLA_011 한도금리조회결과_상환기간</t>
  </si>
  <si>
    <t>MLA_011 한도금리조회결과_상환일</t>
  </si>
  <si>
    <t>MLA_011 한도금리조회결과_대출신청정보 최종 확인</t>
  </si>
  <si>
    <t>지역선택</t>
  </si>
  <si>
    <t>STEP 1: 신청 금액 입력</t>
  </si>
  <si>
    <t>대출 신청 금액 전 화면 확인</t>
  </si>
  <si>
    <t>step1 대출 신청 금액 입력 화면 확인</t>
  </si>
  <si>
    <t>대출 신청 금액을 입력해주세요' 타이틀 텍스트 출력
대출한도 n만원 금액이 금리한도조회 결과 화면의 금액과 일치하게 출력
대출신청금액 입력 필드와 뒤에 만원 텍스트 출력</t>
  </si>
  <si>
    <t>신청가능 범위를 벗어나는 금액 입력 시</t>
  </si>
  <si>
    <t>step1 대출신청 가능 최소금액 ~ 최대한도 범위를 벗어나는 금액 입력</t>
  </si>
  <si>
    <t>대출신청 금액 입력 필드가 빨간 색으로 변경되어 출력
대출신청 금액 입력 필드 하단에 '300~본인한도금액까지 십 만원 단위로 입력가능합니다.' 텍스트 출력</t>
  </si>
  <si>
    <t>대출 신청 금액을 1만원 단위로 입력 시</t>
  </si>
  <si>
    <t>step1 대출 신청 금액 1만원 단위로 입력 (ex. 301 만원)</t>
  </si>
  <si>
    <t>대출 신청 금액 삭제 또는 0으로 입력 시</t>
  </si>
  <si>
    <t>step1 대출신청금액 지우기 (최소금액보다 적게 입력)</t>
  </si>
  <si>
    <t xml:space="preserve"> 대출신청 금액 입력 필드가 빨간 색으로 변경되어 출력
 대출신청 금액 입력 필드 하단에 ''대출신청금액을 입력해주세요.'' 텍스트 출력</t>
  </si>
  <si>
    <t>대출 신청 가능 범위 내의 금액으로 입력</t>
  </si>
  <si>
    <t>대출 신청 금액을 입력 가능한 범위 내로 10만원 단위로 입력</t>
  </si>
  <si>
    <t>뒤로가기 테스트</t>
  </si>
  <si>
    <t>step0 대출신청 시작 화면으로 이동</t>
  </si>
  <si>
    <t>STEP 2: 상환방식 선택</t>
  </si>
  <si>
    <t>상환 방식 선택 바텀시트 확인</t>
  </si>
  <si>
    <t>step1. 화면에서 대출한도 범위 내의 금액 입력 입력 후 다음 클릭</t>
  </si>
  <si>
    <t>화면 딤처리 됨</t>
  </si>
  <si>
    <t>step2 상환방식 선택 바텀시트 출력</t>
  </si>
  <si>
    <t>step 2 상환방식 바텀시트 확인</t>
  </si>
  <si>
    <t>상환방식을 선택해 주세요.' 타이틀 출력
아래와 같은 선택 버튼 출력
 - 원리금균등상환</t>
  </si>
  <si>
    <t>상환 방식 선택 바텀시트 종료 후 재실행</t>
  </si>
  <si>
    <t>step2 상환방식 바텀 시트 외부 영역 터치</t>
  </si>
  <si>
    <t>step2 상환방식 바텀시트 종료</t>
  </si>
  <si>
    <t>step2 상환방식 셀렉트박스 다시 클릭</t>
  </si>
  <si>
    <t>화면 딤처리됨</t>
  </si>
  <si>
    <t>step2 상환방식 바텀시트 실행</t>
  </si>
  <si>
    <t>STEP 3: 상환기간 선택</t>
  </si>
  <si>
    <t>상환 기간 선택 바텀시트 확인</t>
  </si>
  <si>
    <t>step2화면에서  상환방식 임의 값 선택</t>
  </si>
  <si>
    <t>step2 상환방식 선택 바텀시트 종료</t>
  </si>
  <si>
    <t>step3 상환기간 선택 바텀시트 출력</t>
  </si>
  <si>
    <t>step3 상환기간 바텀시트 확인</t>
  </si>
  <si>
    <t>상환기간 선택 바텀시트에 아래의 선택 버튼 출력
 - 6개월
 - 12개월
 - 24개월
 - 36개월
 - 48개월
 - 60개월</t>
  </si>
  <si>
    <t>상환 기간 선택 바텀시트 종료 후 재실행</t>
  </si>
  <si>
    <t>step3 상환기간 바텀 시트 외부 영역 터치</t>
  </si>
  <si>
    <t>상환기간 바텀시트 종료</t>
  </si>
  <si>
    <t>step3 상환기간 셀렉트박스 다시 클릭</t>
  </si>
  <si>
    <t>step4 상환기간 바텀시트 실행</t>
  </si>
  <si>
    <t>STEP 4: 상환일 선택</t>
  </si>
  <si>
    <t>상환일 선택 바텀시트 확인</t>
  </si>
  <si>
    <t>step3 화면에서 상환기간 임의 값 선택</t>
  </si>
  <si>
    <t>step3 상환기간 선택 바텀시트 종료</t>
  </si>
  <si>
    <t>step4 상환일 선택 바텀시트 출력</t>
  </si>
  <si>
    <t>step4 화면에서 상환일 바텀시트 확인</t>
  </si>
  <si>
    <t xml:space="preserve"> 상환일 선택 바텀시트에 아래의 선택 버튼 출력
 - 5일
 - 10일
 - 15일
 - 20일
 - 25일</t>
  </si>
  <si>
    <t>상환일 선택 바텀시트 종료 후 재실행</t>
  </si>
  <si>
    <t>step4 화면에서 상환일 바텀 시트 외부 영역 터치</t>
  </si>
  <si>
    <t xml:space="preserve"> 상환일 바텀시트 종료</t>
  </si>
  <si>
    <t>step4 화면에서 상환일 셀렉트박스 다시 클릭</t>
  </si>
  <si>
    <t xml:space="preserve"> 화면 딤처리됨</t>
  </si>
  <si>
    <t xml:space="preserve"> 상환일 바텀시트 실행</t>
  </si>
  <si>
    <t>상환일 선택 후 대출신청 정보 화면 확인</t>
  </si>
  <si>
    <t>step4 화면에서 상환일 임의 값 선택</t>
  </si>
  <si>
    <t xml:space="preserve"> 상환일 선택 바텀시트 종료</t>
  </si>
  <si>
    <t xml:space="preserve"> 화면 딤처리 해제</t>
  </si>
  <si>
    <t>step4 화면에서 상환일까지 모두 작성 후 대출신청정보 화면 확인</t>
  </si>
  <si>
    <t xml:space="preserve"> 대출신청 금액, 상환방식, 상환기간, 상환일이 모두 입력된 상태로 출력</t>
  </si>
  <si>
    <t>[다음] 버튼 활성화 상태로 출력</t>
  </si>
  <si>
    <t>STEP 5: 대출신청 정보 최종확인 및 수정</t>
  </si>
  <si>
    <t>대출신청 정보 수정</t>
  </si>
  <si>
    <t>step5 화면에서 대출신청금액 지우기</t>
  </si>
  <si>
    <t>대출신청 금액 입력 필드가 빨간 색으로 변경되어 출력</t>
  </si>
  <si>
    <t>대출신청 금액 입력 필드 하단에 ''대출신청금액을 입력해주세요.'' 텍스트 출력</t>
  </si>
  <si>
    <t>[대출 신청] 버튼 비활성화 상태로 출력</t>
  </si>
  <si>
    <t>step5 화면에서 대출신청 금액 수정 (1만원 단위 금액 입력)</t>
  </si>
  <si>
    <t xml:space="preserve"> 대출신청 금액 입력 필드 하단에 '300~본인한도금액까지 십 만원 단위로 입력가능합니다.' 텍스트 출력</t>
  </si>
  <si>
    <t>step5 화면에서 대출신청 금액 수정 (한도 범위 내의 금액 입력)</t>
  </si>
  <si>
    <t xml:space="preserve"> 대출신청 금액 입력 필드에 수정한 금액으로 출력</t>
  </si>
  <si>
    <t>step5 화면에서 상환방식 셀렉트박스 클릭</t>
  </si>
  <si>
    <t xml:space="preserve"> 상환방식 바텀시트 실행</t>
  </si>
  <si>
    <t>step5 화면에서 상환방식 수정</t>
  </si>
  <si>
    <t xml:space="preserve"> 상환방식에 수정한 값으로 출력</t>
  </si>
  <si>
    <t>step5 화면에서 상환기간 셀렉트박스 클릭</t>
  </si>
  <si>
    <t xml:space="preserve"> 상환기간 바텀시트 실행</t>
  </si>
  <si>
    <t>step5 화면에서 상환기간 수정</t>
  </si>
  <si>
    <t xml:space="preserve"> 상환기간에 수정한 상환기간으로 출력</t>
  </si>
  <si>
    <t>초본 인증 화면으로 이동 확인</t>
  </si>
  <si>
    <t>step5 화면에서  [다음] 버튼 클릭</t>
  </si>
  <si>
    <t>step6 초본 인증(지역선택) 화면으로 이동</t>
  </si>
  <si>
    <t>step6-1</t>
  </si>
  <si>
    <t>step6-2</t>
  </si>
  <si>
    <t>step6-3</t>
  </si>
  <si>
    <t>step7</t>
  </si>
  <si>
    <t>지역선택_시군구_서울</t>
  </si>
  <si>
    <t>인증하기_인증하기</t>
  </si>
  <si>
    <t>인증하기_인증완료</t>
  </si>
  <si>
    <t>지역입력 오류_인증실패</t>
  </si>
  <si>
    <t>인증을 완료할 수 없나요? (Button)</t>
  </si>
  <si>
    <t>인증실패 유효시간만료</t>
  </si>
  <si>
    <t>인증 로딩</t>
  </si>
  <si>
    <t>STEP 1: 지역선택</t>
  </si>
  <si>
    <t>화면 확인</t>
  </si>
  <si>
    <t>step1 지역 선택 화면 확인</t>
  </si>
  <si>
    <t>STEP1과 같이 노출</t>
  </si>
  <si>
    <t>초본 인증 전 화면에서 화면 이탈</t>
  </si>
  <si>
    <t xml:space="preserve"> [&lt; 홈으로] 버튼 클릭</t>
  </si>
  <si>
    <t>나중에 다시 신청하시겠어요?' confirm 창 출력</t>
  </si>
  <si>
    <t>나중에 다시 신청하시겠어요?' confirm 창 확인</t>
  </si>
  <si>
    <t>나중에 다시 신청하시겠어요?' confirm 창에서 [계속하기] 버튼 클릭</t>
  </si>
  <si>
    <t>confirm 창 종료 후 지역 선택 화면 출력</t>
  </si>
  <si>
    <t>나중에 다시 신청하시겠어요?' confirm 창에서 [나중에 하기] 버튼 클릭</t>
  </si>
  <si>
    <t>재진입
(금리한도조회 당일)</t>
  </si>
  <si>
    <t>대출 메인 화면에서 [금리한도조회] 버튼 클릭</t>
  </si>
  <si>
    <t>금리한도조회 결과 화면으로 이동</t>
  </si>
  <si>
    <t>대출관리 화면에서 [대출신청하기] 버튼 클릭</t>
  </si>
  <si>
    <t>재진입
(금리한도조회 다음날)</t>
  </si>
  <si>
    <t>신용정보조회 동의 화면으로 이동</t>
  </si>
  <si>
    <t>STEP 2: 시/군/구 선택</t>
  </si>
  <si>
    <t>step2 시/군/구 선택 화면 확인</t>
  </si>
  <si>
    <t>STEP2 화면과 같이 노출되되 STEP1에서 선택한 지역에 맞는 값이 나온다.(아래 구글시트확인)</t>
  </si>
  <si>
    <t>시/군/구 화면에서 [&lt;] 버튼 클릭 시 지역선택 화면 이동 확인</t>
  </si>
  <si>
    <t>step2 각 지역 내 시/군/구 선택 화면에서 [&lt;] 버튼 클릭</t>
  </si>
  <si>
    <t>step1 지역 선택 화면으로 이동</t>
  </si>
  <si>
    <t>시/군/구 선택 후 간편인증 화면 진입 확인</t>
  </si>
  <si>
    <t>step2 시/군/구 선택 후  [다음] 버튼 클릭</t>
  </si>
  <si>
    <t>STEP 3: 간편인증(기능 테스트)</t>
  </si>
  <si>
    <t>인증서 선택 화면 확인</t>
  </si>
  <si>
    <t>카카오톡 초본 인증 화면 확인</t>
  </si>
  <si>
    <t>카카오톡 인증 버튼 클릭</t>
  </si>
  <si>
    <t xml:space="preserve"> 카카오톡으로 푸시 알림 발송</t>
  </si>
  <si>
    <t>카카오톡 인증 완료</t>
  </si>
  <si>
    <t>step5 인증 화면 확인</t>
  </si>
  <si>
    <t xml:space="preserve"> [인증 완료] 버튼 활성화 상태로 출력</t>
  </si>
  <si>
    <t>step5 [인증 완료] 버튼 클릭</t>
  </si>
  <si>
    <t>네이버</t>
  </si>
  <si>
    <t>step 4화면에서 인증 요청</t>
  </si>
  <si>
    <t>인증 성공</t>
  </si>
  <si>
    <t>삼성패스</t>
  </si>
  <si>
    <t>페이코</t>
  </si>
  <si>
    <t>토스</t>
  </si>
  <si>
    <t>국민</t>
  </si>
  <si>
    <t>신한</t>
  </si>
  <si>
    <t>STEP 6-1: 간편인증(인증 실패 )</t>
  </si>
  <si>
    <t>인증 실패 케이스 - 인증 미완료</t>
  </si>
  <si>
    <t>step5. 화면에서  [인증 완료] 버튼 클릭</t>
  </si>
  <si>
    <t>인증 실패 컨펌 팝업 노출</t>
  </si>
  <si>
    <t>step6-1. 인증 실패 컨펌 팝업 확인</t>
  </si>
  <si>
    <t>step 6-2의 화면의 팝업 텍스트와 같이 출력
- 인증이 완료되지 않았습니다. 인증을 완료하고 [인증 완료] 버튼을 눌러주세요.
인증 요청이 오지 않았다면 간편인증을 처음부터 다시 진행해주세요.
(머니무브 고객센터: 1566-3895)
[닫기] [다시하기] 버튼 출력</t>
  </si>
  <si>
    <t>step6-1. 인증 실패 컨펌 팝업 [닫기] 버튼 클릭</t>
  </si>
  <si>
    <t>step5 인증하기 화면에 잔류</t>
  </si>
  <si>
    <t>step6-1. 인증 실패 컨펌 팝업 [다시하기] 버튼 클릭</t>
  </si>
  <si>
    <t>step3. 인증서 선택 화면으로 이동</t>
  </si>
  <si>
    <t>step3. 인증서 선택화면에서 다시 인증서 선택</t>
  </si>
  <si>
    <t>300초를 기다리지 않고 바로 인증이 요청되어 step4. 인증하기 화면으로 이동한다.</t>
  </si>
  <si>
    <t>인증 실패 케이스 - 거주지 불일치</t>
  </si>
  <si>
    <t>거주지 정보를 실제 인증 대상자 정보와 다르게 입력하여 인증 진행</t>
  </si>
  <si>
    <t>step6-1의 인증 실패 confirm 확인 (닫기 / 다시하기)</t>
  </si>
  <si>
    <t>step6-1. 화면 [다시하기] 버튼 클릭</t>
  </si>
  <si>
    <t>step1. 지역 선택 화면으로 이동</t>
  </si>
  <si>
    <t>인증 실패 케이스 -  인증 시간 만료</t>
  </si>
  <si>
    <t>step4. 인증 화면에서 5분이상 인증 하지 않고 대기 후에 인증완료 버튼 클릭</t>
  </si>
  <si>
    <t>step 6-3 화면처럼 인증 실패 alt 출력</t>
  </si>
  <si>
    <t>인증 실패 alt 확인</t>
  </si>
  <si>
    <t>인증 유효시간이 만료되었습니다.다시 인증을 진행해 주세요.' 텍스트 출력
 [다시 인증하기] 버튼 출력</t>
  </si>
  <si>
    <t xml:space="preserve"> 인증 실패 alt에서 [다시 인증하기] 버튼 클릭</t>
  </si>
  <si>
    <t>인증 알림톡 재발송</t>
  </si>
  <si>
    <t>step0-1</t>
  </si>
  <si>
    <t>실거주 주소 확인</t>
  </si>
  <si>
    <t>실거주 주소 확인_검색</t>
  </si>
  <si>
    <t>실거주 주소 확인_상세주소</t>
  </si>
  <si>
    <t>STEP 1: 실거주 주소 확인</t>
  </si>
  <si>
    <t>step1. 실거주 주소 확인 화면 진입 후 화면 확인</t>
  </si>
  <si>
    <t>step1. 실거주 주소 확인 화면 확인</t>
  </si>
  <si>
    <t>step1 화면과 같이 노출</t>
  </si>
  <si>
    <t>step1. 실거주 주소에서 상세주소 입력 여부에 따른 버튼 활성화</t>
  </si>
  <si>
    <t>step1. 실거주 주소 확인 화면에서 상세주소 입력 상태</t>
  </si>
  <si>
    <t>[맞아요] 버튼 활성화 상태로 출력</t>
  </si>
  <si>
    <t>step1. 실거주 주소 확인 화면에서 상세주소 미 입력 상태</t>
  </si>
  <si>
    <t>[맞아요] 버튼 비 활성화 상태로 출력</t>
  </si>
  <si>
    <t>적합성 체크 화면 이동 확인</t>
  </si>
  <si>
    <t>step1. 화면  [맞아요] 버튼 클릭</t>
  </si>
  <si>
    <t>step4 적합성 체크 안내 화면으로 이동</t>
  </si>
  <si>
    <t>STEP 1.1: 실거주 주소 확인_화면이탈 및 재진입</t>
  </si>
  <si>
    <t>step1. 실거주 주소 확인 화면에서 화면 이탈</t>
  </si>
  <si>
    <t>confirm 창 종료 후 step1. 실거주 주소 확인 화면 출력</t>
  </si>
  <si>
    <t>confirm 창 종료 후 대출 메인 화면으로 이동 (대출취소 이력 보유자는 내 대출관리로 이동)</t>
  </si>
  <si>
    <t>step1. 화면에서 이탈 후 재진입
(금리한도조회 당일)</t>
  </si>
  <si>
    <t>step1. 화면에서 이탈 후 재진입
(금리한도조회 다음날)</t>
  </si>
  <si>
    <t>STEP 2: 실거주 주소 검색</t>
  </si>
  <si>
    <t>step2 실거주 주소 검색 화면 확인</t>
  </si>
  <si>
    <t>step1. 화면에서  [실제 거주지와 달라요] 버튼 클릭</t>
  </si>
  <si>
    <t>step2. 주소 검색 화면 출력</t>
  </si>
  <si>
    <t>step2. 주소 검색 화면에서 [x] 버튼 클릭</t>
  </si>
  <si>
    <t>step2. 주소 검색 화면 종료</t>
  </si>
  <si>
    <t>step1. 실거주 주소 확인 화면 출력</t>
  </si>
  <si>
    <t>step2. 실거주 주소 검색 화면에서 주소 검색 결과 확인</t>
  </si>
  <si>
    <t>step2. 화면의 주소 검색 필드에 수정할 주소 입력 후 검색 버튼 클릭</t>
  </si>
  <si>
    <t>step2. 검색 결과 출력</t>
  </si>
  <si>
    <t>step2.  검색 결과 상단에 [직접 입력하기] 버튼 출력</t>
  </si>
  <si>
    <t>STEP 2.1: 실거주 주소 검색_직접입력</t>
  </si>
  <si>
    <t>step2. 실거주 주소 검색  화면에서 없는 주소 검색하여 직접입력</t>
  </si>
  <si>
    <t>step2. 화면 주소 검색 필드에 유효하지 않은 주소 검색</t>
  </si>
  <si>
    <t>step2. 화면 검색 결과 미출력</t>
  </si>
  <si>
    <t>step2. 화면 [직접 입력하기] 버튼 클릭</t>
  </si>
  <si>
    <t>step3. 화면에 주소 입력 필드 출력</t>
  </si>
  <si>
    <t>step3. 주소 필드에 주소 입력 후 상세 주소 입력필드 확인</t>
  </si>
  <si>
    <t>step3. 화면에 상세 주소 입력 필드 출력</t>
  </si>
  <si>
    <t>STEP 3: 상세주소 입력</t>
  </si>
  <si>
    <t>step2. 실거주 주소 검색 화면에서 검색 후 상세주소 입력</t>
  </si>
  <si>
    <t>step2. 검색 결과 중 임의 결과값 선택</t>
  </si>
  <si>
    <t>step3. 화면의 주소에 선택한 결과 값으로 출력</t>
  </si>
  <si>
    <t>step3. 화면의  상세 주소 입력 필드 출력</t>
  </si>
  <si>
    <t>step3 화면에서 상세 주소 입력 후 [다음] 버튼 상태 확인</t>
  </si>
  <si>
    <t>step3. 화면 [다음] 버튼이 활성화 상태로 출력</t>
  </si>
  <si>
    <t>실거주 주소 수정 후 적합성 체크 화면 이동</t>
  </si>
  <si>
    <t>step3. [다음] 버튼 클릭</t>
  </si>
  <si>
    <t>step4. 적합성 체크 안내 화면으로 이동</t>
  </si>
  <si>
    <t>대출신청정보</t>
  </si>
  <si>
    <t>대출신청정보_대출목적 바텀시트</t>
  </si>
  <si>
    <t>적합성적정성체크_보유자산</t>
  </si>
  <si>
    <t>적합성적정성체크_총대출</t>
  </si>
  <si>
    <t>적합성적정성체크_상환방법</t>
  </si>
  <si>
    <t>적합성적정성체크_고정지출</t>
  </si>
  <si>
    <t>대출신청정보_입력완료</t>
  </si>
  <si>
    <t>적합성적정성체크_연체정보</t>
  </si>
  <si>
    <t>신분증인증안내</t>
  </si>
  <si>
    <t>계좌등록</t>
  </si>
  <si>
    <t>소득/재직정보 인증 간편인증서 선택</t>
  </si>
  <si>
    <t>STEP 1: 대출신청정보</t>
  </si>
  <si>
    <t>대출신청정보 화면에서 [&lt;] 버튼 클릭</t>
  </si>
  <si>
    <t>step1 대출신청정보 화면에서 [&lt;] 버튼 클릭</t>
  </si>
  <si>
    <t>step0 대출신청(START) 화면으로 이동</t>
  </si>
  <si>
    <t>STEP 1-1: 대출목적 바텀시트</t>
  </si>
  <si>
    <t>대출 목적 선택 바텀 시트 확인</t>
  </si>
  <si>
    <t>step1 대출신청정보 화면에서 대출목적 셀렉트박스 클릭</t>
  </si>
  <si>
    <t>step1-1 화면처럼 대출 목적 바텀시트 출력</t>
  </si>
  <si>
    <t>step1 대출목적 선택 바텀시트 확인</t>
  </si>
  <si>
    <t>step1-1 화면의 대출 목적 바텀 시트에 아래의 리스트 버튼 출력
생활비
기존대출전환
차량구입
전월세보증금
주택 구입
투자
부업자금
자사 대출 연장(연장 대환)
전월세보증금 반환
기타</t>
  </si>
  <si>
    <t>바텀시트 외부 터치 시 대출목적 선택 바텀시트 종료</t>
  </si>
  <si>
    <t>step1-1 화면의 대출목적 바텀 시트 외부 영역 터치</t>
  </si>
  <si>
    <t>대출목적 바텀시트 종료되며 step1 화면 출력</t>
  </si>
  <si>
    <t>대출목적 선택 바텀시트에서 대출목적 선택</t>
  </si>
  <si>
    <t>step1-1 화면의 대출목적 바텀시트에서 대출 목적 임의 선택</t>
  </si>
  <si>
    <t>step1-1화면의 대출 목적 바텀시트 종료</t>
  </si>
  <si>
    <t>step1-2 화면 출력</t>
  </si>
  <si>
    <t>STEP 1-2: 보유자산 바텀시트</t>
  </si>
  <si>
    <t>바텀시트 외부 터치 시 보유자산 선택 바텀시트 종료</t>
  </si>
  <si>
    <t>step1-2 화면의 대출목적 바텀 시트 외부 영역 터치</t>
  </si>
  <si>
    <t>step1-2 화면의 보유자산 바텀시트 종료</t>
  </si>
  <si>
    <t>자산 정보 선택 바텀 시트 확인</t>
  </si>
  <si>
    <t>step1-2 화면의 자산정보 선택 바텀시트 확인</t>
  </si>
  <si>
    <t>타이틀에 '보유 자산은 얼마인가요?' 타이틀 출력
자산 정보 바텀 시트에 아래의 리스트 버튼 출력
 - 5천만원 미만
 - 5천만원 ~ 1억원 미만
 - 1억 ~ 5억원 미만
 - 5억 ~ 10억원 미만
 - 10억원 이상</t>
  </si>
  <si>
    <t>보유자산 선택 바텀시트에서 보유자산 선택</t>
  </si>
  <si>
    <t>step1-2 화면의 보유자산 바텀시트에서 보유자산 임의 선택</t>
  </si>
  <si>
    <t>step1-2화면의 보유자산 바텀시트 종료</t>
  </si>
  <si>
    <t>step1-3 화면 출력</t>
  </si>
  <si>
    <t>STEP 1-3: 총대출 바텀시트</t>
  </si>
  <si>
    <t>바텀시트 외부 터치 시 총대출 선택 바텀시트 종료</t>
  </si>
  <si>
    <t>step1-3 화면의 총대출 바텀 시트 외부 영역 터치</t>
  </si>
  <si>
    <t>총대출 바텀시트 종료</t>
  </si>
  <si>
    <t>총대출 선택 바텀 시트 확인</t>
  </si>
  <si>
    <t>step1-3 화면의 총대출 선택 바텀시트 확인</t>
  </si>
  <si>
    <t>step1-3 화면의 자산 정보 바텀 시트에 아래의 리스트 버튼 출력
 - 5천만원 미만
 - 5천만원 ~ 1억원 미만
 - 1억 ~ 3억원 미만
 - 3억원 ~ 5억원 미만
 - 5억원 이상</t>
  </si>
  <si>
    <t>총대출 선택 바텀시트에서 총대출 선택</t>
  </si>
  <si>
    <t>step1-3 화면의 보유자산 바텀시트에서 총대출 임의 선택</t>
  </si>
  <si>
    <t>step1-3화면의 총대출 바텀시트 종료</t>
  </si>
  <si>
    <t>step1-4 화면 출력</t>
  </si>
  <si>
    <t>STEP 1-4: 상환방법 바텀시트</t>
  </si>
  <si>
    <t>바텀시트 외부 터치 시 상환방법 선택 바텀시트 종료</t>
  </si>
  <si>
    <t>step1-4 화면의 상환방법 바텀 시트 외부 영역 터치</t>
  </si>
  <si>
    <t>step1-4 화면의 상환방법 바텀시트 종료</t>
  </si>
  <si>
    <t>상환방법 선택 바텀 시트 확인</t>
  </si>
  <si>
    <t>step1-4 화면의  상환 방법 선택 바텀시트 확인</t>
  </si>
  <si>
    <t>step1-4 화면의 타이틀에 '어떤 소득으로 갚을 예정인가요?' 타이틀 출력 
상환 방법 바텀 시트에 아래의 리스트 버튼 출력
 - 급여수익금
 - 사업소득
 - 퇴직금 / 연금
 - 예적금
 - 배당 / 임대소득</t>
  </si>
  <si>
    <t>상환방법 선택 바텀시트에서 상환방법 선택</t>
  </si>
  <si>
    <t>step1-4 화면의 보유자산 바텀시트에서 상환방법 임의 선택</t>
  </si>
  <si>
    <t>step1-4화면의 상환방법 바텀시트 종료</t>
  </si>
  <si>
    <t>step1-5 화면 출력</t>
  </si>
  <si>
    <t>STEP 1-5: 고정지출 바텀시트</t>
  </si>
  <si>
    <t>바텀시트 외부 터치 시 고정지출 선택 바텀시트 종료</t>
  </si>
  <si>
    <t>step1-5 화면의 고정지출 바텀 시트 외부 영역 터치</t>
  </si>
  <si>
    <t>step1-5 화면의 고정지출 바텀시트 종료</t>
  </si>
  <si>
    <t>고정지출 선택 바텀 시트 확인</t>
  </si>
  <si>
    <t>step1-5 화면의  고정지출 선택 바텀시트 확인</t>
  </si>
  <si>
    <t xml:space="preserve">step1-5 화면의 상환 방법 바텀 시트에 아래의 리스트 버튼 출력
 - 연간 소득을 초과하지 않음
 - 연간 소득을 초과 </t>
  </si>
  <si>
    <t>고정지출 선택 바텀시트에서 고정지출 선택</t>
  </si>
  <si>
    <t>step1-5 화면의 보유자산 바텀시트에서 고정지출 임의 선택</t>
  </si>
  <si>
    <t>step1-5화면의 고정지출 바텀시트 종료</t>
  </si>
  <si>
    <t>step1-6 화면 출력</t>
  </si>
  <si>
    <t>STEP 1-6: 대출신청정보 입력 완료</t>
  </si>
  <si>
    <t>대출신청정보 입력 후 [확인했어요] 버튼 활성화 확인</t>
  </si>
  <si>
    <t>step1-5에서 고정지출까지 모두 입력한 뒤 [확인했어요] 버튼 확인</t>
  </si>
  <si>
    <t>step1-6 화면의 [확인했어요] 버튼 활성화 상태로 출력</t>
  </si>
  <si>
    <t>적합성 검사 내 데이터 수정</t>
  </si>
  <si>
    <t>step1-6화면에서 이전에 선택했던 값과 다른 대출 목적 선택
(ex. 생활비 --&gt; 기존대출전환)</t>
  </si>
  <si>
    <t>새로 선택한 값이 step1-6의 대출목적에 출력</t>
  </si>
  <si>
    <t>step1-6화면에서 이전에 선택했던 값과 다른 보유자산 선택
(ex. 5천만원 미만 --&gt; 5억원 이상)</t>
  </si>
  <si>
    <t>새로 선택한 값이 step1-6의 보유자산에 출력</t>
  </si>
  <si>
    <t>step1-6화면에서 이전에 선택했던 값과 다른 총 대출 선택
(ex. 5천만원 미만 --&gt; 5억원 이상)</t>
  </si>
  <si>
    <t>새로 선택한 값이 step1-6의 총대출에 출력</t>
  </si>
  <si>
    <t>step1-6화면에서 이전에 선택했던 값과 다른 상환 방법 선택
(ex. 급여수익금 --&gt; 사업소득)</t>
  </si>
  <si>
    <t>새로 선택한 값이 step1-6의 상환방법에 출력</t>
  </si>
  <si>
    <t>step1-6화면에서 이전에 선택했던 값과 다른 고정지출 선택
(ex. 연간 소득을 초과 --&gt; 연간소득을 초과하지 않음)</t>
  </si>
  <si>
    <t>새로 선택한 값이 step1-6의 고정지출에 출력</t>
  </si>
  <si>
    <t>대출신청정보 입력 후 [확인했어요] 버튼 클릭 시 연체정보 화면 이동 확인</t>
  </si>
  <si>
    <t>step1-6화면에서 [확인했어요] 버튼 클릭</t>
  </si>
  <si>
    <t>step1-7 연체 정보 입력 페이지로 이동</t>
  </si>
  <si>
    <t>STEP 1-7: 연체정보 입력</t>
  </si>
  <si>
    <t>연체 정보 화면 이탈</t>
  </si>
  <si>
    <t>step1-7 연체정보 입력화면에서 [&lt;] 버튼 클릭</t>
  </si>
  <si>
    <t>step1-6 화면(적정성 검사 정보 확인 화면)으로 이동</t>
  </si>
  <si>
    <t>연체 정보 버튼 선택할 때 선택했던 버튼과 다른 버튼 선택</t>
  </si>
  <si>
    <t>step1-7 연체정보 입력화면에서 [없음] 선택한 뒤 [있음] 버튼 클릭</t>
  </si>
  <si>
    <t>step1-7 연체정보 입력화면의 [있음] 스위치 버튼 선택된 상태로 출력</t>
  </si>
  <si>
    <t>step1-7 연체정보 입력화면에서 [있음] 선택한 뒤 [없음] 버튼 클릭</t>
  </si>
  <si>
    <t>step1-7 연체정보 입력화면의 [없음] 스위치 버튼 선택된 상태로 출력</t>
  </si>
  <si>
    <t>연체정보 확인 화면에서 [있음] 선택 후 대출 신청 시도 시</t>
  </si>
  <si>
    <t>step1-7 연체정보 입력화면에서 [있음] 선택 후 [확인했어요] 버튼 클릭</t>
  </si>
  <si>
    <t>step 1-7 화면에서 '연체정보가 있을 경우 대출신청이 불가능합니다' alt 출력</t>
  </si>
  <si>
    <t>신규 가입 회원 신분증 인증 화면으로 이동</t>
  </si>
  <si>
    <t>step2 신분증 인증 화면으로 이동</t>
  </si>
  <si>
    <t>신분증 인증까지만 한 회원이 대출신청했을 때</t>
  </si>
  <si>
    <t>step2-1 계좌 인증 화면으로 이동</t>
  </si>
  <si>
    <t>금리한도조회를 했던 기존회원이 연체정보까지 입력했을 때</t>
  </si>
  <si>
    <t xml:space="preserve">step2-2 소득 / 재직정보 인증 화면으로 이동 </t>
  </si>
  <si>
    <t>step4-2</t>
  </si>
  <si>
    <t>step4-3</t>
  </si>
  <si>
    <t>step5-1</t>
  </si>
  <si>
    <t>step5-2</t>
  </si>
  <si>
    <t>step5-3</t>
  </si>
  <si>
    <t>카메라 권한 설정 거부 시 모달</t>
  </si>
  <si>
    <t>신분증 촬영_자동</t>
  </si>
  <si>
    <t>신분증 촬영_자동_프레임인</t>
  </si>
  <si>
    <t>신분증 촬영_수동_알림</t>
  </si>
  <si>
    <t>신분증 촬영_수동</t>
  </si>
  <si>
    <t>신분증 조회_Loading</t>
  </si>
  <si>
    <t>신분증인증안내_실패시직접입력01</t>
  </si>
  <si>
    <t>신분증인증안내_실패시직접입력02</t>
  </si>
  <si>
    <t>신분증인증안내_운전면허번호01</t>
  </si>
  <si>
    <t>신분증 인증완료 애니메이션</t>
  </si>
  <si>
    <t>신분증인증안내_직접입력 실패화면</t>
  </si>
  <si>
    <t>신분증인증안내_실패화면</t>
  </si>
  <si>
    <t>신분증인증안내_실패화면_일시적 서버 에러</t>
  </si>
  <si>
    <t>STEP 1: 신분증인증 안내 화면에서 [&lt; 홈으로] 버튼 클릭</t>
  </si>
  <si>
    <t>신분증 촬영 전 안내 화면 이탈 시도</t>
  </si>
  <si>
    <t>step1-1 화면처럼 '나중에 다시 신청하시겠어요?' confirm 창 출력</t>
  </si>
  <si>
    <t>confirm 창 종료 후 step1 신분증인증안내 화면 출력</t>
  </si>
  <si>
    <t>confirm 창 종료 후 step0 대출 메인 화면으로 이동</t>
  </si>
  <si>
    <t>STEP 1-2 카메라 권한 설정 거부 시 모달 (AOS)</t>
  </si>
  <si>
    <t>카메라 권한 허용을 하지 않았을 때 신분증 촬영 시도</t>
  </si>
  <si>
    <t>step1 신분증인증 안내 화면에서 [신분증 촬영하기] 버튼 클릭</t>
  </si>
  <si>
    <t>step1-2 화면처럼 앱 설정에서 카메라에 대한 권한을 허용해주세요.' 모달 팝업 텍스트 출력
[취소] 버튼 출력
[설정] 버튼 출력</t>
  </si>
  <si>
    <t>step1 카메라 접근 권한 모달 팝업에서 [설정] 버튼 클릭</t>
  </si>
  <si>
    <t xml:space="preserve"> 디바이스의 카메라 설정 메뉴 화면 실행</t>
  </si>
  <si>
    <t>step1 카메라 접근 권한 모달 팝업에서 [취소] 버튼 클릭</t>
  </si>
  <si>
    <t xml:space="preserve"> 신분증 촬영 전 안내 화면으로 이동</t>
  </si>
  <si>
    <t>STEP 1-2 카메라 권한 설정 거부 시 모달 (iOS)</t>
  </si>
  <si>
    <t>step1-2 화면처럼 서비스 이용 알림 모달 팝업 출력
모달 팝업에 아래 텍스트 출력
 - 필수 권한을 허용해야 서비스 정상 이용이 가능합니다. 앱 설정에서 카메라에 대한 권한을 허용해주세요.
 [취소] 버튼 출력
 [설정] 버튼 출력</t>
  </si>
  <si>
    <t xml:space="preserve"> 디바이스의 앱 설정 &gt; 권한 설정 메뉴로 이동</t>
  </si>
  <si>
    <t>step1 신분증 촬영 전 안내 화면으로 이동</t>
  </si>
  <si>
    <t>STEP 2: 신분증인증 안내 화면에서 자동촬영 화면 진입</t>
  </si>
  <si>
    <t>[신분증 촬영하기] 버튼 클릭 시 카메라 권한 허용 confirm 출력 확인</t>
  </si>
  <si>
    <t>step1화면에서 [신분증 촬영하기] 버튼 클릭</t>
  </si>
  <si>
    <t>카메라 권한 허용 confirm 창 출력</t>
  </si>
  <si>
    <t>카메라 권한 접근 허용 시 신분증 자동 촬영 화면 진입 확인</t>
  </si>
  <si>
    <t>카메라 권한 허용 confirm에서 권한 허용</t>
  </si>
  <si>
    <t>step2 신분증 자동 촬영 화면으로 이동</t>
  </si>
  <si>
    <t>카메라 권한 접근 거부 시 신분증 자동 촬영 화면 진입 불가 확인</t>
  </si>
  <si>
    <t>카메라 권한 허용 confirm에서 권한 거부</t>
  </si>
  <si>
    <t>STEP 2 신분증 자동 촬영화면 종료</t>
  </si>
  <si>
    <t>자동촬영 화면 종료 시 신분증인증안내 화면 이동 확인</t>
  </si>
  <si>
    <t>step2 화면에서  [x] 버튼 클릭</t>
  </si>
  <si>
    <t>step0 신분증 인증안내 화면으로 이동</t>
  </si>
  <si>
    <t>STEP 2 주민등록증 자동 촬영 성공</t>
  </si>
  <si>
    <t>주민등록증 자동촬영 성공 시</t>
  </si>
  <si>
    <t>step2화면에서 주민등록증을 신분증 촬영 영역 안으로 이동</t>
  </si>
  <si>
    <t>step2-1화면처럼 신분증 촬영 영역 테두리에 파란색으로 출력</t>
  </si>
  <si>
    <t>step4 신분증 조회 로딩 화면으로 이동</t>
  </si>
  <si>
    <t>step4 신분증 조회 로딩 화면에 아래와 같이 출력
'찍은 신분증을 확인하고 있어요' 타이틀 텍스트 출력
'잠시만 기다려 주세요.' 안내 텍스트 출력
화면 하단에 아래의 안내 문구 출력
 - 페이지를 이탈하면, 신분증을 다시 촬영해야하니 유의해 주세요.</t>
  </si>
  <si>
    <t>step5 신분증 인증 완료 애니메이션 화면 출력</t>
  </si>
  <si>
    <t>자동촬영 성공 후, 인증 완료 화면 확인</t>
  </si>
  <si>
    <t>홍길동님의 신분증이 확인되었어요' 텍스트 출력
체크 이미지 출력</t>
  </si>
  <si>
    <t>STEP 2 운전면허증 자동 촬영 성공</t>
  </si>
  <si>
    <t>운전면허증 자동촬영 성공 시</t>
  </si>
  <si>
    <t>step2화면에서 운전면허증을 신분증 촬영 영역 안으로 이동</t>
  </si>
  <si>
    <t>STEP 3: 신분증 수동 촬영 전환</t>
  </si>
  <si>
    <t>자동 촬영 화면 실행 후 30초 경과 시 수동 촬영 전환 확인</t>
  </si>
  <si>
    <t>step2 화면에서 자동촬영 실패한 상태로 30초 경과</t>
  </si>
  <si>
    <t>step3 수동 촬영 화면으로 전환</t>
  </si>
  <si>
    <t>하단에 '수동 촬영으로 전환되었습니다' 토스트 팝업 출력</t>
  </si>
  <si>
    <t>STEP 4-1: 주민등록증 자동 촬영 실패</t>
  </si>
  <si>
    <t>주민등록증 촬영 시 주민등록번호 일부 가리고 촬영</t>
  </si>
  <si>
    <t>step2 화면에서 주민등록증 촬영 시 주민등록번호 일부 가리고 촬영</t>
  </si>
  <si>
    <t>step4-1 실패 시 직접 입력 화면으로 이동</t>
  </si>
  <si>
    <t>STEP 4-2: 운전면허증 자동 촬영 실패</t>
  </si>
  <si>
    <t>운전면허증 촬영 시 주민등록번호 일부 가리고 촬영</t>
  </si>
  <si>
    <t>step2 화면에서 운전면허증 촬영 시 주민등록번호 일부 가리고 촬영</t>
  </si>
  <si>
    <t>step4-2 실패 시 직접 입력 화면으로 이동</t>
  </si>
  <si>
    <t>STEP 5-2 신분증 인증 실패</t>
  </si>
  <si>
    <t>주민등록증 및 운전면허증 5회 이상 인증 실패 후
자동 촬영 실패</t>
  </si>
  <si>
    <t>step2 화면에서 자동촬영 실패</t>
  </si>
  <si>
    <t>step5-2 신분증 인증 실패 화면으로 이동</t>
  </si>
  <si>
    <t>STEP 3 신분증 수동 촬영 화면 진입</t>
  </si>
  <si>
    <t>자동 촬영 화면 실행 후 30초 경과 시 수동 촬영 전환 후 3초 경과 시 토스트 팝업 사라지는 것 확인</t>
  </si>
  <si>
    <t>step2화면에서 약 30초 경과</t>
  </si>
  <si>
    <t xml:space="preserve">step3-1처럼 '수동 촬영으로 전환되었습니다' 토스트 팝업 사라짐 </t>
  </si>
  <si>
    <t>STEP 3-1 주민등록증 수동 촬영 실패</t>
  </si>
  <si>
    <t>step3 화면에서 주민등록증 촬영 시 주민등록번호 일부 가리고 촬영</t>
  </si>
  <si>
    <t>STEP 3-2: 운전면허증 자동 촬영 실패</t>
  </si>
  <si>
    <t>step3 화면에서 운전면허증 촬영 시 주민등록번호 일부 가리고 촬영</t>
  </si>
  <si>
    <t>STEP 3 주민등록증 수동 촬영 성공</t>
  </si>
  <si>
    <t>주민등록증 수동촬영 성공 시</t>
  </si>
  <si>
    <t>STEP 3 운전면허증 수동 촬영 성공</t>
  </si>
  <si>
    <t>운전면허증 수동촬영 성공 시</t>
  </si>
  <si>
    <t>STEP 4-1 신분증 인증 실패 후 직접 입력 (주민등록증)</t>
  </si>
  <si>
    <t>주민등록증 수동 촬영 실패 후 직접 입력 화면 확인</t>
  </si>
  <si>
    <t>step4-1의 화면이 아래와 같이 출력 
'신분증이 잘 찍혔는지 확인해 주세요' 타이틀 출력
 '아래 정보를 확인하신 후 신분증 제출을 완료해 주세요. 잘못 인식된 정보는 수정해 주세요.' 안내 텍스트 출력
안내 텍스트 하단에 인증한 신분증 종류인 '주민등록증' 텍스트 출력
이름 입력 필드에 수동 촬영 시 인식된 텍스트로 출력
주민등록번호 입력 필드에 수동 촬영 시 인식된 주민등록번호 13자리 출력
발급일자 필드에 수동 촬영 시 인식된 주민등록증의 발급일자가 yyyy년 mm월 dd일 형태로 출력
[신분증 진위확인] 버튼 활성화 상태로 출력</t>
  </si>
  <si>
    <t>주민등록증 수동 촬영 실패 후 직접 입력 (이름)</t>
  </si>
  <si>
    <t>이름 필드에 수정한 이름으로 출력</t>
  </si>
  <si>
    <t>주민등록증 수동 촬영 실패 후 직접 입력 (주민등록번호)</t>
  </si>
  <si>
    <t>주민등록번호 입력 필드에 수정된 주민등록번호 출력</t>
  </si>
  <si>
    <t>주민등록증 수동 촬영 실패 후 직접 입력 (발급일자)</t>
  </si>
  <si>
    <t>발급일자 필드에 수정된 발급일자로 출력</t>
  </si>
  <si>
    <t>STEP 4-1 신분증 인증 실패 후 직접 입력 유효성 검사 (주민등록증)</t>
  </si>
  <si>
    <t>주민등록번호 일부 자리 지웠을 때</t>
  </si>
  <si>
    <t>step4-1 직접 입력 화면에서 주민등록번호 일부 지우기</t>
  </si>
  <si>
    <t>직접 입력 화면 중 주민등록번호 입력 필드가 빨간 색으로 출력</t>
  </si>
  <si>
    <t>발급일자 일부 자리 지웠을 때</t>
  </si>
  <si>
    <t>step4-1 직접 입력 화면에서 발급일자 일부 지우기</t>
  </si>
  <si>
    <t>직접 입력 화면 중 발급일자 입력 필드가 빨간 색으로 출력</t>
  </si>
  <si>
    <t>STEP 4-2 신분증 인증 실패 후 직접 입력 (운전면허증)</t>
  </si>
  <si>
    <t>운전면허증 수동 촬영 실패 후 직접 입력 화면 확인</t>
  </si>
  <si>
    <t>step4-2 직접 입력 화면 확인</t>
  </si>
  <si>
    <t xml:space="preserve"> '신분증이 잘 찍혔는지 확인해 주세요' 타이틀 출력
 '아래 정보를 확인하신 후 신분증 제출을 완료해 주세요. 잘못 인식된 정보는 수정해 주세요.' 안내 텍스트 출력
 안내 텍스트 하단에 인증한 신분증 종류인 '운전면허증' 텍스트 출력
 이름 입력 필드에 수동 촬영 시 인식된 텍스트로 출력
 주민등록번호 입력 필드에 수동 촬영 시 인식된 주민등록번호 13자리 출력
 운전면허번호 지역 코드 선택 셀렉트박스와 운전면허번호 입력 필드에 수동 촬영 시 인식된 지역과 번호로 출력
 [신분증 진위확인] 버튼 활성화 상태로 출력</t>
  </si>
  <si>
    <t>운전면허증 수동 촬영 실패 후 직접 입력 (이름)</t>
  </si>
  <si>
    <t>step4-2 직접 입력 화면에서 이름 수정</t>
  </si>
  <si>
    <t>운전면허증 수동 촬영 실패 후 직접 입력 (주민등록번호)</t>
  </si>
  <si>
    <t>step4-2 직접 입력 화면에서 주민등록번호 수정</t>
  </si>
  <si>
    <t>운전면허증 수동 촬영 실패 후 직접 입력 (운전면허번호)</t>
  </si>
  <si>
    <t>step4-1 직접 입력 화면에서 운전면허번호 수정</t>
  </si>
  <si>
    <t>운전면허번호 필드에 수정된 발급일자로 출력</t>
  </si>
  <si>
    <t>STEP 4-3 운전면허 지역번호 바텀시트</t>
  </si>
  <si>
    <t>운전면허증 수동 촬영 실패 후 지역번호 셀렉트박스 클릭</t>
  </si>
  <si>
    <t>step4-2 직접 입력 화면에서 지역번호 셀렉트박스 클릭</t>
  </si>
  <si>
    <t>step4-3 지역번호 입력 바텀시트 실행</t>
  </si>
  <si>
    <t>운전면허 지역번호 바텀시트 확인</t>
  </si>
  <si>
    <t>step4-2 직접 입력 화면에서 지역번호 바텀시트 확인</t>
  </si>
  <si>
    <t>step4-3 지역번호 바텀시트에 다음과 같이 지역번호 출력
 - 11
 - 12
 - 13
 - 14
 - 15
 - 16
 - 17
 - 18
 - 19
 - 20
 - 21
 - 22 
 - 23
 - 25
 - 26
 - 28</t>
  </si>
  <si>
    <t>운전면허증 수동 촬영 실패 후 직접 수정 (지역번호)</t>
  </si>
  <si>
    <t>step4-2 직접 입력 화면에서 지역번호 수정</t>
  </si>
  <si>
    <t>step4-3에서 선택한 지역 번호가 지역번호 셀렉트박스에 출력</t>
  </si>
  <si>
    <t>STEP 4-2 신분증 인증 실패 후 직접 입력 유효성 검사 (운전면허증)</t>
  </si>
  <si>
    <t>step4-2 직접 입력 화면에서 주민등록번호 일부 지우기</t>
  </si>
  <si>
    <t>운전면허번호 일부 자리 지웠을 때</t>
  </si>
  <si>
    <t>step4-2 직접 입력 화면에서 운전면허번호 일부 지우기</t>
  </si>
  <si>
    <t>STEP 5-1 신분증 직접 입력 실패</t>
  </si>
  <si>
    <t>step4-1 또는 step4-2 화면에서 주민등록번호 또는 운전면허번호 또는 이름 오입력  인증 오류 화면 확인</t>
  </si>
  <si>
    <t xml:space="preserve"> '신분증 인증 실패' 타이틀 출력
텍스트 하단에 아래의 텍스트 출력
 - 인증에 실패하였습니다.입력 정보를 수정하거나, 신분증을 다시 촬영해 주세요.
고객센터 정보 영역에 아래의 정보 출력
 - 전화: 1566-3895
 - 이메일: ask@moneymove.ai"
[입력정보 수정하기] 버튼 활성화 상태로 출력
[신분증 다시 제출하기] 버튼 활성화 상태로 출력</t>
  </si>
  <si>
    <t>실패 화면 버튼클릭 시 이동 확인</t>
  </si>
  <si>
    <r>
      <rPr>
        <sz val="10"/>
        <color theme="1"/>
        <rFont val="Arial"/>
      </rPr>
      <t xml:space="preserve">step4-1 또는 step4-2 화면에서 주민등록번호 또는 운전면허번호 또는 이름 오입력 후 </t>
    </r>
    <r>
      <rPr>
        <b/>
        <sz val="10"/>
        <color theme="1"/>
        <rFont val="Arial"/>
      </rPr>
      <t>[신분증 다시 제출하기]</t>
    </r>
    <r>
      <rPr>
        <sz val="10"/>
        <color theme="1"/>
        <rFont val="Arial"/>
      </rPr>
      <t xml:space="preserve"> 버튼 클릭</t>
    </r>
  </si>
  <si>
    <r>
      <rPr>
        <sz val="10"/>
        <color theme="1"/>
        <rFont val="Arial"/>
      </rPr>
      <t xml:space="preserve">step4-1 또는 step4-2 화면에서 주민등록번호 또는 운전면허번호 또는 이름 오입력 후 </t>
    </r>
    <r>
      <rPr>
        <b/>
        <sz val="10"/>
        <color theme="1"/>
        <rFont val="Arial"/>
      </rPr>
      <t xml:space="preserve">[입력 정보 수정하기] </t>
    </r>
    <r>
      <rPr>
        <sz val="10"/>
        <color theme="1"/>
        <rFont val="Arial"/>
      </rPr>
      <t>버튼 클릭</t>
    </r>
  </si>
  <si>
    <t>step4-1 또는 step4-2 직접 입력 화면으로 이동</t>
  </si>
  <si>
    <t>STEP 5-3 신분증 인증 실패</t>
  </si>
  <si>
    <t>권기일</t>
  </si>
  <si>
    <t>코멘트(실제결과)</t>
  </si>
  <si>
    <t>신분증 인증 실패 (일시적 서버 에러 시)</t>
  </si>
  <si>
    <t>step2 또는 step3 화면에서 네트워크 차단 후 신분증 인증</t>
  </si>
  <si>
    <t>step5-3 신분증 인증 실패 화면이 아래와 같이 출력
일시적인 문제로 인증에 실패하였습니다. 신분증을 다시 촬영해 주세요.
고객센터 정보 영역에 아래의 정보 출력
 - 전화: 1566-3895
 - 이메일: ask@moneymove.ai
[입력정보 수정하기] 버튼 활성화 상태로 출력
[신분증 다시 제출하기] 버튼 활성화 상태로 출력</t>
  </si>
  <si>
    <t>STEP 4-1 주민등록증 직접 입력 성공</t>
  </si>
  <si>
    <t>주민등록증 직접입력 성공 시</t>
  </si>
  <si>
    <t>step4-1 화면에서 이름, 주민등록번호, 발급일자 모두 유효한 정보 입력 후  [신분증 진위확인] 버튼 클릭</t>
  </si>
  <si>
    <t>STEP 4-2 운전면허증 직접 입력 성공</t>
  </si>
  <si>
    <t>운전면허증 직접입력 성공 시</t>
  </si>
  <si>
    <t>step4-2 화면에서 이름, 주민등록번호, 운전면허번호 모두 유효한 정보 입력 후  [신분증 진위확인] 버튼 클릭</t>
  </si>
  <si>
    <t>step5-4</t>
  </si>
  <si>
    <t>step5-5</t>
  </si>
  <si>
    <t>step5-6</t>
  </si>
  <si>
    <t>은행 선택</t>
  </si>
  <si>
    <t>계좌번호_입력전(도움말추가)</t>
  </si>
  <si>
    <t>계좌번호_입력중</t>
  </si>
  <si>
    <t>계좌인증로딩</t>
  </si>
  <si>
    <t>계좌번호_입력오류1</t>
  </si>
  <si>
    <t>계좌번호_입력오류2</t>
  </si>
  <si>
    <t>계좌번호_인증번호안내팝업</t>
  </si>
  <si>
    <t>1원 인증을 요청할 수 있는 제한 횟수</t>
  </si>
  <si>
    <t>10분 안에 10번의 계좌신청 및 등록요청</t>
  </si>
  <si>
    <t>은행점검시간</t>
  </si>
  <si>
    <t>계좌번호_인증번호입력(버튼비활성)</t>
  </si>
  <si>
    <t>계좌번호_인증번호입력(버튼활성)</t>
  </si>
  <si>
    <t>계좌번호_인증번호시간만료</t>
  </si>
  <si>
    <t>계좌번호_인증번호입력오류팝업</t>
  </si>
  <si>
    <t>계좌번호_인증번호입력오류</t>
  </si>
  <si>
    <t>1원 인증을 실패 5회 초과</t>
  </si>
  <si>
    <t>STEP 1 은행 선택 화면</t>
  </si>
  <si>
    <t>계좌 인증 전 은행 및 증권사 선택 화면 확인</t>
  </si>
  <si>
    <t>은행 리스트 및 순서 확인</t>
  </si>
  <si>
    <t>step1. 은행 선택 화면에서 은행들이 아래 순서로 노출</t>
  </si>
  <si>
    <t xml:space="preserve">  은행 선택 영역에 [국민은행] 버튼이 출력 </t>
  </si>
  <si>
    <t xml:space="preserve">  은행 선택 영역에 [NH농협은행] 버튼이 출력 </t>
  </si>
  <si>
    <t xml:space="preserve">  은행 선택 영역에 [신한은행] 버튼이 출력 </t>
  </si>
  <si>
    <t xml:space="preserve">  은행 선택 영역에 [우리은행] 버튼이 출력 </t>
  </si>
  <si>
    <t xml:space="preserve">  은행 선택 영역에 [하나은행] 버튼이 출력 </t>
  </si>
  <si>
    <t xml:space="preserve">  은행 선택 영역에 [카카오뱅크] 버튼이 출력 </t>
  </si>
  <si>
    <t xml:space="preserve">  은행 선택 영역에 [기업은행] 버튼이 출력 </t>
  </si>
  <si>
    <t xml:space="preserve">  은행 선택 영역에 [SC제일은행] 버튼이 출력 </t>
  </si>
  <si>
    <t xml:space="preserve">  은행 선택 영역에 [한국씨티은행] 버튼이 출력 </t>
  </si>
  <si>
    <t xml:space="preserve">  은행 선택 영역에 [대구은행] 버튼이 출력 </t>
  </si>
  <si>
    <t xml:space="preserve">  은행 선택 영역에 [새마을금고] 버튼이 출력 </t>
  </si>
  <si>
    <t xml:space="preserve">  은행 선택 영역에 [우체국] 버튼이 출력 </t>
  </si>
  <si>
    <t xml:space="preserve">  은행 선택 영역에 [부산은행] 버튼이 출력 </t>
  </si>
  <si>
    <t xml:space="preserve">  은행 선택 영역에 [토스뱅크] 버튼이 출력 </t>
  </si>
  <si>
    <t xml:space="preserve">  은행 선택 영역에 [케이뱅크] 버튼이 출력 </t>
  </si>
  <si>
    <t xml:space="preserve">  은행 선택 영역에 [전북은행] 버튼이 출력 </t>
  </si>
  <si>
    <t xml:space="preserve">  은행 선택 영역에 [광주은행] 버튼이 출력 </t>
  </si>
  <si>
    <t xml:space="preserve">  은행 선택 영역에 [경남은행] 버튼이 출력 </t>
  </si>
  <si>
    <t xml:space="preserve">  은행 선택 영역에 [수협은행/중앙회] 버튼이 출력 </t>
  </si>
  <si>
    <t xml:space="preserve">  은행 선택 영역에 [산업은행] 버튼이 출력 </t>
  </si>
  <si>
    <t xml:space="preserve">  은행 선택 영역에 [신협] 버튼이 출력 </t>
  </si>
  <si>
    <t xml:space="preserve">  은행 선택 영역에 [제주은행] 버튼이 출력 </t>
  </si>
  <si>
    <t xml:space="preserve">  은행 선택 영역에 [농협중앙회] 버튼이 출력 </t>
  </si>
  <si>
    <t xml:space="preserve">  은행 선택 영역에 [상호저축은행] 버튼이 출력 </t>
  </si>
  <si>
    <t xml:space="preserve">  은행 선택 영역에 [산림조합중앙회] 버튼이 출력 </t>
  </si>
  <si>
    <t xml:space="preserve">  증권사 선택 영역에 [삼성증권] 버튼이 출력 </t>
  </si>
  <si>
    <t xml:space="preserve">  증권사 선택 영역에 [한국투자증권] 버튼이 출력 </t>
  </si>
  <si>
    <t xml:space="preserve">  증권사 선택 영역에 [NH투자증권] 버튼이 출력 </t>
  </si>
  <si>
    <t xml:space="preserve">  증권사 선택 영역에 [SK증권] 버튼이 출력 </t>
  </si>
  <si>
    <t xml:space="preserve">  증권사 선택 영역에 [대신증권] 버튼이 출력 </t>
  </si>
  <si>
    <t xml:space="preserve">  증권사 선택 영역에 [신한금융투자] 버튼이 출력 </t>
  </si>
  <si>
    <t xml:space="preserve">  증권사 선택 영역에 [유진투자증권] 버튼이 출력 </t>
  </si>
  <si>
    <t xml:space="preserve">  증권사 선택 영역에 [메리츠증권] 버튼이 출력 </t>
  </si>
  <si>
    <t>STEP 1-1. 은행 선택 화면 이탈 및 재진입</t>
  </si>
  <si>
    <t>은행 선택 화면 이탈</t>
  </si>
  <si>
    <t>step1 은행, 증권사 선택 페이지에서 [&lt; 홈으로] 버튼 클릭</t>
  </si>
  <si>
    <t>confirm 창 종료 후 step1. 은행 및 증권사 선택 화면에 잔류</t>
  </si>
  <si>
    <t>대출신청 안내 화면으로 이동</t>
  </si>
  <si>
    <t>STEP 2. 계좌번호 입력</t>
  </si>
  <si>
    <t>계좌번호 입력 화면 확인</t>
  </si>
  <si>
    <t>step2. 화면 확인</t>
  </si>
  <si>
    <t>step2. 화면과 같이 노출</t>
  </si>
  <si>
    <t>step2. [&lt;] 버튼 클릭</t>
  </si>
  <si>
    <t>step1. 은행 선택 화면으로 이동</t>
  </si>
  <si>
    <t>화면 계좌번호 입력</t>
  </si>
  <si>
    <t>계좌번호 입력필드에 커서 입력</t>
  </si>
  <si>
    <t>step2-1. 숫자 입력 키패드가 출력(숫자만 입력 가능)</t>
  </si>
  <si>
    <t>계좌번호 입력 필드에 계좌번호 입력</t>
  </si>
  <si>
    <t>step2-1. [인증번호 발송] 버튼이 활성화 상태로 출력</t>
  </si>
  <si>
    <t>STEP 3-1. 계좌번호 입력 오류</t>
  </si>
  <si>
    <t>본인 계좌가 아닌 계좌번호 입력 후 인증번호 요청</t>
  </si>
  <si>
    <t>step2. 계좌번호 오입력 후 [인증번호 발송] 버튼 클릭</t>
  </si>
  <si>
    <t>step3. 계좌인증 로딩 화면 출력</t>
  </si>
  <si>
    <t>step3-1. 계좌 번호 입력 필드가 붉은 색으로 출력</t>
  </si>
  <si>
    <t>step3-2.계좌번호 입력 필드 하단에 '000님의 계좌번호가 맞는지 확인해주세요' 텍스트 출력</t>
  </si>
  <si>
    <t>올바른 계좌번호 입력 후 인증번호 요청</t>
  </si>
  <si>
    <t xml:space="preserve"> 계좌번호 제대로 입력 후 [인증번호 발송] 버튼 클릭</t>
  </si>
  <si>
    <t>step3. 계좌인증 로딩 화면으로 이동</t>
  </si>
  <si>
    <t>STEP 4. 인증번호 발송 성공</t>
  </si>
  <si>
    <t>인증번호 발송 성공</t>
  </si>
  <si>
    <t>step3. 화면에서 유효한 계좌번호 입력 후 발송버튼 클릭</t>
  </si>
  <si>
    <t>step3. 계좌인증 로딩화면 출력 후 step4. 인증번호 안내팝업 출력</t>
  </si>
  <si>
    <t>인증번호 발송 성공 후 1원 인증 안내 팝업 종료</t>
  </si>
  <si>
    <t>step4 화면의 1원 인증 안내 모달 팝업에서 [닫기] 클릭</t>
  </si>
  <si>
    <t>1원 입금 안내 모달 팝업이 종료되며 step5. 인증번호 입력 화면 출력</t>
  </si>
  <si>
    <t>STEP 4-2. 인증번호 발송 실패 (10분 내 동일계좌로 10회 이상 인증 시도)</t>
  </si>
  <si>
    <t>동일 계좌로 10분 안에 10회 이상 인증 요청 시</t>
  </si>
  <si>
    <t>step2-1. 화면에서 인증번호 입력 후 [인증번호 발송] 버튼 클릭</t>
  </si>
  <si>
    <t>step4-2와 같이 Alert 출력</t>
  </si>
  <si>
    <t>STEP 4-3. 인증번호 발송 실패 (은행점검시간)</t>
  </si>
  <si>
    <t>은행 점검 시간에 계좌 인증 시도
(서버시간: 23:20 ~ 00:50)</t>
  </si>
  <si>
    <t>step2-1. 화면에서 인증번호 입력 후  [인증번호 발송] 버튼 클릭</t>
  </si>
  <si>
    <t>step4-3과 같이 Alert 출력</t>
  </si>
  <si>
    <t>STEP 5. 계좌번호_인증번호 입력</t>
  </si>
  <si>
    <t>step5. 뒤로가기 테스트</t>
  </si>
  <si>
    <t>step5. 인증번호 입력 화면에서 [&lt;] 버튼 클릭</t>
  </si>
  <si>
    <t>step2(037시트). 계좌번호 입력 화면으로 이동</t>
  </si>
  <si>
    <t>step5. 인증 화면 확인</t>
  </si>
  <si>
    <t>step5. 1원 인증 인증번호 입력 화면 확인</t>
  </si>
  <si>
    <t>인증번호 입력 필드 출력 후
인증번호 입력 타이머 3분 카운트다운 시작</t>
  </si>
  <si>
    <t>인증번호 입금 내역 확인</t>
  </si>
  <si>
    <t>인증 계좌에 1원 입금내역 확인</t>
  </si>
  <si>
    <t>해당 계좌에 1원 입금 및 인증번호 3자리 수신</t>
  </si>
  <si>
    <t>step5-1. 인증번호 입력</t>
  </si>
  <si>
    <t>step5. 인증번호 필드에 커서 입력</t>
  </si>
  <si>
    <t>step5-2. 숫자 키패드 호출</t>
  </si>
  <si>
    <t>step5. 인증번호를 1~2자리만 입력한다.</t>
  </si>
  <si>
    <t>확인 버튼 비활성화 상태 표시</t>
  </si>
  <si>
    <t>step5-1. 인증번호를 세자리 모두 입력한다.</t>
  </si>
  <si>
    <t>확인 버튼 활성화 상태로 표시</t>
  </si>
  <si>
    <t>STEP 5-3. 인증번호 불일치</t>
  </si>
  <si>
    <t>step5-3. 인증번호 불일치</t>
  </si>
  <si>
    <t>step5-1 화면에서 유효하지 않은 인증번호 세자리를 입력 후 확인버튼을 클릭한다.</t>
  </si>
  <si>
    <t>step5-3. 화면의 Alert 팝업이 노출되면서
현재 인증번호 불일치 횟수가 n/5로 정확히 출력</t>
  </si>
  <si>
    <t>step5-3. 화면의 Alert 팝업에서 확인버튼 클릭</t>
  </si>
  <si>
    <t>step5-3. Alert팝업 종료</t>
  </si>
  <si>
    <t>step5-4 화면과 같이 입력필드 하단에 에러 메시지 출력</t>
  </si>
  <si>
    <t>STEP 5-5. 1원 인증 실패 5회 초과</t>
  </si>
  <si>
    <r>
      <rPr>
        <sz val="10"/>
        <color theme="1"/>
        <rFont val="Arial"/>
      </rPr>
      <t xml:space="preserve">step5-5. 인증 실패 5회 초과
</t>
    </r>
    <r>
      <rPr>
        <sz val="10"/>
        <color rgb="FFFF0000"/>
        <rFont val="Arial"/>
      </rPr>
      <t>(해당 테스트를 진행 시 다음단계로 넘어갈 수 없으니 정상 케이스 테스트 시 스킵 후 다른날 진행 필요)</t>
    </r>
  </si>
  <si>
    <t>유효하지 않은 인증번호를 총 5번 제출하여 인증 실패</t>
  </si>
  <si>
    <t>step5-3. 화면의 Alert 팝업이 노출
 ㄴ 인증번호 불일치 횟수가 5/5로 노출</t>
  </si>
  <si>
    <t>step5-5. alert 팝업에서 확인 버튼 클릭</t>
  </si>
  <si>
    <t>대출 메인으로 이동</t>
  </si>
  <si>
    <t>ID_60 test 이후 앱을 종료한 후 다시 로그인하여 계좌인증 단계까지 진행 후 인증번호 요청</t>
  </si>
  <si>
    <t>step5-5 화면의 Alert팝업이 출력</t>
  </si>
  <si>
    <t>STEP 5-6. 은행 점검 시간 케이스</t>
  </si>
  <si>
    <t>step5-6. 은행 점검시간에 인증번호 제출
(해당 케이스 테스트를 위해서는 step5. 화면까지 도달한 상태에서 개발자에게 은행 점검시간을 변경 요청하거나, 밤 11시 19분까지 해당 화면에 도달한 후 11:20분 도래 시 인증번호를 제출하는 방법이 있음)</t>
  </si>
  <si>
    <t>은행 점검 시간(11:20) 도래 전 step5. 화면에 도달 후 점검시간(11:20) 도래 시 인증번호 제출</t>
  </si>
  <si>
    <t>step5-6. Alert 팝업 노출</t>
  </si>
  <si>
    <t>step5-6. Alert 팝업에서 확인버튼 클릭</t>
  </si>
  <si>
    <t>step4-4</t>
  </si>
  <si>
    <t>step4-5</t>
  </si>
  <si>
    <t>인증하기_건보</t>
  </si>
  <si>
    <t>인증하기_인증하기(건보)</t>
  </si>
  <si>
    <t>기준미달</t>
  </si>
  <si>
    <t>인증을 완료할 수 없나요? (Button 클릭 시)</t>
  </si>
  <si>
    <t>점검</t>
  </si>
  <si>
    <t>직원</t>
  </si>
  <si>
    <t>대출조건 최종 확인_원리금균등상환</t>
  </si>
  <si>
    <t>STEP 1: 소득/재직정보 인증 전 인증서 선택</t>
  </si>
  <si>
    <t>계좌인증 완료 후 step1 소득/재직정보 인증서 선택 화면 확인</t>
  </si>
  <si>
    <r>
      <rPr>
        <sz val="10"/>
        <color theme="1"/>
        <rFont val="Arial"/>
      </rPr>
      <t xml:space="preserve"> '대출에 필요한 서류를 </t>
    </r>
    <r>
      <rPr>
        <sz val="10"/>
        <color rgb="FF4A86E8"/>
        <rFont val="Arial"/>
      </rPr>
      <t>국민건강보험공단</t>
    </r>
    <r>
      <rPr>
        <sz val="10"/>
        <color theme="1"/>
        <rFont val="Arial"/>
      </rPr>
      <t>에서 불러올게요' 텍스트 출력</t>
    </r>
  </si>
  <si>
    <t>step1의 간편 인증서 노출 순서가 step1 화면 이미지와 동일하게 노출</t>
  </si>
  <si>
    <t>STEP 2: 간편인증(기능 테스트)</t>
  </si>
  <si>
    <t>카카오톡 인증 화면 확인</t>
  </si>
  <si>
    <t>step1 화면에서 카카오톡 인증 버튼 클릭</t>
  </si>
  <si>
    <t>step2 간편인증서 인증 화면으로 이동
 - [인증완료] 버튼 비활성화 상태로 노출</t>
  </si>
  <si>
    <t>카카오톡 인증 완료 후 인증 화면 확인</t>
  </si>
  <si>
    <t>카카오톡 인증 완료 후 step2 카카오톡 인증 화면 확인</t>
  </si>
  <si>
    <t>step3과 같이 노출
 - [인증완료] 버튼 활성화 상태로 변경</t>
  </si>
  <si>
    <t>카카오톡 인증 완료
(원리금 균등상환으로 신청 시)</t>
  </si>
  <si>
    <t>step2 인증 화면 확인</t>
  </si>
  <si>
    <t>step2 인증화면에서 [인증 완료] 버튼 클릭</t>
  </si>
  <si>
    <t>step4 인증 로딩 화면 출력</t>
  </si>
  <si>
    <t>로딩 완료 후 step5 화면으로 이동</t>
  </si>
  <si>
    <t>STEP 2: 간편인증(인증 수단별 테스트)</t>
  </si>
  <si>
    <t>step2 인증 화면 이동 후 인증 요청이 호출되어 푸시알림 수신</t>
  </si>
  <si>
    <t>네이버 인증 완료 후 step3 화면에서 [인증 완료] 버튼 클릭</t>
  </si>
  <si>
    <t>인증 완료 버튼 클릭 시 step4 인증 로딩 화면 출력 후 step 5 또는 step5-1 화면으로 이동</t>
  </si>
  <si>
    <t>PASS 인증 완료 후 step3 화면에서 [인증 완료] 버튼 클릭</t>
  </si>
  <si>
    <t>삼성패스 인증 완료 후 step3 화면에서 [인증 완료] 버튼 클릭</t>
  </si>
  <si>
    <t>페이코 인증 완료 후 step3 화면에서 [인증 완료] 버튼 클릭</t>
  </si>
  <si>
    <t>토스 인증 완료 후 step3 화면에서 [인증 완료] 버튼 클릭</t>
  </si>
  <si>
    <t>KB인증서 인증 완료 후 step3 화면에서 [인증 완료] 버튼 클릭</t>
  </si>
  <si>
    <t>신한
(구 신한 인증서)</t>
  </si>
  <si>
    <t>STEP 4-1: 간편인증 실패(기준미달)</t>
  </si>
  <si>
    <t>일반적인 대출 거절: 다른 곳에서 대출 가능
(내부 기준 미달)</t>
  </si>
  <si>
    <t>step3 화면에서 [인증완료] 버튼 클릭</t>
  </si>
  <si>
    <t>step4-1의 내부 심사 기준 미달 alt 출력</t>
  </si>
  <si>
    <t>step4-1의 내부 심사 기준 미달 alt에서 [확인] 버튼 클릭</t>
  </si>
  <si>
    <t>대출 거절 화면으로 이동</t>
  </si>
  <si>
    <t>대출 거절 화면 확인</t>
  </si>
  <si>
    <t>내부 심사 기준에 부합하지 않아 대출이 거절되었습니다. 다음 기회에 이용 부탁드립니다.' 텍스트 출력</t>
  </si>
  <si>
    <t>웰컴 저축은행 광고 배너 노출</t>
  </si>
  <si>
    <t>[홈으로] 버튼 출력</t>
  </si>
  <si>
    <t>일반적인 대출 거절: 다른 곳에서 대출 불가
(내부 기준 미달)</t>
  </si>
  <si>
    <t>웰컴 저축은행 광고 배너 미노출</t>
  </si>
  <si>
    <t>STEP 4-2: 인증을 완료할 수 없나요</t>
  </si>
  <si>
    <t xml:space="preserve">인증을 완료할 수 없나요?' 버튼 클릭 시 </t>
  </si>
  <si>
    <t>step2화면에서'인증을 완료할 수 없나요?' 버튼 클릭 후 confirm 확인</t>
  </si>
  <si>
    <t>confirm 창에 타이틀 '인증 실패'로 출력
모달 팝업에 아래의 텍스트가 출력
 - 인증이 완료되지 않았습니다. 인증을 완료하고 [인증 완료] 버튼을 눌러주세요.  인증 요청이 오지 않았다면 간편인증을 처음부터 다시 진행해 주세요.
(머니무브 고객센터: 1566-3895)
 [다시 하기] 버튼 출력
 [취소] 버튼 출력</t>
  </si>
  <si>
    <t>인증을 완료할 수 없나요?' 버튼 클릭 후 confirm 창에서 [취소] 클릭 시</t>
  </si>
  <si>
    <t xml:space="preserve">
confirm 창에서 [취소] 버튼 클릭</t>
  </si>
  <si>
    <t>step2 인증 화면 출력</t>
  </si>
  <si>
    <t>인증을 완료할 수 없나요?' 버튼 클릭 후 confirm 창에서 [다시하기] 클릭 시</t>
  </si>
  <si>
    <t xml:space="preserve">
confirm 창에서 [다시하기] 버튼 클릭
</t>
  </si>
  <si>
    <t>step1 인증서 선택화면으로 이동</t>
  </si>
  <si>
    <t>STEP 4-3: 인증 시간 만료</t>
  </si>
  <si>
    <t>인증서 별 인증시간 만료 시</t>
  </si>
  <si>
    <t>인증서별 인증시간 만료 후 step3 화면에서 [인증완료] 버튼 클릭</t>
  </si>
  <si>
    <t>인증실패 alt이 아래와 같이 출력
인증 실패 타이틀이 alt에 출력
 인증실패 alt에 아래 텍스트 출력
 - 인증 유효시간이 만료되었습니다. 다시 인증을 진행해 주세요.
 [다시 인증하기] 버튼 활성화 상태로 출력</t>
  </si>
  <si>
    <t>인증실패 alt에서 [다시 인증하기] 버튼 클릭</t>
  </si>
  <si>
    <t>STEP 4-4: 간편인증 실패(은행 점검)</t>
  </si>
  <si>
    <t>은행점검 시간에 인증 시도할 때</t>
  </si>
  <si>
    <t>step4-4 화면과 같이 은행점검 시간 안내 모달 팝업이 아래와 같이 출력</t>
  </si>
  <si>
    <t>은행점검 시간 안내 모달 팝업에서 [확인] 버튼 클릭</t>
  </si>
  <si>
    <t>대출 메인 화면으로 이동</t>
  </si>
  <si>
    <t>STEP 4-5: 내부 직원</t>
  </si>
  <si>
    <t>머니무브 내부 직원이 인증 시도</t>
  </si>
  <si>
    <t>step4-5 화면처럼 직원대출 신청 불가 alt이 아래와 같이 출력
 '머니무브 직원인 경우 대출이 불가능합니다.' 텍스트 출력
 [확인] 버튼 출력</t>
  </si>
  <si>
    <t>직원대출 신청 불가 alt에서 [확인] 버튼 클릭</t>
  </si>
  <si>
    <t>대출 메인화면으로 이동</t>
  </si>
  <si>
    <t>대출신청 서명_원리금균등상환</t>
  </si>
  <si>
    <t>대출신청 조건 변경 confirm 팝업</t>
  </si>
  <si>
    <t>대출조건_대출조건변경대출목적</t>
  </si>
  <si>
    <t>STEP 1. 대출신청 서명_원리금균등상환</t>
  </si>
  <si>
    <t>step1. 대출신청조건 최종확인 화면 도달</t>
  </si>
  <si>
    <t>step1. 화면 확인</t>
  </si>
  <si>
    <t>step1. 화면과 같이 노출</t>
  </si>
  <si>
    <t>대출 조건 데이터 확인</t>
  </si>
  <si>
    <t>신청 정보가 사전에 입력했던 대로 출력</t>
  </si>
  <si>
    <t>플랫폼 이용료 확인</t>
  </si>
  <si>
    <t>원금 * 금리별 대출 플랫폼이용료율이 적용된 금액 출력</t>
  </si>
  <si>
    <t>체크박스 '대출금 모집 이후에는 취소할 수 없습니다.' 확인</t>
  </si>
  <si>
    <t>화면 기본값인 uncheck 상태로 출력</t>
  </si>
  <si>
    <t>대출 신청하기 버튼 확인</t>
  </si>
  <si>
    <t>대출 신청하기 버튼이 비활성화 상태로 출력</t>
  </si>
  <si>
    <t>step1. 체크박스 체크</t>
  </si>
  <si>
    <t>step1. 체크박스 '대출금 모집 이후에는 취소할 수 없습니다.' 클릭</t>
  </si>
  <si>
    <t>대출 신청하기 버튼이 활성화 상태 전환되어 출력</t>
  </si>
  <si>
    <t>step1. 대출조건 변경 후 조회</t>
  </si>
  <si>
    <t>step1. 대출조건 변경 후 대출신청 서명 화면 확인</t>
  </si>
  <si>
    <t>변경된 데이터로 대출신청 서명 화면 출력</t>
  </si>
  <si>
    <t>대출조건_대출조건변경01</t>
  </si>
  <si>
    <t>대출조건_대출조건변경에러</t>
  </si>
  <si>
    <t>대출조건_대출조건변경상환방식</t>
  </si>
  <si>
    <t>대출조건_대출조건변경상환기간</t>
  </si>
  <si>
    <t>대출조건_대출조건변경상환일</t>
  </si>
  <si>
    <t>대출조건변경 확인 화면</t>
  </si>
  <si>
    <t>STEP 1. 대출조건 변경 (대출목적)</t>
  </si>
  <si>
    <t>대출 목적 수정</t>
  </si>
  <si>
    <t xml:space="preserve">step1 대출목적 선택 화면 진입 </t>
  </si>
  <si>
    <t>step1-1 대출 목적 선택 바텀시트 출력</t>
  </si>
  <si>
    <t>step1 대출목적 선택 화면에서 대출 목적바텀시트에서 대출 목적 선택</t>
  </si>
  <si>
    <t>step1-2 대출 신청 금액 입력 화면으로 이동</t>
  </si>
  <si>
    <t>STEP 1-1. 대출조건 변경 (대출금액) 바텀시트</t>
  </si>
  <si>
    <t>대출신청 정보 수정 화면으로 이동</t>
  </si>
  <si>
    <t>step1-2. 대출신청 금액 입력 화면 확인</t>
  </si>
  <si>
    <t>step1-2화면 아래와 같이 출력
타이틀에 '대출조건변경'으로 출력
대출한도에 금리한도조회 화면에서 조회된 한도 금액으로 출력
대출금액 입력 필드 빈 칸으로 출력</t>
  </si>
  <si>
    <t>신청금액 한도를 초과하는 금액으로 입력</t>
  </si>
  <si>
    <t>step1-3.과 같이 폼유효성 메시지로 일정 범위 내에서 신청 가능하다는 의미의 붉은색 메시지가 노출된다.</t>
  </si>
  <si>
    <t>금액을 1만원 단위로 입력</t>
  </si>
  <si>
    <t>step1-3.처럼 폼유효성 메시지로 1만원 단위로 입력 가능하다는 의미의 메시지가 노출된다.</t>
  </si>
  <si>
    <t xml:space="preserve"> 신청금액 한도 내에서 10만원 단위로 입력</t>
  </si>
  <si>
    <t>step1-4화면의 상환방식 바텀시트 출력</t>
  </si>
  <si>
    <t>STEP 1-4. 대출조건 변경 (상환방식) 바텀시트</t>
  </si>
  <si>
    <t>대출신청 금액 변경 후 상환방식 변경</t>
  </si>
  <si>
    <t>step1-4. 상환방식 바텀시트에서 상환방식 선택</t>
  </si>
  <si>
    <t>step1-5. 상환 기간 바텀시트 출력</t>
  </si>
  <si>
    <t>STEP 1-5. 대출조건 변경 (상환기간) 바텀시트</t>
  </si>
  <si>
    <t>상환 기간 선택</t>
  </si>
  <si>
    <t>step1-5.  상환기간 바텀시트에서 상환기간 선택</t>
  </si>
  <si>
    <t>step1-6. 상환일 바텀시트 출력</t>
  </si>
  <si>
    <t>STEP 1-6. 대출조건 변경 (상환일) 바텀시트</t>
  </si>
  <si>
    <t>상환기간 변경 후 상환일 변경</t>
  </si>
  <si>
    <t xml:space="preserve"> step1-6. 상환일 바텀시트에서 상환일 선택</t>
  </si>
  <si>
    <t>step1-7 대출조건변경 확인 화면 출력</t>
  </si>
  <si>
    <t>step1-7.  대출조건변경 확인 화면에서 상환일, 상환기간, 상환방식, 대출신청금액이 입력한 정보와 동일하게 출력</t>
  </si>
  <si>
    <t>STEP 1-7. 대출조건 변경 화면 종료</t>
  </si>
  <si>
    <t>대출신청 정보 수정 화면에서 대출 신청 전 조건 확인 화면으로 이동
( [&lt;] 버튼으로 이동)</t>
  </si>
  <si>
    <t>step1-7. 대출조건 변경 화면에서 [&lt;] 버튼 클릭</t>
  </si>
  <si>
    <t>대출조건을 변경하기 직전 화면인 step2.대출 신청 조건 최종 확인 화면으로 이동하며 변경하기 전의 정보들이 노출됨</t>
  </si>
  <si>
    <t>대출신청 정보 수정 화면에서 대출 신청 전 조건 확인 화면으로 이동
(수정 완료 후 [확인] 버튼 클릭해서 이동)</t>
  </si>
  <si>
    <t>step1-7. 화면에서 [대출신청] 버튼 클릭</t>
  </si>
  <si>
    <t>step2.대출신청 조건 최종 확인 화면으로 이동하며 변경한 정보들로 출력</t>
  </si>
  <si>
    <t>STEP 2. 대출조건 변경 완료</t>
  </si>
  <si>
    <t>대출 조건 수정 후 신청 전 화면 확인</t>
  </si>
  <si>
    <t xml:space="preserve"> 대출신청 전 화면 확인</t>
  </si>
  <si>
    <t>변경한 대출목적, 대출 금액, 상환 방법, 상환 기간, 상환일로 출력</t>
  </si>
  <si>
    <t>변경한 대출금액과 상환 기간에 따라 월평균 상환금액이 변동되어 출력</t>
  </si>
  <si>
    <t xml:space="preserve"> 플랫폼이용료에 변경한 대출 금액* 금리에 따른 플랫폼이용료율로 적용된 금액으로 출력
금리에 따른 플랫폼이용료율
 - 5.99% 이하: 1%
 - 6 ~ 9.99%: 2%
 - 10% 이상: 3%</t>
  </si>
  <si>
    <t>STEP 1. 연계대출약정서 화면 확인</t>
  </si>
  <si>
    <t>계약서 작성 전 연계대출약정서 확인</t>
  </si>
  <si>
    <t>step1. 연계대출 약정서 화면에 [&lt; 홈으로] 버튼 출력 확인</t>
  </si>
  <si>
    <t>[&lt; 홈으로] 버튼 출력</t>
  </si>
  <si>
    <t xml:space="preserve"> 연계대출약정서 화면 중 대출정보 확인</t>
  </si>
  <si>
    <r>
      <rPr>
        <sz val="10"/>
        <rFont val="Arial"/>
      </rPr>
      <t xml:space="preserve"> 작성일에 대출신청 당일 일자로 </t>
    </r>
    <r>
      <rPr>
        <u/>
        <sz val="10"/>
        <color rgb="FF1155CC"/>
        <rFont val="Arial"/>
      </rPr>
      <t>yyyy.mm</t>
    </r>
    <r>
      <rPr>
        <sz val="10"/>
        <rFont val="Arial"/>
      </rPr>
      <t>.dd 형태로 출력</t>
    </r>
  </si>
  <si>
    <t>작성일 하단에 준법감시심의필 번호가 다음과 같이 출력
 - 준법감시심의필_제03_2501_02호</t>
  </si>
  <si>
    <t>영업시간 하단 영역에 아래의 텍스트 출력
1. 본인은 주식회사 머니무브(이하“회사”이라 합니다)과 아래의 조건에 따라 대출거래를 함에 있어 “온라인연계대출계약 기본/부속약관”이 적용됨을 승인하고, 다음 각 조항을 확약합니다.
2. 본 계약은 대출이 실행되어 대출금 지급 시부터 실효되는 조건부 계약으로써 대출금 지급까지 최대 7 영업일이 소요될 수 있습니다. 계약서는 대출이 실행되는 시점에 교부됩니다.
3. 본인은 “온라인연계대출계약 기본/부속약관” 및 이 약정서의 모든 내용에 대하여 설명을 확인하고 모두 이해하였습니다.
4. 대환대출의 경우 기존 대출금을 상환하지 못할 시 본 계약이 취소될 수 있습니다. 대환대출의 경우 실행 후 신용조회로 대출상환 확인이 불가할 시, 요청일로부터 3영업이내 완납증명서를 발급받아 당사에 제출하여야 하며, 이를 위반시 본인은  형사고소(사기 등)될  수 있으며  모든 법적 책임을 지겠습니다.</t>
  </si>
  <si>
    <t>대출 목적에 대출신청 시 입력했던 대출 목적 값으로 출력</t>
  </si>
  <si>
    <t>대출금액에 대출신청한 금액이 한글로 'nnn만원' 형태로 출력</t>
  </si>
  <si>
    <t>실 송금금액에 대출신청금액에서 대출수수료가 차감된 금액 출력</t>
  </si>
  <si>
    <t xml:space="preserve"> 계약기간에 대출신청 시 입력했던 상환 기간으로 출력</t>
  </si>
  <si>
    <t xml:space="preserve"> 대출 시작일에 '모집완료 후 대출시작일 확정됨' 텍스트 출력</t>
  </si>
  <si>
    <t xml:space="preserve"> 대출 종료일에 '시작일로부터 ~계약기간까지' 텍스트 출력</t>
  </si>
  <si>
    <t xml:space="preserve"> 대출 금액 입력필드에 대출 신청한 금액이 입력 유도 텍스트로 출력 (ex. 일천만원)</t>
  </si>
  <si>
    <t xml:space="preserve"> 대출이자율(연이율) 대출기간 종료일까지 연이율 입력필드에 금리 수치 입력 유도 텍스트 출력</t>
  </si>
  <si>
    <t>원리금상환계좌 영역에 농협 가상계좌 정보가 아래와 같이 출력
 - 금융기관명: 농협은행
 - 계좌번호: 상환계좌 가상계좌번호
 - 이름: 대출자 본인 이름</t>
  </si>
  <si>
    <t>대출상환 및 이자 납입 방법에 대출신청 시 선택한 상환방식으로 출력</t>
  </si>
  <si>
    <t>상환일에 설정한 상환일로 출력 (ex. 15일로 설정 시 '매월 15일'로 출력)</t>
  </si>
  <si>
    <t>월평균 상환금액에 (원금+이자)/상환기간 으로 나눈 금액으로 출력</t>
  </si>
  <si>
    <t>만기 시 상환금액에 총 원리금 (총 원금 + 총 이자) 합계 출력</t>
  </si>
  <si>
    <t>플랫폼이용료율에 대출금액*금리 비례 플랫폼이용료율 적용된 금액과 대출금액의 비율 출력
(ex.40000원 (대출금액: 1000만원, 금리: 8% 일 때 대출금액*금리별 플랫폼수수료율 2% 적용된 금액))</t>
  </si>
  <si>
    <t xml:space="preserve"> '본인 000은' 입력 필드 출력</t>
  </si>
  <si>
    <t>생년월일에 본인인증 시 입력했던 생년월일 일자 출력</t>
  </si>
  <si>
    <t>성별에 본인 인증 시 입력했던 성별로 출력</t>
  </si>
  <si>
    <t>연락처에 본인 인증 시 입력했던 휴대폰 번호로 출력</t>
  </si>
  <si>
    <t>주민등록주소에 초본 인증 시 입력했던 초본 주소로 출력</t>
  </si>
  <si>
    <t>상세 주소에 초본 인증 시 입력했던 초본 주소의 상세 주소로 출력</t>
  </si>
  <si>
    <t>대출자 성명 입력 필드에 대출자 성명 입력 유도 텍스트 출력</t>
  </si>
  <si>
    <t>서명 입력필드에 확인하고 동의함 입력 유도 텍스트 출력</t>
  </si>
  <si>
    <t>STEP 1. 연계대출약정서 이탈 후 재진입</t>
  </si>
  <si>
    <t>연계대출약정서 화면 이탈 후 대출 메인 화면에서 재진입 시</t>
  </si>
  <si>
    <t>로그인 후 대출 메인화면에서 [금리한도조회] 버튼 클릭</t>
  </si>
  <si>
    <t>대출 신청 전 최종 확인 화면으로 이동</t>
  </si>
  <si>
    <t>연계대출약정서 화면 이탈 후 대출 관리 화면에서 재진입 시</t>
  </si>
  <si>
    <t>로그인 후 대출 관리화면에서 [대출 신청하기] 버튼 클릭</t>
  </si>
  <si>
    <t>STEP 1. 연계대출약정서 작성 시 유효성 검사</t>
  </si>
  <si>
    <t>대출금액 필드 입력 테스트</t>
  </si>
  <si>
    <t>대출금액 입력 필드에 본인이 신청하는 금액과 다른 숫자 입력 후 [다음] 버튼 확인</t>
  </si>
  <si>
    <t>입력필드 하단에 붉은색으로 (대출금액 N원을 정확하게 입력해주세요.)와 같은 의미의 폼유효성 메시지 출력</t>
  </si>
  <si>
    <t>대출금액 입력 필드에 본인이 신청하는 금액과 같이 정확하게 수정한다.</t>
  </si>
  <si>
    <t>노출되어 있던 붉은색 폼유효성 메시지가 사라져서 정상적으로 입력되었는지 확인 가능</t>
  </si>
  <si>
    <t>대출이자율 필드 입력 테스트</t>
  </si>
  <si>
    <t>대출이자율 입력 필드에 제시 받은 수치 외 다른 수치를 입력 후 [다음] 버튼 확인</t>
  </si>
  <si>
    <t>입력필드 하단에 붉은색으로 (N으로 정확하게 입력해주세요)와 같은 의미의 폼유효성 메시지 출력</t>
  </si>
  <si>
    <t>대출이자율 입력 필드에 제시 받은 수치로 정확하게 수정한다.</t>
  </si>
  <si>
    <t>본인 이름 입력필드 테스트</t>
  </si>
  <si>
    <t>본인 이름 입력 필드에 본인 이름 외 다른 텍스트 입력</t>
  </si>
  <si>
    <t>입력필드 하단에 붉은색으로 (본인 이름을 입력해 주세요)와 같은 의미의 폼유효성 메시지 출력</t>
  </si>
  <si>
    <t>본인 이름 입력 필드에 본인 이름으로 정확하게 수정한다.</t>
  </si>
  <si>
    <t>노출되어 있던 붉은색 폼유효성 메시지가 사라져서 정상적으로 입력되었는지 인지할 수 있다.</t>
  </si>
  <si>
    <t>대출자 성명 입력필드 테스트</t>
  </si>
  <si>
    <t>대출자 성명 입력 필드에 본인 이름 외 다른 텍스트 입력</t>
  </si>
  <si>
    <t>대출자 성명 입력 필드에 본인 이름으로 정확하게 수정한다.</t>
  </si>
  <si>
    <t>서명 입력필드 테스트</t>
  </si>
  <si>
    <t>서명 입력 필드에 '확인하고 동의함' 과 상이한 텍스트 입력</t>
  </si>
  <si>
    <t>입력필드 하단에 붉은색으로 ('확인하고 동의함'으로 정확히 입력해주세요)와 같은 의미의 폼유효성 메시지 출력</t>
  </si>
  <si>
    <t>서명 입력 필드에 '확인하고 동의함'으로 정확하게 수정한다.</t>
  </si>
  <si>
    <t>버튼 활성화 테스트</t>
  </si>
  <si>
    <t>요구되는 입력필드 중 하나라도 부정확하게 입력한다.</t>
  </si>
  <si>
    <t>모든 요구되는 입력필드를 정확하게 입력한다.</t>
  </si>
  <si>
    <t>화면 이동 테스트</t>
  </si>
  <si>
    <t>연계대출약정서 화면에서 [다음] 버튼 클릭</t>
  </si>
  <si>
    <t>예상상환스케쥴 페이지로 이동</t>
  </si>
  <si>
    <t>STEP 2. 예상상환스케쥴표</t>
  </si>
  <si>
    <t>예상상환스케쥴 화면 버튼 확인</t>
  </si>
  <si>
    <t>예상상환스케쥴 화면 버튼 출력 확인</t>
  </si>
  <si>
    <t>예상상환스케쥴 화면 좌상단에 [&lt;] 버튼 출력</t>
  </si>
  <si>
    <t>Not Test</t>
  </si>
  <si>
    <t>예상상환스케쥴 화면 가운데 최하단에 [다음] 버튼 활성화 상태로 출력</t>
  </si>
  <si>
    <t>상환 스케쥴 표 대출 정보 확인</t>
  </si>
  <si>
    <t>예상상환스케쥴 타이틀 하단 안내 문구 확인</t>
  </si>
  <si>
    <t>예상상환스케쥴 타이틀 하단에 아래의 텍스트 출력
 - 정확한 상환일자와 상환금액은 실행 후 교부되는 대출계약서를 참고하여 주시기 바랍니다.</t>
  </si>
  <si>
    <t xml:space="preserve"> 예상상환스케쥴 상단 대출 정보 확인</t>
  </si>
  <si>
    <t>플랫폼이용료(선취)에 대출신청금액 * 금리에 따른 대출 수수료율 적용된 금액 출력</t>
  </si>
  <si>
    <t>실 송금 금액에는 대출신청금액 - 대출 플랫폼이용료가 적용된 금액으로 출력</t>
  </si>
  <si>
    <t xml:space="preserve"> 총 대출금액에 실 송금 금액 + 대출 플랫폼이용료 금액으로 출력
(대출 신청금액과 실 송금 금액 + 대출 플랫폼이용료가 일치)</t>
  </si>
  <si>
    <t>상환스케쥴 표 확인</t>
  </si>
  <si>
    <t xml:space="preserve"> 예상상환스케쥴 표 확인</t>
  </si>
  <si>
    <t>전체 회차의 개수가 상환기간의 개월 수와 일치 (ex. 36개월이면 전체 회차 개수가 36개가 나와야 함)</t>
  </si>
  <si>
    <t>각 회차마다 상환해야 하는 금액(원금+이자가 가산된 금액) 출력
(만기일시의 경우 마지막 회차에만 원금+마지막 회차의 이자, 나머지 회차에는 각 회차의 이자로 출력)</t>
  </si>
  <si>
    <t>예상상환테이블 하단에 [다음] 버튼 출력</t>
  </si>
  <si>
    <t>예상상환스케쥴에서 [&lt;] 버튼 클릭 시</t>
  </si>
  <si>
    <t>상환스케쥴 표에서 [&lt;] 버튼 클릭</t>
  </si>
  <si>
    <t>연계대출약정서 화면으로 이동</t>
  </si>
  <si>
    <t>STEP 2-1. 예상상환스케쥴표 회차별 상세 팝업</t>
  </si>
  <si>
    <t>상환스케쥴 내 회차 별 상세 모달 팝업 실행 확인</t>
  </si>
  <si>
    <t xml:space="preserve"> 상환 스케쥴 표 내 1회차부터 마지막 회차까지 [&gt;] 버튼 순차적으로 클릭</t>
  </si>
  <si>
    <t>회차별로 회차 별 예정 상환 금액 모달 팝업 출력</t>
  </si>
  <si>
    <t>상환스케쥴 내 회차 별 상세 모달 팝업 확인</t>
  </si>
  <si>
    <t xml:space="preserve"> 회차 별 상환스케쥴 상세 모달 팝업 확인</t>
  </si>
  <si>
    <t>상환스케쥴 상세 모달 팝업 상단에 [&lt;], [&gt;] 버튼 출력
원금에 각 회차 별 상환 예정 원금 출력 (만기일시일 경우 마지막 회차에만 원금 전체 금액 출력)
이자에 각 회차 별 상환 예정 이자 출력
합계에 각 회차별 상환 예정 원금 + 이자 합산 금액 출력
[확인] 버튼 활성화 상태로 출력</t>
  </si>
  <si>
    <t>상환스케쥴 내 회차 별 상세 모달 팝업에서 이전 회차 확인</t>
  </si>
  <si>
    <t>회차별 상환스케쥴 상세 모달 팝업의 [&lt;] 버튼 클릭</t>
  </si>
  <si>
    <t>이전 회차의 회차 별 예정 상환 금액 모달 팝업 출력</t>
  </si>
  <si>
    <t>상환스케쥴 내 회차 별 상세 모달 팝업에서 다음 회차 확인</t>
  </si>
  <si>
    <t xml:space="preserve"> 회차별 상환스케쥴 상세 모달 팝업의 [&gt;] 버튼 클릭</t>
  </si>
  <si>
    <t>다음 회차의 회차 별 예정 상환 금액 모달 팝업 출력</t>
  </si>
  <si>
    <t>상환스케쥴 내 회차 별 상세 모달 팝업 종료</t>
  </si>
  <si>
    <t>회차별 상환스케쥴 상세 모달 팝업의 [확인] 버튼 클릭</t>
  </si>
  <si>
    <t>화면 딤처리 해제</t>
  </si>
  <si>
    <t>회차별로 회차 별 상환스케쥴 상세 모달 팝업 종료</t>
  </si>
  <si>
    <t>STEP 3. 연계대출상품설명서</t>
  </si>
  <si>
    <t>예상상환스케쥴에서 연계대출 상품설명서 화면 진입 확인</t>
  </si>
  <si>
    <t>예상상환스케쥴 화면에서 [다음] 버튼 클릭</t>
  </si>
  <si>
    <t>연계대출 상품설명서 화면으로 이동</t>
  </si>
  <si>
    <t>연계대출상품설명서 화면 UI 확인</t>
  </si>
  <si>
    <t>연계 대출 상품 설명서 화면 내 버튼 확인</t>
  </si>
  <si>
    <t>[&lt;] 버튼 출력</t>
  </si>
  <si>
    <t>[약정서 제출] 버튼 비활성화 상태로 출력</t>
  </si>
  <si>
    <t>연계대출상품설명서에서 [&lt;] 버튼 클릭 시</t>
  </si>
  <si>
    <t>연계대출상품설명서 화면에서 [&lt;] 버튼 클릭</t>
  </si>
  <si>
    <t>예상상환스케쥴 화면으로 이동</t>
  </si>
  <si>
    <t>연계대출상품 설명서 화면 확인</t>
  </si>
  <si>
    <t xml:space="preserve"> 연계대출상품 설명서 중 대출정보 영역 확인</t>
  </si>
  <si>
    <t>적용예정금리에 대출예정 금리 수치 출력</t>
  </si>
  <si>
    <t>대출금액에 대출신청한 금액이 한글로 'nnn만원' 형태로 출력 (ex. 일천만원)</t>
  </si>
  <si>
    <t>플랫폼이용료율에 대출금리 별 대출수수료율 출력 (최소 1% ~ 최대 3%)</t>
  </si>
  <si>
    <t>상환방식에 대출신청 시 선택한 상환방식으로 출력</t>
  </si>
  <si>
    <t>첫 상환일에 공란으로 출력</t>
  </si>
  <si>
    <t>대출 시작일에 '모집완료 후 대출시작일 확정됨' 텍스트 출력</t>
  </si>
  <si>
    <t>대출 종료일에 '시작일로부터 ~계약기간까지' 텍스트 출력</t>
  </si>
  <si>
    <t>연계대출약정서 하단에 고객확인 일자에 계약서를 작성하려는 당일 일자로 출력</t>
  </si>
  <si>
    <t>대출자 성명 입력 필드 출력</t>
  </si>
  <si>
    <t>서명 입력 필드 출력</t>
  </si>
  <si>
    <t>계약서 작성 시 본인 이름 필드에 다른 텍스트 입력</t>
  </si>
  <si>
    <t xml:space="preserve"> 본인 이름 입력 필드에 본인 이름 외 다른 텍스트 입력</t>
  </si>
  <si>
    <t>계약서 작성 시 서명 필드에 다른 텍스트 입력</t>
  </si>
  <si>
    <t xml:space="preserve"> 서명 입력 필드에 '확인하고 동의함' 외 다른 텍스트 입력</t>
  </si>
  <si>
    <t>연계대출상품 설명서 작성 완료 후 본인인증 화면 이동 확인</t>
  </si>
  <si>
    <t xml:space="preserve"> [약정서 제출] 버튼 확인</t>
  </si>
  <si>
    <t>[약정서 제출] 버튼 활성화 상태로 출력</t>
  </si>
  <si>
    <t xml:space="preserve"> [약정서 제출] 버튼 클릭</t>
  </si>
  <si>
    <t>휴대폰 본인인증 화면으로 이동</t>
  </si>
  <si>
    <t>예상상환스케쥴표</t>
  </si>
  <si>
    <t>계약서_상환스케줄표_회차</t>
  </si>
  <si>
    <t>STEP 1. 예상상환스케쥴표</t>
  </si>
  <si>
    <t>step1. 예상상환스케쥴 화면 버튼 출력 확인</t>
  </si>
  <si>
    <t>step1. 예상상환스케쥴 타이틀 하단 안내 문구 확인</t>
  </si>
  <si>
    <t>step1. 예상상환스케쥴 상단 대출 정보 확인</t>
  </si>
  <si>
    <t>step1. 예상상환스케쥴 표 확인</t>
  </si>
  <si>
    <t>step1. 상환스케쥴 표에서 [&lt;] 버튼 클릭</t>
  </si>
  <si>
    <t>STEP 1-1. 예상상환스케쥴표 회차별 상세 팝업</t>
  </si>
  <si>
    <t>step2-1. 상환 스케쥴 표 내 1회차부터 마지막 회차까지 [&gt;] 버튼 순차적으로 클릭</t>
  </si>
  <si>
    <t>step2-1. 회차 별 상환스케쥴 상세 모달 팝업 확인</t>
  </si>
  <si>
    <t>step2-1.  회차별 상환스케쥴 상세 모달 팝업의 [&lt;] 버튼 클릭</t>
  </si>
  <si>
    <t>step2-1. 회차별 상환스케쥴 상세 모달 팝업의 [&gt;] 버튼 클릭</t>
  </si>
  <si>
    <t>step2-1. 회차별 상환스케쥴 상세 모달 팝업의 [확인] 버튼 클릭</t>
  </si>
  <si>
    <t>연계대출 상품설명서</t>
  </si>
  <si>
    <t>화면 하단 서명부에 고객확인 일자에 계약서를 작성하려는 당일 일자로 출력</t>
  </si>
  <si>
    <t>화면 하단 서명부에 대출자 성명 입력 필드 출력</t>
  </si>
  <si>
    <t>화면 하단 서명부에 서명 입력 필드 출력</t>
  </si>
  <si>
    <t>본인 이름 필드 테스트</t>
  </si>
  <si>
    <t>1. 본인 이름 입력 필드에 본인 이름 외 다른 텍스트 입력</t>
  </si>
  <si>
    <t>입력필드 하단에 붉은색으로 (본인 이름을 입력해 주세요)와 같은 폼유효성 메시지 출력</t>
  </si>
  <si>
    <t>2. 본인 이름 입력 필드에 본인 이름으로 정확하게 수정한다.</t>
  </si>
  <si>
    <t>서명 필드 테스트</t>
  </si>
  <si>
    <t>1.서명 입력 필드에 '확인하고 동의함' 외 다른 텍스트 입력</t>
  </si>
  <si>
    <t>입력필드 하단에 붉은색으로 (확인하고 동의함을 정확히 입력해달라는 메시지)와 같은 의미의 폼유효성 메시지 출력</t>
  </si>
  <si>
    <t>2. 서명 입력 필드에 '확인하고 동의함'을 정확히 입력하여 수정한다.</t>
  </si>
  <si>
    <t>연계대출상품 내 모든 입력 요구사항을 정상적으로 입력한 후 계약서 제출</t>
  </si>
  <si>
    <t>휴대전화번호인증</t>
  </si>
  <si>
    <t>휴대전화번호인증_통신사입력</t>
  </si>
  <si>
    <t>휴대전화번호인증_휴대전화번호입력</t>
  </si>
  <si>
    <t>휴대전화번호인증_휴대전화번호입력완료</t>
  </si>
  <si>
    <t>J001_03_휴대전화본인인증동의</t>
  </si>
  <si>
    <t>인증번호 입력 전</t>
  </si>
  <si>
    <t>인증번호 입력 중 키업</t>
  </si>
  <si>
    <t>인증번호 입력 중 키업_시간만료</t>
  </si>
  <si>
    <t>대출신청완료</t>
  </si>
  <si>
    <t>연계대출상품설명서까지 작성 후 본인인증 진입</t>
  </si>
  <si>
    <t>step1 첫 화면 확인</t>
  </si>
  <si>
    <t>step1 화면 딤처리 후 step2 화면처럼 통신사 선택 바텀시트 출력</t>
  </si>
  <si>
    <t>step1-1 화면에서 임의 통신사 선택 완료</t>
  </si>
  <si>
    <t>통신사 바텀시트 종료되고 화면 딤처리 해제된 후 step.1-2화면으로 이동</t>
  </si>
  <si>
    <t>step 1-2 화면에서 휴대전화번호 입력 후 [인증번호 요청] 버튼 클릭</t>
  </si>
  <si>
    <t>step 1-4 화면과 같이 휴대전화 본인인증 동의 바텀시트 실행</t>
  </si>
  <si>
    <t>step1-4. 화면 내 딤드 처리 된 곳 클릭</t>
  </si>
  <si>
    <t>동의 바텀시트 종료</t>
  </si>
  <si>
    <t>step1-4. 화면에서 전체 체크박스를 체크</t>
  </si>
  <si>
    <t>약관 동의 바텀시트 내 모든 체크되며 [동의하고 진행하기] 버튼 활성화 상태로 변경</t>
  </si>
  <si>
    <t>step1-4. 화면에서 전체 체크박스 체크 해제</t>
  </si>
  <si>
    <t>약관 동의 바텀시트 내 모든 체크 해제되며 [동의하고 진행하기] 버튼 비활성화 상태로 변경</t>
  </si>
  <si>
    <t>step1-4. 화면에서 이용약관 동의 바텀시트의 각 약관 [v] 버튼 클릭</t>
  </si>
  <si>
    <t>각 약관의 하위 약관 리스트 버튼 출력</t>
  </si>
  <si>
    <t>모든 체크박스가 체크 선택됨</t>
  </si>
  <si>
    <t>모든 체크박스가 체크 해제 된다.</t>
  </si>
  <si>
    <t>맨 위의 전체 체크박스가 함께 체크 해제</t>
  </si>
  <si>
    <t>모든 약관 그룹이 체크되며, 전체 체크박스도 체크 선택됨</t>
  </si>
  <si>
    <t>STEP 1-4: 휴대폰 본인인증 약관 확인</t>
  </si>
  <si>
    <t>이용약관 동의 바텀시트 내 약관 노출 확인
(SKT, KT, LG U+, SKT 알뜰폰)</t>
  </si>
  <si>
    <t xml:space="preserve"> step1-4 이용약관 동의 바텀시트 확인</t>
  </si>
  <si>
    <t>바텀시트 타이틀에 '휴대폰 본인인증 동의 (필수)' 타이틀 문구와 전체 동의 체크박스에 체크된 상태로 출력
타이틀 하단의 아래 약관들도 모두 체크박스에 체크된 상태로 출력
 - 개인정보 수집·이용 동의 (필수)
 - 고유식별정보 처리 (필수)
 - 통신사 본인확인 이용약관 (필수)
 - 본인확인 서비스 이용약관 (필수)
[확인] 버튼 비활성화 상태로 출력</t>
  </si>
  <si>
    <t>이용약관 동의 바텀시트 내 약관 노출 확인
(KT 알뜰폰, LG U+알뜰폰)</t>
  </si>
  <si>
    <t>step1-4 휴대전화 본인인증 동의 바텀시트 확인</t>
  </si>
  <si>
    <t>타이틀 하단의 아래 약관들도 모두 체크박스에 체크 해제된 상태로 출력
 - 개인정보 수집·이용 동의 (필수)
 - 고유식별정보 처리 (필수)
 - 통신사 본인확인 이용약관 (필수)
 - 본인확인 서비스 이용약관 (필수)
 - 개인정보 제3자 제공 동의(알뜰폰)
[확인] 버튼 비활성화 상태로 출력</t>
  </si>
  <si>
    <t>휴대폰 본인인증 하위 약관 페이지 이동 확인</t>
  </si>
  <si>
    <t>step1-4 휴대전화 본인인증 동의 바텀시트에서 개인정보 수집, 이용 동의 약관 보기(필수) [&gt;] 버튼 클릭</t>
  </si>
  <si>
    <t>개인정보 수집·이용 동의약관 pdf 파일 화면으로 이동되며, 웹 페이지의 버전과 일치한 약관 출력 이동</t>
  </si>
  <si>
    <t>step1-4  휴대전화 본인인증 동의 바텀시트에서 고유식별정보 처리(필수) [&gt;] 버튼 클릭</t>
  </si>
  <si>
    <t>고유식별정보 처리 pdf 파일 화면으로 이동되며, 웹 페이지의 버전과 일치한 약관 출력</t>
  </si>
  <si>
    <t>step1-4 휴대전화 본인인증 동의 바텀시트에서 통신사 본인확인 이용약관 (필수) [&gt;] 버튼 클릭</t>
  </si>
  <si>
    <t>통신사 본인확인 이용약관 (필수) 약관 pdf 파일 다운로드 페이지로 이동되며, 웹 페이지의 버전과 일치한 약관 출력</t>
  </si>
  <si>
    <t>step1-4 휴대전화 본인인증 동의 바텀시트에서 본인확인 서비스 이용약관 (필수) [&gt;] 버튼 클릭</t>
  </si>
  <si>
    <t>본인확인 서비스 이용약관 (필수) 약관 pdf 파일 다운로드 페이지로 이동되며, 웹 페이지의 버전과 일치한 약관 출력</t>
  </si>
  <si>
    <t>step1-4  휴대전화 본인인증 동의 바텀시트에서 개인정보 제3자 제공 동의(알뜰폰) [&gt;] 버튼 클릭
(통신사 알뜰폰 kt, lgu+ 선택 시)</t>
  </si>
  <si>
    <t>개인정보 제3자 제공 동의 (알뜰폰) 약관 pdf 파일 다운로드 페이지로 이동되며, 웹 페이지의 버전과 일치한 약관 출력</t>
  </si>
  <si>
    <t>각 하위약관 pdf 파일에서 [&lt;] 버튼 클릭</t>
  </si>
  <si>
    <t>step1-4 본인인증 화면으로 이동</t>
  </si>
  <si>
    <t>STEP 1-4: 인증번호 발송 전 화면 확인</t>
  </si>
  <si>
    <t>step1-4. 본인인증 전 이용약관 바텀시트 종료</t>
  </si>
  <si>
    <t>step1-3의 화면처럼 이전에 입력한 통신사, 휴대전화번호가 입력했던 값으로 출력</t>
  </si>
  <si>
    <t>STEP 1-4: 유효성 체크</t>
  </si>
  <si>
    <t>통신사를 올바르지 않은 값을 입력한 뒤 step1-4.화면에서 [동의하고 진행하기] 버튼 클릭</t>
  </si>
  <si>
    <t>인증 실패' alt 출력</t>
  </si>
  <si>
    <t>휴대전화번호를 올바르지 않은 값을 입력한 뒤 step1-4.화면에서 [동의하고 진행하기] 버튼 클릭</t>
  </si>
  <si>
    <t>step1-4 화면에서 [동의하고 진행하기] 버튼 클릭</t>
  </si>
  <si>
    <t>step 2의 화면처럼 인증번호 입력 바텀시트 내 [확인] 버튼 비활성화 상태로 출력</t>
  </si>
  <si>
    <t>step1-4 화면에서 [동의하고 진행하기] 버튼 더블 클릭</t>
  </si>
  <si>
    <t>STEP 2-1: 인증번호 유효성 검사</t>
  </si>
  <si>
    <t>step2. 인증번호 입력 필드에 숫자 외 문자 입력 시도</t>
  </si>
  <si>
    <t>STEP 2-1: 인증번호 오입력</t>
  </si>
  <si>
    <t>step2. 인증번호 오입력 후 [확인] 버튼 클릭</t>
  </si>
  <si>
    <t>빈 화면에 딤처리되며 '인증번호가 일치하지 않습니다.' alt 출력
 ㄴ 인증실패 허용: 5회</t>
  </si>
  <si>
    <t>STEP 2-2: 인증번호 만료</t>
  </si>
  <si>
    <t>본인 인증 시 인증 시간 만료되었을 때 기존 인증번호 재사용 여부 확인</t>
  </si>
  <si>
    <t>step2화면에서 인증시간 만료 후 (3분 경과) 인증번호 입력 바텀 시트 확인</t>
  </si>
  <si>
    <t>step2 화면에서 [다시 받기] 버튼이 활성화 상태로 노출</t>
  </si>
  <si>
    <t>STEP 2: 인증번호 재발송</t>
  </si>
  <si>
    <t>step2 화면에서 [다시 받기] 버튼 클릭</t>
  </si>
  <si>
    <t>stpe2 화면의 [확인] 버튼이 활성화된 상태로 출력</t>
  </si>
  <si>
    <t>step2-3 화면처럼 빈 화면에 딤처리되며 '인증번호 다시받기.' alt 출력</t>
  </si>
  <si>
    <t>STEP 3: 본인인증 완료 (계약서 작성 후 본인인증 완료)</t>
  </si>
  <si>
    <t>대출계약서 작성 본인인증 완료 시</t>
  </si>
  <si>
    <t>step2 화면의 인증번호 입력 바텀시트에서 인증번호 입력 후 [확인] 클릭</t>
  </si>
  <si>
    <t>step 3 대출계약완료 화면으로 이동</t>
  </si>
  <si>
    <t>대출신청완료_알림톡</t>
  </si>
  <si>
    <t xml:space="preserve">M001 메인화면 | 모집중 </t>
  </si>
  <si>
    <t>STEP 1: 대출 계약 완료</t>
  </si>
  <si>
    <t>대출 계약 완료 화면 확인</t>
  </si>
  <si>
    <t>대출 계약 본인인증 완료 후, step1. 대출 계약 완료 화면 확인</t>
  </si>
  <si>
    <t>대출신청 완료 화면에 체크 이미지 출력</t>
  </si>
  <si>
    <t xml:space="preserve"> '대출 신청이 완료되었어요!' 타이틀 출력
 '대출금 지급까지 최대 7일(휴일 제외)이 소요될 수 있어요.' 텍스트 출력
 진행순서 안내에 아래와 같이 출력
 - 계약서 작성 &gt; 투자자 모집 &gt; 대출금 지급
 온라인 연계대출 유의사항 영역에 아래와 같이 출력
 - 투자자로부터 대출금이 모금되지 않는 경우 대출이 거절 처리 될 수 있으며, 대출금 모집 완료 이후에는 대출을 취소할 수 없습니다.
 [신청내역 확인] 버튼 활성화 상태로 출력</t>
  </si>
  <si>
    <t>대출 계약 완료 화면 이탈</t>
  </si>
  <si>
    <t>step1. 대출신청완료 화면에서 [신청내역 확인] 버튼 클릭</t>
  </si>
  <si>
    <t>step2 내 대출 관리(모집중) 화면으로 이동</t>
  </si>
  <si>
    <t>대출 계약 완료 후 알림톡 발송 확인</t>
  </si>
  <si>
    <t>알림톡 발송 확인</t>
  </si>
  <si>
    <t>알림톡 아래와 같이 수신
[머니무브] 대출 모집 실행 안내
000 고객님이 요청하신 대출 상품 {채권 번호}의 모집이 시작되었습니다. 
대출금은 투자금 모집이 완료된 후 지급됩니다.
&lt;유의사항&gt;
 - 투자자 모집이 완료된 경우 대출 신청 취소가 불가합니다.
 - 투자자 모집 중 대출을 취소할 경우 향후 머니무브에서 대출 신청이 불가할 수 있습니다.</t>
  </si>
  <si>
    <t>대출 계약 완료 화면 내 보이스피싱 관련 확인</t>
  </si>
  <si>
    <t>보이스 피싱 예방 관련 안내 문구 출력</t>
  </si>
  <si>
    <t>보이스 피싱 관련 내용 출력</t>
  </si>
  <si>
    <t>전체메뉴_모집중(햄버거)</t>
  </si>
  <si>
    <t>마이페이지_대출관리_대출취소</t>
  </si>
  <si>
    <t>STEP 1: 대출관리(모집중)</t>
  </si>
  <si>
    <t>대출 신청 완료 후 모집 중 대출 관리 메뉴 화면 확인</t>
  </si>
  <si>
    <t>step1 내 대출 관리 화면 확인</t>
  </si>
  <si>
    <t>000님 안녕하세요' welcome 텍스트 출력
대출신청금액에 대출신청한 금액 출력
대출 모집 마감일에 신청일로부터 +7 영업일 뒤 날짜로 출력
대출 상태에 '모집중'으로 출력
대출목적에 대출신청 시 입력했던 대출목적 출력
상환방식에 대출신청 시 선택한 상환방식으로 출력
대출기간에 대출신청 시 선택한 상환기간으로 출력
대출금리에 대출신청 시 최종 조회되었던 금리로 출력
대출관리 화면 하단에 현재 본인의 모집 중인 상품의 채권 번호 출력</t>
  </si>
  <si>
    <t>STEP 1-1: 대출관리(모집중) - 햄버거 메뉴</t>
  </si>
  <si>
    <t>햄버거 메뉴 '내 대출' 영역 확인 (모집중)</t>
  </si>
  <si>
    <t>1. step1. 내 대출 관리 (모집중) 화면 진입 후, 화면 좌상단 햄버거 메뉴 버튼 클릭
2. step2. 햄버거 메뉴 내 '내 대출' 영역 확인</t>
  </si>
  <si>
    <t>내 대출 영역에 아래의 이미지와 같이 출력</t>
  </si>
  <si>
    <t>STEP 2: 대출취소 신청</t>
  </si>
  <si>
    <t>대출취소 사유 입력 화면 이동 확인</t>
  </si>
  <si>
    <t>step2 햄버거 메뉴에서 [대출신청 취소] 버튼 클릭</t>
  </si>
  <si>
    <t>step3 대출취소 사유 입력 화면으로 이동</t>
  </si>
  <si>
    <t>J001_02_통신사선택</t>
  </si>
  <si>
    <t>전체메뉴_대출취소(햄버거)</t>
  </si>
  <si>
    <t xml:space="preserve">STEP 1: 대출취소 </t>
  </si>
  <si>
    <t>대출 신청 취소 화면에서 [&lt;] 버튼 클릭 시 대출 관리(모집중) 화면 이동 확인</t>
  </si>
  <si>
    <t>step1. 대출 신청 취소 화면에서 [&lt;] 버튼 클릭</t>
  </si>
  <si>
    <t>step0 대출 관리 메뉴 (모집중) 화면으로 이동</t>
  </si>
  <si>
    <t>대출 신청 취소 화면에서 [취소] 버튼 클릭 시 대출 관리(모집중) 화면 이동 확인</t>
  </si>
  <si>
    <t>step1. 대출 신청 취소 화면에서 [취소] 버튼 클릭</t>
  </si>
  <si>
    <t>대출취소 신청 화면 확인</t>
  </si>
  <si>
    <t>step1. 대출신청 취소 사유 선택 페이지 UI 확인 (대출 회원) (탈퇴사유 선택 전)</t>
  </si>
  <si>
    <t>step1. 대출신청 취소 사유 선택 화면이 아래와 같이 출력
'대출 취소' 타이틀 텍스트와 대출 취소 금액 출력
타이틀 아래에 대출 신청 정보가 다음과 같이 출력
 - 대출 목적: {신청 시 입력했던 대출 목적}
 - 상환방식: 원리금균등상환 또는 만기일시상환
 - 대출기간: {대출 신청 시 입력한 상환 기간}
 - 대출금리: {대출 신청 시 기준 금리}
'1. 모집기간이 길어서' 선택지 텍스트와 라디오 버튼이 출력
'2. 대출조건이 만족스럽지 않아서' 선택지 텍스트와 라디오 버튼이 출력
'3. 이미 다른 곳에서 대출을 받아서' 선택지 텍스트와 라디오 버튼이 출력
'4. 기타' 선택지 텍스트와 체크박스가 출력
 '기타' 선택지 하단에 '대출 신청을 취소하시면 대출취소일로부터 
1개월간 대출을 신청할 수 없습니다. 
대출 신청을 취소하시겠습니까?' 텍스트 출력
 [취소] 버튼 출력
 [확인] 버튼 비활성화 상태로 출력</t>
  </si>
  <si>
    <t>STEP 2: 본인인증</t>
  </si>
  <si>
    <t>대출취소 사유 선택 후 본인인증 인증번호까지 입력</t>
  </si>
  <si>
    <t>step2 통신사 선택 화면에서 통신사 선택 후 본인인증 절차 진행</t>
  </si>
  <si>
    <t>STEP 3: 대출신청 취소 완료</t>
  </si>
  <si>
    <t>대출취소 본인인증 완료 후 탈퇴 확인</t>
  </si>
  <si>
    <t>대출취소 본인인증 과정에서 인증번호 입력 후 [확인] 버튼 클릭</t>
  </si>
  <si>
    <t>step3. 내 대출 관리(본인 취소) 화면으로 이동</t>
  </si>
  <si>
    <t>대출 취소 신청 완료 후 대출 관리 메뉴 화면 확인
(대출 취소 직후 ~ 30일 이내)</t>
  </si>
  <si>
    <t>step1. 내 대출 관리 화면 확인</t>
  </si>
  <si>
    <t>대출 신청이 취소되었습니다' 타이틀 출력</t>
  </si>
  <si>
    <t>대출 취소일에 대출 취소한 날짜 출력</t>
  </si>
  <si>
    <t>모집현황 progress bar 미출력</t>
  </si>
  <si>
    <t>대출 취소일 하단에 아래의 텍스트 출력
 - 대출신청이 취소되었습니다. 문의사항이 있으시면 고객센터로 연락주세요.</t>
  </si>
  <si>
    <t xml:space="preserve"> [대출신청하기] 버튼 미노출</t>
  </si>
  <si>
    <t>STEP 3-1: 대출관리(대출취소) - 햄버거 메뉴</t>
  </si>
  <si>
    <t>햄버거 메뉴 '내 대출' 영역 확인 (대출취소_본인취소)</t>
  </si>
  <si>
    <t>1. step1. 내 대출 관리 (대출취소) 화면 진입 후, 화면 좌상단 햄버거 메뉴 버튼 클릭
2. step2. 햄버거 메뉴 내 '내 대출' 영역 확인</t>
  </si>
  <si>
    <t>[대출신청 취소] 버튼 미노출</t>
  </si>
  <si>
    <t>STEP 1: 대출관리(대출 자동취소)</t>
  </si>
  <si>
    <t>모집금 미달로 대출 취소 후 대출 관리 메뉴 화면 확인</t>
  </si>
  <si>
    <t>대출 취소일에 모집 취소된 날짜 출력</t>
  </si>
  <si>
    <t xml:space="preserve"> [대출신청하기] 버튼 활성화 상태로 출력</t>
  </si>
  <si>
    <t>STEP 1-1: 대출관리(대출 자동취소) - 햄버거 메뉴</t>
  </si>
  <si>
    <t>햄버거 메뉴 '내 대출' 영역 확인 (대출취소_자동취소)</t>
  </si>
  <si>
    <t>1. step1. 내 대출 관리 (대출 자동취소) 화면 진입 후, 화면 좌상단 햄버거 메뉴 버튼 클릭
2. step1-1. 햄버거 메뉴 내 '내 대출' 영역 확인</t>
  </si>
  <si>
    <t>step1-1 내 대출 영역에 아래의 이미지와 같이 출력</t>
  </si>
  <si>
    <t>STEP 2: 대출 신청</t>
  </si>
  <si>
    <t xml:space="preserve">대출 관리 화면에서 [대출신청하기] 버튼 클릭 시 </t>
  </si>
  <si>
    <t>step1 대출 관리 화면에서 [대출신청하기] 버튼 클릭</t>
  </si>
  <si>
    <t>step2 금리한도조회 약관 동의 바텀 시트 화면으로 이동</t>
  </si>
  <si>
    <t>햄버거 메뉴 내에서 [대출신청하기] 버튼 클릭 시</t>
  </si>
  <si>
    <t>step1-1 햄버거 메뉴 '내 대출' 영역의 [대출신청하기] 버튼 클릭</t>
  </si>
  <si>
    <t>모집완료 &gt; 심사&gt; 대출거절</t>
  </si>
  <si>
    <t>STEP 1: 대출관리(대출거절)</t>
  </si>
  <si>
    <t>대출거절 후 대출 앱 로그인</t>
  </si>
  <si>
    <t>step1 대출 거절 화면 아래와 같이 출력
'대출 신청이 취소되었습니다' 타이틀 출력
대출관리 화면에 아래의 텍스트 출력
내부 심사 기준에 부합하지 않아 대출이 거절되었습니다. 다음 기회에 이용 부탁드립니다.
고객센터: (오전 9시 30분 ~ 오후 05시 30분)
상담전화: 1566-3895</t>
  </si>
  <si>
    <t>STEP 1-1: 대출관리(대출거절) - 햄버거 메뉴</t>
  </si>
  <si>
    <t>햄버거 메뉴 '내 대출' 영역 확인 (대출취소_대출거절)</t>
  </si>
  <si>
    <t>1. 내 대출 관리 (대출취소) 화면 진입 후, 화면 좌상단 햄버거 메뉴 버튼 클릭
2. step1-1 햄버거 메뉴 내 '내 대출' 영역 확인</t>
  </si>
  <si>
    <t>step1-1 햄버거 메뉴 내 대출 영역에 아래의 이미지와 같이 출력</t>
  </si>
  <si>
    <t>마이페이지_대출관리_상환중</t>
  </si>
  <si>
    <t>전체메뉴_상환중(햄버거)</t>
  </si>
  <si>
    <t>대출실행 안내 알림톡</t>
  </si>
  <si>
    <t>STEP 1: 대출관리(상환중)</t>
  </si>
  <si>
    <t>대출 실행 직후 알림 확인</t>
  </si>
  <si>
    <t>대출 실행 완료 후 step1-1 알림톡 확인</t>
  </si>
  <si>
    <r>
      <rPr>
        <sz val="10"/>
        <rFont val="Arial"/>
      </rPr>
      <t xml:space="preserve">step2 대출실행 안내톡이 아래와 같이 발송
[머니무브] 대출 실행 안내  #{USER_NAME} 고객님, 신청하신 신용대출 상품이 다음과 같이 실행되었습니다.   
 ◆ 대출 실행 내역  
- 대출금액: #{LOAN_EXPENSE}원 
- 대출시작일: #{LOAN_START_DATE}  
- 만기일자: #{LOAN_EXPIRE_DATE}  
- 대출금리: #{LOAN_RATE_PER}%  
- 상환 방법: #{LOAN_REPAYMENT_METHOD} 
- 플랫폼 수수료 (선취) : #{FEE}원  
- 첫 회차 납입일: #{LOAN_FIRST_INTEREST_DATE} 
- 매월 이자납입일: 매월 #{LOAN_INTEREST_DATE}일 
- 납부 가상계좌: 농협 #{LOAN_ACCOUNT}   
 * 기타 상세내용은 머니무브 홈페이지에서 확인할 수 있습니다.  
* 대출금 상환은 고객님의 납부 가상계좌로만 가능합니다. 
* 위와 다른 계좌로 대출상환을 요구하는 경우 100% 대출사기이므로 유의하시기 바랍니다.  
 - 버튼: [상환 일정 확인하기] - URL: </t>
    </r>
    <r>
      <rPr>
        <u/>
        <sz val="10"/>
        <color rgb="FF1155CC"/>
        <rFont val="Arial"/>
      </rPr>
      <t>https://moneymove.ai/borrow/mypage/loanManagementMain</t>
    </r>
  </si>
  <si>
    <t>상환 중 대출관리 메뉴 화면 확인</t>
  </si>
  <si>
    <t>납입 예정 금액에 n회차 납입 예정 금액 출력</t>
  </si>
  <si>
    <t>납입 예정일에 n회차 납입 예정 일자로 출력</t>
  </si>
  <si>
    <t>대출금액에 대출 신청했던 금액 출력</t>
  </si>
  <si>
    <t>대출 상태에 '상환중'으로 출력</t>
  </si>
  <si>
    <t xml:space="preserve"> 상환 progress bar 와 'n원 납입' 텍스트 출력</t>
  </si>
  <si>
    <t xml:space="preserve"> 'n개월 납입 완료'  텍스트가 상환 progress bar 하단에 출력되며 '{총 잔액} 입금하면 끝나요' 텍스트 출력</t>
  </si>
  <si>
    <t xml:space="preserve"> progress bar 하단에 상환 가상계좌 은행 및 계좌번호 출력</t>
  </si>
  <si>
    <t xml:space="preserve"> 전체 상환 스케쥴 상단에 [전체 / 납입예정 / 납입완료] 탭 버튼 출력</t>
  </si>
  <si>
    <t>step1 내 대출 관리 화면에서 납입내역 확인</t>
  </si>
  <si>
    <t xml:space="preserve"> 전체 회차가 상환기간의 개월 수와 일치</t>
  </si>
  <si>
    <t xml:space="preserve"> 마지막 회차를 제외한 나머지 회차에는 매월 정해진 상환일자로 스케쥴표에 출력
(단, 해당 일자가 공휴일인 경우 그 다음 영업일의 일자로 스케쥴표에 출력)</t>
  </si>
  <si>
    <t xml:space="preserve"> 각 회차마다 상환해야 하는 금액 출력되며 상환예정 회차에 '예정' 라벨 출력</t>
  </si>
  <si>
    <t>STEP 1: 회차별 상환스케쥴</t>
  </si>
  <si>
    <t>납입 내역 내 각 회차별 상환스케쥴 모달 팝업 확인</t>
  </si>
  <si>
    <t>step1. 화면의 납입 내역 내 임의 회차의 상환예정금액 [&gt;] 버튼 클릭</t>
  </si>
  <si>
    <t>해당 회차의 예정 상환 금액 모달 팝업 출력</t>
  </si>
  <si>
    <t>step1. 화면의  상환 스케쥴 표 내 1회차부터 마지막 회차까지 [&gt;] 버튼 순차적으로 클릭</t>
  </si>
  <si>
    <t>상환스케쥴 상세 모달 팝업 상단에 [&lt;], [&gt;] 버튼 출력
각 회차 하단에 회차별 상환 예정 날짜 출력
각 회차 별 상환 예정 원금 출력 (만기일시일 경우 마지막 회차에만 원금 전체 금액 출력)
각 회차 별 상환 예정 이자 출력
상환금에 각 회차별 상환 예정 원금 + 이자 합산 금액 출력
[확인] 버튼 활성화 상태로 출력</t>
  </si>
  <si>
    <t xml:space="preserve"> 이전 회차의 회차 별 예정 상환 금액 모달 팝업 출력</t>
  </si>
  <si>
    <t>회차별 상환스케쥴 상세 모달 팝업의 [&gt;] 버튼 클릭</t>
  </si>
  <si>
    <t xml:space="preserve"> 다음 회차의 회차 별 예정 상환 금액 모달 팝업 출력</t>
  </si>
  <si>
    <t xml:space="preserve"> 회차별로 회차 별 상환스케쥴 상세 모달 팝업 종료</t>
  </si>
  <si>
    <t>STEP 1-1: 대출관리(상환중) - 햄버거 메뉴</t>
  </si>
  <si>
    <t>햄버거 메뉴 '내 대출' 영역 확인 (상환중)</t>
  </si>
  <si>
    <t>1. step1. 내 대출 관리 (상환중) 화면 진입 후, 화면 좌상단 햄버거 메뉴 버튼 클릭
2. 햄버거 메뉴 내 '내 대출' 영역 확인</t>
  </si>
  <si>
    <t>step1-1 햄버거 메뉴 내 '내 대출' 영역에 아래의 이미지와 같이 출력</t>
  </si>
  <si>
    <t>[중도상환 신청] 버튼 노출</t>
  </si>
  <si>
    <t>[중도상환 신청] 버튼 클릭 시 중도상환 신청 화면 이동 확인</t>
  </si>
  <si>
    <t>1. step1. 내 대출 관리 (상환중) 화면 진입 후, 화면 좌상단 햄버거 메뉴 버튼 클릭
2. 햄버거 메뉴 내 '내 대출' 의 [중도상환 신청] 버튼 클릭</t>
  </si>
  <si>
    <t>중도상환 신청 사유 선택 화면 이동</t>
  </si>
  <si>
    <t>마이페이지_대출관리_중도상환신청중</t>
  </si>
  <si>
    <t>전체메뉴_중도상환신청중(햄버거)</t>
  </si>
  <si>
    <t>STEP 1: 대출관리(중도상환 신청중)</t>
  </si>
  <si>
    <t>중도상환 신청 중 대출관리 메뉴 화면 확인</t>
  </si>
  <si>
    <t>대출 상태에 '중도상환 신청중'으로 출력</t>
  </si>
  <si>
    <t>상환 progress bar와 현재까지 상환한 금액인 'n원 납입' 텍스트 출력</t>
  </si>
  <si>
    <t>progress bar 하단에 '{대출잔액} 납입하면 중도상환이 완료돼요.' 텍스트 출력</t>
  </si>
  <si>
    <t>progress bar 하단에 상환 가상계좌 은행 및 계좌번호 출력</t>
  </si>
  <si>
    <t>step1. 내 대출 관리 화면 내 납입내역 확인</t>
  </si>
  <si>
    <t>전체 회차가 상환기간의 개월 수와 일치한다.</t>
  </si>
  <si>
    <t>현재까지 상환했던 내역이 노출된다.</t>
  </si>
  <si>
    <t>각 회차마다 상환해야 하는 혹은 상환했던 금액이 출력되며 상환예정 회차에 '예정' 라벨 출력</t>
  </si>
  <si>
    <t>STEP 1-1: 대출관리(중도상환 신청중) - 햄버거 메뉴</t>
  </si>
  <si>
    <t>햄버거 메뉴 '내 대출' 영역 확인 (중도상환 신청 중)</t>
  </si>
  <si>
    <t>1. 내 대출 관리 (중도상환 신청 중) 화면 진입 후, 화면 좌상단 햄버거 메뉴 버튼 클릭
2. step1-1 햄버거 메뉴 내 '내 대출' 영역 확인</t>
  </si>
  <si>
    <t>[중도상환 취소하기] 버튼 노출</t>
  </si>
  <si>
    <t>step1-1 햄버거 메뉴 내 '내 대출' 의 [중도상환 취소하기] 버튼 클릭</t>
  </si>
  <si>
    <t>중도상환 신청 취소 confirm 팝업 노출</t>
  </si>
  <si>
    <t>STEP 2: 중도상환 신청 취소</t>
  </si>
  <si>
    <t>중도상환 신청 취소</t>
  </si>
  <si>
    <t>중도상환 신청 취소 confirm 창에서 [확인] 버튼 클릭</t>
  </si>
  <si>
    <t>step2 대출관리(상환중) 화면으로 이동</t>
  </si>
  <si>
    <t>마이페이지_대출관리_연체중</t>
  </si>
  <si>
    <t>전체메뉴_연체중(햄버거)</t>
  </si>
  <si>
    <t>연체시 유의사항 안내</t>
  </si>
  <si>
    <t>STEP 1: 대출관리(연체중)</t>
  </si>
  <si>
    <t>연체 중 대출관리 메뉴 화면 확인</t>
  </si>
  <si>
    <t>대출 상태에 '연체중'으로 출력</t>
  </si>
  <si>
    <t>상환 progress bar 와 'n일 연체중입니다' 텍스트 출력</t>
  </si>
  <si>
    <t>progress bar 하단에 [연체시 유의사항  &gt;] 버튼 출력</t>
  </si>
  <si>
    <t>[연체시 유의사항] 버튼하단에 상환 가상계좌 은행 및 계좌번호 출력</t>
  </si>
  <si>
    <t>전체 상환 스케쥴 상단에 [전체 / 납입예정 / 납입완료] 탭 버튼 출력</t>
  </si>
  <si>
    <t>step1 내 대출 관리 화면 중 납입내역 확인</t>
  </si>
  <si>
    <t>연체된 회차에 '연체' 라벨 출력</t>
  </si>
  <si>
    <t>STEP 1-1: 대출관리(연체중) - 햄버거 메뉴</t>
  </si>
  <si>
    <t>햄버거 메뉴 '내 대출' 영역 확인 (연체 중)</t>
  </si>
  <si>
    <t>1. step1 내 대출 관리 (연체 중) 화면 진입 후, 화면 좌상단 햄버거 메뉴 버튼 클릭
2. step1-1 햄버거 메뉴 내 '내 대출' 영역 확인</t>
  </si>
  <si>
    <t>STEP 2: 연체 시 유의사항</t>
  </si>
  <si>
    <t>연체 시 유의사항 화면 이동 확인</t>
  </si>
  <si>
    <t>step1. 대출관리(연체중) 화면에서 [연체 시 유의사항] 버튼 클릭</t>
  </si>
  <si>
    <t>step2 연체 시 유의사항 화면으로 이동</t>
  </si>
  <si>
    <t>연체 시 유의사항 확인</t>
  </si>
  <si>
    <t>step2 연체 시 유의사항 화면 확인</t>
  </si>
  <si>
    <t>아래의 텍스트 출력
이자납입 연체로 인하여 대출잔액에 연체금리가 적용되었을 경우, 연체이자 전액을 납입하지 않고 일부 연체이자를 정리하는 경우에도 대출잔액에 연체금리가 적용됨을 유의하시기 바랍니다.
대출의 제한당사와 타금융기관의 연체대출금(지급보증대지급금 포함) 보유자, 회사에 손해를 끼친 자, 신용도판단정보 등록자 등 사유가 있는 경우 대출을 취급하지 않거나 제한하여 운용할 수 있습니다.
대출기한 전에 채무를 상환해야 하는 경우[기한의 이익 상실 사유(연계대출기 본약관 제10조에서 정한 사유)]채무자의 예금, 담보부동산에 법원이나 세무서 등으로부터의 압류명령 등이 있는 때 등대출기한이 도래되었거나 기한이익이 상실된 대출을 하나라도 상환하지 아니한 때 등
회사의 서면청구에 의해 모든 대출금(또는 해당 대출금)을 대출기한이 도래하기 전임에도 불구하고 즉시 상환하셔야 합니다.
대출계약 철회권
온라인투자연계금융업 특성상 투자자로부터 투자금 모집이 완료되어 대출이 실행된 경우 대출계약을 철회할 수 없습니다.
개인신용정보의 제공∙조회
다음의 신용정보들은 한국신용정보원 「일반신용정보관리규약」에 따라 종합신용정보집중기관인 한국신용정보원에 제공, 집중, 활용됩니다.
개인식별정보 : 성명, 주민등록번호, 직업
연체정보등 : 대출금 등의 연체사실
신용거래정보 : 대출현황, 보증현황 등
연체정보등 등록
대출원금, 이자 등을 3개월 이상 연체한 경우에는 3개월이 되는 날을 등록사유 발생일로 하여 그 때로부터 7영업일 이내에 ‘연체정보등’이 등록 됩니다.
     「일반신용정보관리규약」개정으로 ‘연체정보등’ 
       등록 기준이 변경될 수 있습니다.
      ‘연체정보등’ 이 등록되면, 금융거래제약 등 불이익
       을 받을 수 있습니다.
‘연체정보등’ 이 등록된 후 연체금액을 상환하여 등록사유가 해제되는 경우에도 등록기간 및 금액에 따라 해제기록이 1년 동안 남아있을 수 있어 동 기록으로 인해 금융상의 불편이 초래될 수도 있음에 유의하시기 바랍니다.
5영업일 이상 연체한 경우, 단기연체 사실이 신용정보회사에 등록되어 개 인신용평가에 부정적 요소로 사용될 수 있습니다.
채권양도(매각) 승낙 및 개인정보 제공 동의
채무불이행으로 인해 회사가 본인의 채권을 채권 양도 동의 및 승낙서에 의거하여 제3자에게 채권양도(매각)하는 것을 승낙하며 본인의 개인정보를 해당 채권양수인에게 제공하는 것에 대해 이의 없이 동의합니다.
기존 금융기관 대출금 상환 및 완납증명서 제출
자금의 용도 및 사용
대환대출의 경우 실행 후 대출상환 확인을 위해 신용조회가 이루어질 수 있으며, 대출의 상환여부를 판단할 수 없을 시 3영업일 이내에 완납증명서를 제출하여야 합니다.
대환대출 용도로 지급된 대출금을 본인이 편취 및 부당수취 하였을 시, 형사고소(사기 등) 될 수 있으며. 총 대출금은 그 즉시 기한이익상실처리 됩니다.
기한의 이익이란?
기한의 존재로 말미암아 당사자가 받는 이익을 말하며, 은행과의 대출거래에서 채무자인 고객은 당초 약정한 대출기한까지는 대출금을 상환하지 않아도 되므로 그 기간 동안 채무자인 고객이 가지는 이익을 기한의 이익이라 합니다.
기한의 이익이 상실되면?
모든 대출금(또는 해당 대출금)을 즉시 상환
연체이자 부담
일정기간 경과 후 신용도판단정보 등록 등</t>
  </si>
  <si>
    <t>STEP 3: 연체상환</t>
  </si>
  <si>
    <t>연체상환 시 상환 중 전환</t>
  </si>
  <si>
    <t>연체 중인 채권 연체 상환 완료 후 대출 관리 확인
(연체된 회차만 상환)</t>
  </si>
  <si>
    <t>step3 대출관리(상환중) 화면으로 이동</t>
  </si>
  <si>
    <t>마이페이지_대출관리기한이익상실</t>
  </si>
  <si>
    <t>전체메뉴_기한이익상실(햄버거)</t>
  </si>
  <si>
    <t>기한이익상실 안내</t>
  </si>
  <si>
    <t>마이페이지_대출관리_상환완료_대출불가</t>
  </si>
  <si>
    <t>STEP 1: 대출관리(기한이익상실)</t>
  </si>
  <si>
    <t>대출 상태에 '기한이익상실'로 출력</t>
  </si>
  <si>
    <t>상환 progress bar 와 '기한이익상실로  전액 납입만 가능해요.' 텍스트 출력</t>
  </si>
  <si>
    <t>progress bar 하단에 [기한이익상실 &gt;] 버튼 출력</t>
  </si>
  <si>
    <t>step1 내 대출 관리 화면 내 납입내역 확인</t>
  </si>
  <si>
    <t>기한이익상실된 회차에 '상실' 라벨 출력</t>
  </si>
  <si>
    <t>기한이익상실된 회차의 금액과 대출관리 화면 상단의 오늘 완납 금액 일치</t>
  </si>
  <si>
    <t>STEP 1-1: 대출관리(기한이익상실) - 햄버거 메뉴</t>
  </si>
  <si>
    <t>오늘 납입 예정 금액에 남은 잔액 + 이자 + 연체이자 모두 합산된 금액 출력</t>
  </si>
  <si>
    <t>STEP 2: 기한이익상실 안내</t>
  </si>
  <si>
    <t>기한이익상실 화면 이동 확인</t>
  </si>
  <si>
    <t>step1 대출관리(기한이익상실) 화면에서 [기한이익상실] 버튼 클릭</t>
  </si>
  <si>
    <t>step2 기한이익상실 안내 화면으로 이동</t>
  </si>
  <si>
    <t>기한이익상실 화면 확인</t>
  </si>
  <si>
    <t>step2 기한이익상실 안내 화면 확인</t>
  </si>
  <si>
    <t>아래의 텍스트 출력
기한의 이익이란?
기한의 존재로 말미암아 당사자가 받는 이익을 말하며, 은행과의 대출거래에서 채무자인 고객은 당초 약정한 대출기한까지는 대출금을 상환하지 않아도 되므로 그 기간 동안 채무자인 고객이 가지는 이익을 기한의 이익이라 합니다.
기한의 이익이 상실되면?
모든 대출금(또는 해당 대출금)을 즉시 상환
연체이자 부담
일정기간 경과 후 신용도판단정보 등록 등</t>
  </si>
  <si>
    <t>STEP 3: 기한이익상실 후 전액상환</t>
  </si>
  <si>
    <t>기한이익상실에서 상환완료 전환</t>
  </si>
  <si>
    <t>기한이익상실 채권 연체 상환 완료 후 대출 관리 확인
(잔액 모두 상환)</t>
  </si>
  <si>
    <t>step3 대출관리(상환완료) - 대출불가 화면으로 이동</t>
  </si>
  <si>
    <t>마이페이지_대출관리_상환완료</t>
  </si>
  <si>
    <t>회차별 상환스케줄</t>
  </si>
  <si>
    <t>전체메뉴_상환완료(햄버거)</t>
  </si>
  <si>
    <t>STEP 1: 대출관리(상환완료) - 재신청 가능</t>
  </si>
  <si>
    <t>상환완료 대출관리 메뉴 화면 확인</t>
  </si>
  <si>
    <t>납입 금액에 마지막 회차 납입 금액 출력</t>
  </si>
  <si>
    <t>상환완료일에 마지막 상환 완료일 출력</t>
  </si>
  <si>
    <t>대출 상태에 '상환완료'로 출력</t>
  </si>
  <si>
    <t>상환 progress bar 와 현재까지 상환한 금액을 'n원 납입'로 텍스트 출력</t>
  </si>
  <si>
    <t>progress bar 하단에 출력되며 '상환이 완료되었어요' 텍스트 출력</t>
  </si>
  <si>
    <t>납입내역 스케줄에 전체 상환한 회차 출력</t>
  </si>
  <si>
    <t>[대출신청하기] 버튼이 활성화 상태로 출력</t>
  </si>
  <si>
    <t xml:space="preserve"> 마지막 회차를 제외한 나머지 회차에는 매월 정한 상환일자로 스케쥴표에 출력
(단, 해당 일자가 공휴일인 경우 그 다음 영업일의 일자로 스케쥴표에 출력)</t>
  </si>
  <si>
    <t>STEP 1-1: 회차별 상환스케쥴</t>
  </si>
  <si>
    <t>step1, step1-1 내 대출 관리 화면 내 납입 내역 내 모든 회차의 상환금액 [&gt;] 버튼</t>
  </si>
  <si>
    <t>해당 회차의 예정 상환 금액 모달 팝업에 모두 납입완료로 출력</t>
  </si>
  <si>
    <t>STEP 1-2: 대출관리(상환완료 - 재신청가능) - 햄버거 메뉴</t>
  </si>
  <si>
    <t>햄버거 메뉴 '내 대출' 영역 확인 (상환완료)</t>
  </si>
  <si>
    <t>1. 내 대출 관리 (상환중) 화면 진입 후, 화면 좌상단 햄버거 메뉴 버튼 클릭
2. step1-3 햄버거 메뉴 내 '내 대출' 영역 확인</t>
  </si>
  <si>
    <t>step1-3 햄버거 메뉴 내 대출 영역에 아래의 이미지와 같이 출력</t>
  </si>
  <si>
    <t>[대출신청하기] 버튼 활성화 상태로 노출</t>
  </si>
  <si>
    <t>STEP 2: 대출 재신청</t>
  </si>
  <si>
    <t>상환완료 후 대출 신청 (대출 관리화면)</t>
  </si>
  <si>
    <t>step1 대출관리(상환완료) 화면에서 [대출신청하기] 버튼 클릭</t>
  </si>
  <si>
    <t>step2. 금리한도조회 약관 동의 바텀 시트 화면으로 이동</t>
  </si>
  <si>
    <t>상환완료 후 대출 신청 (햄버거 메뉴)</t>
  </si>
  <si>
    <t>step1-3 화면의 햄버거 메뉴 '내 대출'에서 [대출신청하기] 버튼 클릭</t>
  </si>
  <si>
    <t xml:space="preserve">마이페이지_대출관리_중도상환완료 </t>
  </si>
  <si>
    <t>전체메뉴_중도상환완료(햄버거)</t>
  </si>
  <si>
    <t>STEP 1: 대출관리(중도상환완료)</t>
  </si>
  <si>
    <t>중도상환완료 대출관리 메뉴 화면 확인</t>
  </si>
  <si>
    <t>납입 금액에 총 납입 금액 출력 (원금 + 중도상환 시점까지 총 이자)</t>
  </si>
  <si>
    <t>상환완료일에 중도상환완료한 날짜 출력</t>
  </si>
  <si>
    <t>대출 상태에 '중도상환완료'로 출력</t>
  </si>
  <si>
    <t>상환 progress bar 와 총 상환한 금액을 'n원 납입'으로 텍스트 출력</t>
  </si>
  <si>
    <t>progress bar 하단에 상환 가상계좌 은행 및 계좌번호 미출력</t>
  </si>
  <si>
    <t>전체 상환 스케줄 상단에 납입 내역 타이틀 노출</t>
  </si>
  <si>
    <t xml:space="preserve"> 전체 회차가 아닌 중도상환한 회차까지만 출력</t>
  </si>
  <si>
    <t>납입 내역 내 중도상환 한 상환스케쥴 모달 팝업 확인</t>
  </si>
  <si>
    <t>step1-1. 중도상환한 회차의 상환스케쥴 모달 팝업 확인</t>
  </si>
  <si>
    <t>해당 회차에 {납입연월} 중도상환으로 출력</t>
  </si>
  <si>
    <t>원금 / 이자 밑에 중도상환수수료 출력</t>
  </si>
  <si>
    <t>합계에 잔여원금 + 잔여이자 + 중도상환수수료 합산 금액 출력</t>
  </si>
  <si>
    <t>STEP 1-2: 대출관리(중도상환완료) - 햄버거 메뉴</t>
  </si>
  <si>
    <t>햄버거 메뉴 '내 대출' 영역 확인 (중도상환완료)</t>
  </si>
  <si>
    <t>1. step1 내 대출 관리 (중도상환완료) 화면 진입 후, 화면 좌상단 햄버거 메뉴 버튼 클릭
2. step1-1 햄버거 메뉴 내 '내 대출' 영역 확인</t>
  </si>
  <si>
    <t>중도상환완료 후 대출 신청 (대출 관리화면)</t>
  </si>
  <si>
    <t>step1. 대출관리(중도상환완료) 화면에서 [대출신청하기] 버튼 클릭</t>
  </si>
  <si>
    <t>중도상환완료 후 대출 신청 (햄버거 메뉴)</t>
  </si>
  <si>
    <t>햄버거 메뉴 '내 대출'에서 [대출신청하기] 버튼 클릭</t>
  </si>
  <si>
    <t xml:space="preserve">step2 </t>
  </si>
  <si>
    <t>마이페이지_내정보관리_회원정보</t>
  </si>
  <si>
    <t>탈퇴 사유 선택</t>
  </si>
  <si>
    <t>STEP 1: 내 정보 관리 (본인인증 전)</t>
  </si>
  <si>
    <t>내 정보 관리 본인 인증 전 화면 확인</t>
  </si>
  <si>
    <t>step1. 기본 정보 화면 확인</t>
  </si>
  <si>
    <t>성명에 본인 인증 시 입력한 성명 출력
휴대전화번호에 인증 시 사용한 휴대전화번호 출력
로그인 비밀번호에 마스킹 상태로 출력
이메일 주소에 회원가입 시 등록했던 이메일 주소 출력
자택 주소에 회원가입 시 입력했던 주소 출력
본인 계좌 영역에 은행명 / 연결한 계좌번호 / 예금주 명 출력 (일부 마스킹 된 상태)
[변경] 버튼이 활성화 상태로 출력
회원탈퇴 [&gt;] 버튼 노출
'현재 대출이 진행 중이거나 잔여 예치금이 있는 경우 회원 탈퇴가 불가합니다.' 텍스트 출력</t>
  </si>
  <si>
    <t>내 정보 관리 본인 인증 전 화면 확인
(대출 중이거나 투자 금액 있는 경우)</t>
  </si>
  <si>
    <t>회원탈퇴 [&gt;] 버튼 미노출</t>
  </si>
  <si>
    <t>내 정보 관리 [변경] 버튼 클릭 시 본인인증 화면 진입</t>
  </si>
  <si>
    <t>step1. 기본정보 확인 화면에서  [변경] 버튼 클릭</t>
  </si>
  <si>
    <t>휴대폰 본인 인증 화면으로 이동</t>
  </si>
  <si>
    <t>[&lt;] 버튼 클릭 시</t>
  </si>
  <si>
    <t>step1. 기본정보 확인 화면에서 [&lt;] 버튼 클릭</t>
  </si>
  <si>
    <t>전체메뉴(햄버거)로 이동</t>
  </si>
  <si>
    <t>STEP 2: 회원탈퇴</t>
  </si>
  <si>
    <t>내 정보관리 화면 회원탈퇴 버튼 확인
(회원 탈퇴 가능 계정)</t>
  </si>
  <si>
    <t>step1. 화면  회원탈퇴 [&gt;] 버튼 클릭</t>
  </si>
  <si>
    <t>step2 회원탈퇴 사유 선택 페이지로 이동</t>
  </si>
  <si>
    <t>전체메뉴(햄버거)</t>
  </si>
  <si>
    <t>STEP 1: 햄버거메뉴 (모집 중)</t>
  </si>
  <si>
    <t>햄버거 메뉴 확인</t>
  </si>
  <si>
    <t>대출관리 화면에서 햄버거 메뉴 버튼 클릭</t>
  </si>
  <si>
    <t>아래의 이미지처럼 햄버거 메뉴 출력
 ㄴ 가상계좌가 있는 경우 납입계좌(가상계좌)에 가상계좌 번호가 출력됨</t>
  </si>
  <si>
    <t>STEP 2: 화면 이동</t>
  </si>
  <si>
    <t>햄버거 메뉴에서 각 메뉴 이동</t>
  </si>
  <si>
    <t>햄버거 메뉴애서 프로필 사진 클릭</t>
  </si>
  <si>
    <t>내 프로필 사진 메뉴 화면으로 이동</t>
  </si>
  <si>
    <t>햄버거 메뉴에서 [내 입출금] 버튼 클릭</t>
  </si>
  <si>
    <t>내 입출금 메뉴 화면으로 이동</t>
  </si>
  <si>
    <t>햄버거 메뉴에서 [내 대출계약서] 버튼 클릭</t>
  </si>
  <si>
    <t>내 대출계약서 메뉴 화면으로 이동</t>
  </si>
  <si>
    <t>햄버거 메뉴에서 [내 신용정보] 버튼 클릭</t>
  </si>
  <si>
    <t>내 신용정보 메뉴 화면으로 이동</t>
  </si>
  <si>
    <t>햄버거 메뉴에서 [상품안내] 버튼 클릭</t>
  </si>
  <si>
    <t>상품안내 메뉴 화면으로 이동</t>
  </si>
  <si>
    <t>햄버거 메뉴에서 [약관/서식/금융소비자 안내] 버튼 클릭</t>
  </si>
  <si>
    <t>약관/서식/금융소비자 안내 메뉴 화면으로 이동</t>
  </si>
  <si>
    <t>햄버거 메뉴에서 [개인정보처리방침] 버튼 클릭</t>
  </si>
  <si>
    <t>개인정보처리방침 약관 화면으로 이동</t>
  </si>
  <si>
    <t>햄버거 메뉴에서 [신용정보활용체제] 버튼 클릭</t>
  </si>
  <si>
    <t>신용정보활용체제 약관 화면으로 이동</t>
  </si>
  <si>
    <t>햄버거 메뉴에서 [공시지표] 버튼 클릭</t>
  </si>
  <si>
    <t>공시지표 메뉴 화면으로 이동</t>
  </si>
  <si>
    <t>햄버거 메뉴에서 [공지사항] 버튼 클릭</t>
  </si>
  <si>
    <t>공지사항 메뉴 화면으로 이동</t>
  </si>
  <si>
    <t>햄버거 메뉴에서 [언론보도] 버튼 클릭</t>
  </si>
  <si>
    <t>언론보도 메뉴 화면으로 이동</t>
  </si>
  <si>
    <t>햄버거 메뉴에서 [FAQ] 버튼 클릭</t>
  </si>
  <si>
    <t>FAQ 메뉴 화면으로 이동</t>
  </si>
  <si>
    <t>햄버거 메뉴에서 [설정] 버튼 클릭</t>
  </si>
  <si>
    <t>앱 설정 화면으로 이동</t>
  </si>
  <si>
    <t>햄버거 메뉴에서 [알림] 버튼 클릭</t>
  </si>
  <si>
    <t>알림 화면으로 이동</t>
  </si>
  <si>
    <t>햄버거 메뉴에서 [내 정보 관리] 버튼 클릭</t>
  </si>
  <si>
    <t>내 정보 관리 화면으로 이동</t>
  </si>
  <si>
    <t>로그아웃</t>
  </si>
  <si>
    <t>햄버거 메뉴에서 [로그아웃] 버튼 클릭</t>
  </si>
  <si>
    <t>로그아웃되며, 로그인 화면으로 이동 (간편 로그인 설정 시 각 간편로그인 화면으로 이동)</t>
  </si>
  <si>
    <t>투자 앱 딥링크 작동 (투자 앱 미설치)</t>
  </si>
  <si>
    <t>햄버거 메뉴에서 [투자하기] 버튼 클릭</t>
  </si>
  <si>
    <t>머니무브 투자 앱 스토어 다운로드 링크로 이동</t>
  </si>
  <si>
    <t>투자 앱 딥링크 작동 (투자 앱 설치)</t>
  </si>
  <si>
    <t>머니무브 투자 앱 실행</t>
  </si>
  <si>
    <t>햄버거 메뉴에서 웹 링크 이동 확인</t>
  </si>
  <si>
    <t>햄버거 메뉴에서 [회사소개] 버튼 클릭</t>
  </si>
  <si>
    <t>기기 기본 브라우저 새 창으로 회사소개 웹 페이지 실행</t>
  </si>
  <si>
    <t>햄버거 메뉴 푸터 [블로그] 버튼 클릭</t>
  </si>
  <si>
    <t>기기 기본 브라우저 새 창으로 머니무브 네이버 블로그 웹 페이지 실행</t>
  </si>
  <si>
    <t>햄버거 메뉴 푸터 [카카오채털] 버튼 클릭</t>
  </si>
  <si>
    <t xml:space="preserve">머니무브 카카오톡 플러스 친구 채널 웹 페이지 실행 </t>
  </si>
  <si>
    <t>햄버거 메뉴 푸터 [인스타그램] 버튼 클릭</t>
  </si>
  <si>
    <t>기기 기본 브라우저 새 창으로 머니무브 인스타그램 웹 페이지 실행</t>
  </si>
  <si>
    <t>햄버거 메뉴 푸터 [페이스북] 버튼 클릭</t>
  </si>
  <si>
    <t>기기 기본 브라우저 새 창으로 머니무브 페이스북 웹 페이지 실행</t>
  </si>
  <si>
    <t>햄버거 메뉴 종료</t>
  </si>
  <si>
    <t>햄버거 메뉴에서 [x] 버튼 클릭</t>
  </si>
  <si>
    <t>햄버거 메뉴 종료되며 대출 관리 화면 출력</t>
  </si>
  <si>
    <t>step8</t>
  </si>
  <si>
    <t>step9</t>
  </si>
  <si>
    <t>step10</t>
  </si>
  <si>
    <t>step11</t>
  </si>
  <si>
    <t>step12</t>
  </si>
  <si>
    <t>step13</t>
  </si>
  <si>
    <t>step14</t>
  </si>
  <si>
    <t>J001_02_통신사선택_바텀시트 종료</t>
  </si>
  <si>
    <t>J001_02_휴대폰번호 입력</t>
  </si>
  <si>
    <t>J001_02_휴대폰번호 입력 에러</t>
  </si>
  <si>
    <t>J001_02_휴대폰번호 입력_키패드</t>
  </si>
  <si>
    <t>J001_02_휴대폰번호 입력_완료</t>
  </si>
  <si>
    <t>J001_02_약관동의</t>
  </si>
  <si>
    <t>J001_02_약관동의_전체체크</t>
  </si>
  <si>
    <t>J001_02_약관동의_개별약관조회</t>
  </si>
  <si>
    <t>J001_02_인증번호</t>
  </si>
  <si>
    <t>J001_02_인증번호_키패드</t>
  </si>
  <si>
    <t>J001_02_인증실패_사용자정보 불일치</t>
  </si>
  <si>
    <t>J001_02_인증실패_입력시간만료</t>
  </si>
  <si>
    <t>내 정보 관리에서 [변경] 버튼 클릭 시 본인인증 화면 이동 확인</t>
  </si>
  <si>
    <t>step1. 통신사 선택화면 도달</t>
  </si>
  <si>
    <t>step1. 화면 딤처리 후 통신사 선택 바텀시트 출력</t>
  </si>
  <si>
    <t>step1. 임의 통신사 선택 완료</t>
  </si>
  <si>
    <t>step1. 통신사 바텀시트 종료되고 화면 딤처리 해제된 후 
step2. 휴대전화번호 입력 화면으로 이동</t>
  </si>
  <si>
    <t>STEP 2: 휴대전화번호 입력</t>
  </si>
  <si>
    <t>휴대전화번호 입력 확인</t>
  </si>
  <si>
    <t>step2. 휴대전화번호 입력 화면 확인</t>
  </si>
  <si>
    <t>초기 상태에서 step2와 같이 노출</t>
  </si>
  <si>
    <t>step2. 휴대전화 입력 시 010으로 시작하지 않는 유효하지 않은 11자리 숫자 입력</t>
  </si>
  <si>
    <t>step2. 휴대전화 입력 시 앞에 010만 입력한다.</t>
  </si>
  <si>
    <t>step2. 휴대전화번호에 010으로 시작하는 유효한 11자리 휴대전화번호 입력</t>
  </si>
  <si>
    <t>step3.과 같이 다음버튼 활성화</t>
  </si>
  <si>
    <t>STEP 3: 인증번호 발송 전 화면 확인</t>
  </si>
  <si>
    <t>step7. 본인인증 전 이용약관 바텀시트 종료</t>
  </si>
  <si>
    <t>step2의 화면처럼 이전에 입력한 통신사, 휴대전화번호가 입력했던 값으로 출력</t>
  </si>
  <si>
    <t>STEP 7: 약관 바텀시트 확인</t>
  </si>
  <si>
    <t>step7. 화면 내 딤드 처리 된 곳 클릭</t>
  </si>
  <si>
    <t>step7 화면에서 전체 체크박스를 체크</t>
  </si>
  <si>
    <t>step8. 화면에서 전체 체크박스 체크 해제</t>
  </si>
  <si>
    <t>step8. 화면에서 이용약관 동의 바텀시트의 각 약관 [v] 버튼 클릭</t>
  </si>
  <si>
    <t>STEP 7-1: 휴대폰 본인인증 약관 확인</t>
  </si>
  <si>
    <t>step7. 이용약관 동의 바텀시트 확인</t>
  </si>
  <si>
    <t>step7. 바텀시트 타이틀에 '휴대폰 본인인증 동의 (필수)' 타이틀 문구와 전체 동의 체크박스에 체크된 상태로 출력
타이틀 하단의 아래 약관들도 모두 체크박스에 체크된 상태로 출력
 - 개인정보 수집·이용 동의약관 보기 (필수)
 - 본인확인 서비스 이용약관 (필수)
 - 고유식별정보 처리 (필수)
 - 통신사 본인확인 이용약관 (필수)
[동의하고 진행하기] 버튼 비활성화 상태로 출력</t>
  </si>
  <si>
    <t xml:space="preserve"> step7. 휴대전화 본인인증 동의 바텀시트 확인</t>
  </si>
  <si>
    <t>step7. 바텀시트 타이틀 하단의 아래 약관들도 모두 체크박스에 체크 해제된 상태로 출력
 - 개인정보 수집·이용 동의약관 보기 (필수)
 - 본인확인 서비스 이용약관 (필수)
 - 고유식별정보 처리 (필수)
 - 통신사 본인확인 이용약관 (필수)
 - 개인정보 제3자 제공 동의(알뜰폰)
[동의하고 진행하기] 버튼 비활성화 상태로 출력</t>
  </si>
  <si>
    <t>step7. 휴대전화 본인인증 동의 바텀시트에서 개인정보 수집, 이용 동의 약관 보기(필수) [&gt;] 버튼 클릭</t>
  </si>
  <si>
    <t>step9. 개인정보 수집·이용 동의약관 pdf 파일 화면으로 이동되며, 웹 페이지의 버전과 일치한 약관 출력 이동</t>
  </si>
  <si>
    <t>step7. 휴대전화 본인인증 동의 바텀시트에서 고유식별정보 처리(필수) [&gt;] 버튼 클릭</t>
  </si>
  <si>
    <t>step9. 고유식별정보 처리 pdf 파일 화면으로 이동되며, 웹 페이지의 버전과 일치한 약관 출력</t>
  </si>
  <si>
    <t>step7. 휴대전화 본인인증 동의 바텀시트에서 통신사 본인확인 이용약관 (필수) [&gt;] 버튼 클릭</t>
  </si>
  <si>
    <t>step9. 통신사 본인확인 이용약관 (필수) 약관 pdf 파일 다운로드 페이지로 이동되며, 웹 페이지의 버전과 일치한 약관 출력</t>
  </si>
  <si>
    <t>step7. 휴대전화 본인인증 동의 바텀시트에서 본인확인 서비스 이용약관 (필수) [&gt;] 버튼 클릭</t>
  </si>
  <si>
    <t>step9. 본인확인 서비스 이용약관 (필수) 약관 pdf 파일 다운로드 페이지로 이동되며, 웹 페이지의 버전과 일치한 약관 출력</t>
  </si>
  <si>
    <t>step7. 휴대전화 본인인증 동의 바텀시트에서 개인정보 제3자 제공 동의(알뜰폰) [&gt;] 버튼 클릭</t>
  </si>
  <si>
    <t>step9. 개인정보 제3자 제공 동의 (알뜰폰) 약관 pdf 파일 다운로드 페이지로 이동되며, 웹 페이지의 버전과 일치한 약관 출력</t>
  </si>
  <si>
    <t>step7.휴대폰 본인인증 동의 (필수) 메뉴 내 각 하위약관 pdf 파일에서 [&lt;] 버튼 클릭</t>
  </si>
  <si>
    <t>내 정보관리 본인인증 화면으로 이동</t>
  </si>
  <si>
    <t>STEP 10: 인증번호 발송</t>
  </si>
  <si>
    <t>step8 화면에서 [동의하고 진행하기] 버튼 클릭</t>
  </si>
  <si>
    <t>step10의 화면처럼 인증번호 입력 바텀시트 출력</t>
  </si>
  <si>
    <t>step10의 화면처럼 인증번호 입력 바텀시트 내 [확인] 버튼 비활성화 상태로 출력</t>
  </si>
  <si>
    <t>step8 화면에서 [동의하고 진행하기] 버튼 더블 클릭</t>
  </si>
  <si>
    <t>STEP 10-1: 인증번호 재발송</t>
  </si>
  <si>
    <t>step13 화면에서 [다시 받기] 버튼 클릭</t>
  </si>
  <si>
    <t>step10 화면의 인증 타이머가 3분에서 카운트다운 시작</t>
  </si>
  <si>
    <t>stpe10 화면의 [확인] 버튼이 비활성화된 상태로 출력</t>
  </si>
  <si>
    <t>step10 화면에서 [다시 받기] 버튼 클릭</t>
  </si>
  <si>
    <t>빈 화면에 딤처리되며 1분 미만 경과시에는 재발송 안된다는 alt 출력</t>
  </si>
  <si>
    <t>STEP 11: 인증번호 유효성 검사</t>
  </si>
  <si>
    <t>step10 인증번호 입력 화면에서 인증번호 입력 필드에 숫자 외 문자 입력 시도</t>
  </si>
  <si>
    <t>STEP 12: 인증요청 유효성 체크</t>
  </si>
  <si>
    <t>step1 통신사 선택 화면에서 자신의 정보와 상이한 값을 입력한 뒤 step8. 약관 동의 바텀시트에서 [동의하고 진행하기] 버튼 클릭</t>
  </si>
  <si>
    <t>step12. 인증 실패' alt 출력</t>
  </si>
  <si>
    <t>step2 휴대전화번호 입력 화면에서 자신의 정보와 상이한 값을 입력한 뒤 step8. 약관 동의 바텀시트에서 [동의하고 진행하기] 버튼 클릭</t>
  </si>
  <si>
    <t>step12. '인증 실패' alt 출력</t>
  </si>
  <si>
    <t>STEP 12-1: 인증번호 오입력</t>
  </si>
  <si>
    <t>step10 화면에서 인증번호 오입력 후 [확인] 버튼 클릭</t>
  </si>
  <si>
    <t>STEP 13: 인증번호 만료</t>
  </si>
  <si>
    <t>step10. 화면에서 인증시간 만료 후 (3분 경과) 인증번호 입력 바텀 시트 확인</t>
  </si>
  <si>
    <t>인증번호 입력 필드 하단에 '인증 유효시간이 만료되었습니다.' 문구가 출력</t>
  </si>
  <si>
    <t>[확인] 버튼이 비활성화로 노출</t>
  </si>
  <si>
    <t>[다시 받기] 버튼이 활성화 상태로 노출</t>
  </si>
  <si>
    <t>STEP 14: 에러 메시지</t>
  </si>
  <si>
    <t>step10. 인증번호 입력 바텀시트 화면의 인증번호 입력 바텀시트에서 인증번호 입력 후 [확인] 클릭</t>
  </si>
  <si>
    <t>STEP 15: 인증번호 입력 실패 제한 횟수 초과</t>
  </si>
  <si>
    <t>step8. 화면에서 [동의하고 진행하기] 클릭</t>
  </si>
  <si>
    <t>STEP 3: 본인인증 완료 (내 정보 관리 본인인증 완료)</t>
  </si>
  <si>
    <t>내 정보관리 본인인증 완료 시</t>
  </si>
  <si>
    <t>step10. 화면의 인증번호 입력 바텀시트에서 인증번호 입력 후 [확인] 클릭</t>
  </si>
  <si>
    <t>내 정보관리 (본인 인증 후) 화면으로 이동</t>
  </si>
  <si>
    <t>마이페이지_내정보관리_회원정보 변경</t>
  </si>
  <si>
    <t>마이페이지_내정보관리_비밀번호변경</t>
  </si>
  <si>
    <t>STEP 1: 내 정보 관리 (본인인증 후)</t>
  </si>
  <si>
    <t>내 정보 관리 본인 인증 후 화면 확인</t>
  </si>
  <si>
    <t>step1. 화면과 같이 다음 정보 출력
성명에 본인 인증 시 입력한 성명 출력
휴대전화번호에 인증 시 사용한 휴대전화번호 출력
로그인 비밀번호에 마스킹 상태로 출력
이메일 주소에 회원가입 시 등록했던 이메일 주소 출력
실거주 주소에 회원가입 시 입력했던 주소 출력
계좌 정보 미노출</t>
  </si>
  <si>
    <t>내 정보 관리 본인 인증 후 [&lt;] 버튼 클릭</t>
  </si>
  <si>
    <t>step1. 본인인증 후 화면에서 [&lt;] 버튼 클릭</t>
  </si>
  <si>
    <t>step0. 내 정보관리(본인인증전) 화면으로 이동</t>
  </si>
  <si>
    <t>STEP 1: 내 정보 관리 화면이동</t>
  </si>
  <si>
    <t>회원정보 변경에서 이름 직접 변경 시도</t>
  </si>
  <si>
    <t>step1. 화면에서 이름 필드 클릭</t>
  </si>
  <si>
    <t>직접 수정 불가</t>
  </si>
  <si>
    <t>회원정보 변경에서 휴대전화번호 직접 변경 시도</t>
  </si>
  <si>
    <t>step1. 화면에서 휴대전화번호 필드 클릭</t>
  </si>
  <si>
    <t>비밀번호 변경 시도</t>
  </si>
  <si>
    <t>step1. 화면에서 로그인 비밀번호 필드 클릭</t>
  </si>
  <si>
    <t>이메일 변경 화면 이동 확인</t>
  </si>
  <si>
    <t>step1. 화면에서 이메일 필드 클릭</t>
  </si>
  <si>
    <t>주소 변경 화면 이동 확인</t>
  </si>
  <si>
    <t>step1. 화면에서 내 주소 입력 필드 클릭</t>
  </si>
  <si>
    <t>마이페이지_내정보관리_비밀번호변경_활성화</t>
  </si>
  <si>
    <t>마이페이지_내정보관리_비밀번호변경_완료</t>
  </si>
  <si>
    <t>STEP 1: 비밀번호 변경(입력 테스트)</t>
  </si>
  <si>
    <t>step1. 비밀번호 입력 필드에 영소문자 입력</t>
  </si>
  <si>
    <t xml:space="preserve"> 영소문자가 마스킹된 상태로 출력.</t>
  </si>
  <si>
    <t xml:space="preserve"> 영문 소문자 1자 이상 문구가 활성화 상태로 전환되어 출력</t>
  </si>
  <si>
    <t>step1. 비밀번호 입력 필드에 영대문자 입력</t>
  </si>
  <si>
    <t xml:space="preserve"> 영대문자가 마스킹된 상태로 출력.</t>
  </si>
  <si>
    <t xml:space="preserve"> 영문 소문자 1자 이상 문구가 비활성화 상태로 출력</t>
  </si>
  <si>
    <t>step1.  비밀번호 입력 필드에 숫자 입력</t>
  </si>
  <si>
    <t xml:space="preserve"> 숫자가 마스킹된 상태로 출력</t>
  </si>
  <si>
    <t>step1.  비밀번호 입력 필드에 특수문자 입력</t>
  </si>
  <si>
    <t xml:space="preserve"> 특수문자가 마스킹된 상태로 출력</t>
  </si>
  <si>
    <t xml:space="preserve"> 특수문자 1자 이상 문구가 활성화 상태로 전환되어 출력</t>
  </si>
  <si>
    <t>step2. 비밀번호 입력 필드에 숫자만 입력
(8~15자)</t>
  </si>
  <si>
    <t xml:space="preserve"> 하단 3개 문구 모두 비활성화 상태로 출력</t>
  </si>
  <si>
    <t>step2.  비밀번호 입력 필드에 영소문자만 입력
(8~15자)</t>
  </si>
  <si>
    <t xml:space="preserve"> 비밀번호 입력 필드 하단에 체크 마크와 영어 소문자 1자 이상 문구만 활성화 상태로 출력</t>
  </si>
  <si>
    <t>step2. 비밀번호 입력 필드에 영대문자만 입력
(8~15자)</t>
  </si>
  <si>
    <t>step2. 비밀번호 입력 필드에 특수문자만 입력
(8~15자)</t>
  </si>
  <si>
    <t xml:space="preserve"> 비밀번호 입력 필드 하단에 체크 마크와 특수문자 1자 이상 문구만 활성화 상태로 출력</t>
  </si>
  <si>
    <t>step2. 비밀번호 입력 필드에 영소문자 제외한
다른 문자로 구성된 문자열 입력 (8~15자)</t>
  </si>
  <si>
    <t xml:space="preserve"> 비밀번호 입력 필드 하단에 특수문자 1자 이상 문구의 체크박스만 활성화 상태로 출력</t>
  </si>
  <si>
    <t>step2. 비밀번호 입력 필드에 숫자 제외한
다른 문자로 구성된 문자열 입력 (8~15자)</t>
  </si>
  <si>
    <t xml:space="preserve"> 비밀번호 입력 필드 하단에 체크 마크와 영문/숫자/특수문자 조합 8~15자를 제외한 나머지 문구들이 활성화 상태로 출력.</t>
  </si>
  <si>
    <t>step2. 비밀번호 입력 필드에 특수문자 제외한
다른 문자로 구성된 문자열 입력 (8~15자)</t>
  </si>
  <si>
    <t>step2.  비밀번호 입력 필드에 숫자, 영소문자, 
특수문자 포함 문자열 입력 (7자 이하)</t>
  </si>
  <si>
    <t xml:space="preserve"> 비밀번호 입력 필드 하단에 체크 마크와 영문/숫자/특수문자 조합 8~15자를 제외한 나머지 문구들이 활성화 상태로 출력</t>
  </si>
  <si>
    <t>step2. 비밀번호 규칙을 지키지 않은 비밀번호 입력 시 [확인] 버튼 확인</t>
  </si>
  <si>
    <t xml:space="preserve"> [확인] 버튼이 비활성화 상태로 출력</t>
  </si>
  <si>
    <t>step2. 비밀번호 입력 필드에 숫자, 
영소문자, 특수문자 포함 문자열 입력 (8~15자)</t>
  </si>
  <si>
    <t xml:space="preserve"> 하단 3개 문구 모두 활성화되어 출력.</t>
  </si>
  <si>
    <t xml:space="preserve"> [확인] 버튼이 활성화되어 출력.</t>
  </si>
  <si>
    <t>STEP 2: 비밀번호 변경 후 화면이동 테스트</t>
  </si>
  <si>
    <t>[&lt;] 버튼 클릭</t>
  </si>
  <si>
    <t>step1.비밀번호 변경 화면에서 [&lt;] 버튼 클릭</t>
  </si>
  <si>
    <t>내 정보관리 (본인인증 후) 화면으로 이동</t>
  </si>
  <si>
    <t>step2. 숫자,영소문자, 특수문자 포함해서 8~15자 입력한 후 [확인] 버튼 클릭</t>
  </si>
  <si>
    <t>step3. 비밀번호 변경 완료 alt 출력</t>
  </si>
  <si>
    <t>[확인] 버튼 클릭 시 내 정보관리 (본인인증 후) 페이지로 이동</t>
  </si>
  <si>
    <t>STEP 3: 비밀번호 변경 후 로그인</t>
  </si>
  <si>
    <t>비밀번호 변경된 걸로 로그인되는 지 확인</t>
  </si>
  <si>
    <t xml:space="preserve"> 변경된 비밀번호로 로그인</t>
  </si>
  <si>
    <t xml:space="preserve"> 변경된 비밀번호로 로그인 가능</t>
  </si>
  <si>
    <t>이메일 설정 시 유효성 검사
ㄴ 내 정보관리에서 본인인증 후 이메일 변경 진입</t>
  </si>
  <si>
    <t xml:space="preserve"> 이메일 입력 필드에 51자 이상 입력</t>
  </si>
  <si>
    <t xml:space="preserve"> 50자를 넘어가는 문자가 더 이상 입력되지 않음</t>
  </si>
  <si>
    <t xml:space="preserve"> 이메일 입력 필드에 연속으로 .. 2개 이상 포함해서 입력</t>
  </si>
  <si>
    <t xml:space="preserve"> 이메일 입력 필드에 이메일 도메인 시작 또는 끝에 . 포함해서 입력</t>
  </si>
  <si>
    <t xml:space="preserve"> 이메일 입력 필드에 이메일 주소의 '@' 이후에 .없이 입력</t>
  </si>
  <si>
    <t xml:space="preserve"> 이메일 입력 필드에 허용되지 않는 문자 포함해서 입력
(ex. 한글 등 포함)</t>
  </si>
  <si>
    <t xml:space="preserve"> 이메일 입력 필드에 아이디 또는 도메인 누락한 상태로 입력</t>
  </si>
  <si>
    <t xml:space="preserve"> 이메일 입력 필드에 .으로 시작하는 상태로 입력</t>
  </si>
  <si>
    <t xml:space="preserve"> 이메일 주소 입력 필드 하단에 "이메일 주소의 앞부분은 점(.)으로 시작하거나 끝날 수 없습니다." 텍스트 출력</t>
  </si>
  <si>
    <t>이메일 입력 규칙 지키지 않은 상태로 입력 후 [다음] 버튼 확인</t>
  </si>
  <si>
    <t xml:space="preserve"> 이메일 입력 필드에 유효한 형식의 이메일 주소 입력</t>
  </si>
  <si>
    <t>[&lt;] 버튼 클릭 시 화면 이동</t>
  </si>
  <si>
    <t>step2 내 정보관리 (본인인증 후)화면으로 이동</t>
  </si>
  <si>
    <t>이메일 변경 화면에서 변경할 이메일 주소 입력 후 [확인] 버튼 클릭</t>
  </si>
  <si>
    <t>step2 내 정보관리 (본인인증 후) 화면으로 이동되며 약 10초 뒤 이메일 주소 변경되어 출력</t>
  </si>
  <si>
    <t>실거주 주소 확인_검색결과</t>
  </si>
  <si>
    <t>실거주 주소 확인_검색결과 없음</t>
  </si>
  <si>
    <t>실거주 주소 확인_변경 완료</t>
  </si>
  <si>
    <t>STEP 1: 실거주 주소 변경</t>
  </si>
  <si>
    <t>step1. 실거주 주소 변경 화면 진입 후 화면 확인</t>
  </si>
  <si>
    <t>step1. 실거주 주소 변경 화면에서 상세주소 미입력 시</t>
  </si>
  <si>
    <t>step1. 실거주 주소 확인 화면에서 [다음] 버튼 확인</t>
  </si>
  <si>
    <t>[확인] 버튼 비활성화 상태로 출력</t>
  </si>
  <si>
    <t>실거주 주소 변경 화면에서 [&lt;] 버튼 클릭 시</t>
  </si>
  <si>
    <t>실거주 주소 변경 화면에서 [&lt;] 버튼 클릭</t>
  </si>
  <si>
    <t>내정보관리 (본인인증 후) 화면으로 이동</t>
  </si>
  <si>
    <t>step2 실거주 주소 검색 시 없는 주소 검색</t>
  </si>
  <si>
    <t>step2 화면에서 없는 주소로 입력 후 검색</t>
  </si>
  <si>
    <t>step 5 화면처럼 검색 결과 없음 화면 노출</t>
  </si>
  <si>
    <t>step5 화면과 같이 화면 검색 결과 미출력</t>
  </si>
  <si>
    <t>STEP 4: 상세주소 입력</t>
  </si>
  <si>
    <t>step3. [확인] 버튼 클릭</t>
  </si>
  <si>
    <t>step6화면처럼 '자택주소 변경이 완료되었습니다.' alt 출력</t>
  </si>
  <si>
    <t>자택주소 변경이 완료되었습니다.' alt에서 [확인] 클릭</t>
  </si>
  <si>
    <t>내정보관리 (본인인증 후) 화면으로 이동되며, 약 10초 뒤에 주소 변경되어 출력</t>
  </si>
  <si>
    <t>회원탈퇴_탈퇴사유</t>
  </si>
  <si>
    <t>회원탈퇴_탈퇴완료</t>
  </si>
  <si>
    <t>회원 탈퇴 후 로그인 시도 시 팝업</t>
  </si>
  <si>
    <t>STEP 1: 회원탈퇴 사유 선택</t>
  </si>
  <si>
    <t>step1 회원탈퇴 사유 선택 화면 이탈</t>
  </si>
  <si>
    <t xml:space="preserve"> step1. 회원탈퇴 사유 선택 페이지에서 [&lt;] 버튼 클릭</t>
  </si>
  <si>
    <t>내정보관리 (본인인증 전) 화면으로 이동</t>
  </si>
  <si>
    <t>step1. 회원탈퇴 사유 선택 페이지에서 [취소] 버튼 클릭</t>
  </si>
  <si>
    <t>step1 회원탈퇴 사유 선택 화면 확인</t>
  </si>
  <si>
    <t xml:space="preserve"> step1. 회원탈퇴 사유 선택 페이지 UI 확인 (대출 회원) (탈퇴사유 선택 전)</t>
  </si>
  <si>
    <t>step1 회원탈퇴 사유 선택 화면이 아래와 같이 출력
'회원탈퇴 사유를 선택해주시기 바랍니다.' 안내 텍스트 출력
'탈퇴사유' 타이틀 텍스트 출력
'대출 금리가 높아요' 선택지 텍스트와 라디오 버튼이 출력
'다른 곳에서 대출을 이미 받았어요' 선택지 텍스트와 라디오 버튼이 출력
'투자 서비스 이용이 어려워요' 선택지 텍스트와 라디오 버튼이 출력
 '머니무브 서비스가 마음에 들지 않아서' 선택지 텍스트와 라디오 버튼이 출력
 '기타' 선택지 텍스트와 체크박스가 출력
 '기타' 선택지 하단에 '더 나은 머니무브 서비스를 만들기 위해 노력하겠습니다.' 텍스트 출력
 [취소] 버튼 출력
 [확인] 버튼 비활성화 상태로 출력</t>
  </si>
  <si>
    <t>step1. 탈퇴 사유 선택</t>
  </si>
  <si>
    <t xml:space="preserve"> '대출 금리가 높아요' 클릭</t>
  </si>
  <si>
    <t xml:space="preserve"> 해당 라디오 버튼만 선택된 상태로 출력</t>
  </si>
  <si>
    <t xml:space="preserve"> '다른 곳에서 대출을 이미 받았어요' 클릭</t>
  </si>
  <si>
    <t xml:space="preserve"> '투자 서비스 이용이 어려워요' 클릭</t>
  </si>
  <si>
    <t xml:space="preserve"> '머니무브 서비스가 마음에 들지 않아서' 클릭</t>
  </si>
  <si>
    <t>기타' 제외 나머지 선택지 클릭 후 [확인] 버튼 확인</t>
  </si>
  <si>
    <t xml:space="preserve"> [확인] 버튼 활성화로 출력</t>
  </si>
  <si>
    <t>step1. 기타 사유 선택 시</t>
  </si>
  <si>
    <t xml:space="preserve"> '기타(본인선택)' 체크</t>
  </si>
  <si>
    <t xml:space="preserve"> 해당 체크박스만 활성화 상태로 출력</t>
  </si>
  <si>
    <t xml:space="preserve"> 탈퇴사유를 입력할 수 있는 폼 출력</t>
  </si>
  <si>
    <t xml:space="preserve"> [확인] 버튼 비활성화로 출력</t>
  </si>
  <si>
    <t>step1 기타 사유 탈퇴 사유 입력</t>
  </si>
  <si>
    <t>step1. 탈퇴 사유 입력 폼에 사유 200자 이내 입력</t>
  </si>
  <si>
    <t>입력 가능</t>
  </si>
  <si>
    <t>step1. 기타 사유 입력 시 [확인] 버튼 상태 확인</t>
  </si>
  <si>
    <t>step1. 탈퇴 사유 입력 폼 하단의 [확인] 버튼 상태 확인</t>
  </si>
  <si>
    <t>[확인] 버튼 활성화로 출력</t>
  </si>
  <si>
    <t>step1. 기타 사유 200자 입력 제한 확인</t>
  </si>
  <si>
    <t>step1. 탈퇴 사유 입력 폼에 사유 201자 이상 입력</t>
  </si>
  <si>
    <t xml:space="preserve"> 200자 넘어가는 탈퇴 사유 입력 불가 (200자까지만 입력 가능)</t>
  </si>
  <si>
    <t>STEP 1-1: 회원탈퇴 본인인증 화면 진입</t>
  </si>
  <si>
    <t>step1. 회원탈퇴 사유 선택 후 회원탈퇴 본인인증 화면 이동 확인</t>
  </si>
  <si>
    <t>step1. 기타 제외 사유 선택 후 [확인] 버튼 클릭</t>
  </si>
  <si>
    <t>step2 회원탈퇴 본인인증 통신사 선택 화면으로 이동</t>
  </si>
  <si>
    <t>step1. 기타 사유 선택 후 탈퇴사유까지 작성한 다음 [확인] 버튼 클릭</t>
  </si>
  <si>
    <t>회원탈퇴 사유 선택 후 본인인증 인증번호까지 입력</t>
  </si>
  <si>
    <t>step2 화면에서 통신사 선택 후 본인인증 절차 진행</t>
  </si>
  <si>
    <t>본인인증(내정보관리) 시트와 같은 프로세스로 본인인증번호 발송 및 입력까지 가능</t>
  </si>
  <si>
    <t>STEP 3: 탈퇴완료</t>
  </si>
  <si>
    <t>회원탈퇴 본인인증 완료 후 탈퇴 확인</t>
  </si>
  <si>
    <t>step2. 탈퇴 본인인증 과정에서 인증번호 입력 후 [확인] 버튼 클릭</t>
  </si>
  <si>
    <t>step3. 회원탈퇴 완료 화면으로 이동</t>
  </si>
  <si>
    <t>앱 종료 버튼 기능 확인</t>
  </si>
  <si>
    <t>step3. 회원탈퇴 완료 화면에서 [앱 종료] 버튼 클릭</t>
  </si>
  <si>
    <t>머니무브 (대출) 앱 종료</t>
  </si>
  <si>
    <t>step3. 회원탈퇴 완료 화면에서 [x] 버튼 클릭</t>
  </si>
  <si>
    <t>탈퇴 직후 재 로그인 시도 (앱 삭제 안 한 상태에서 앱 재실행 시)</t>
  </si>
  <si>
    <t>아이디, 비밀번호 모두 이전 회원정보로 입력 후 [로그인] 버튼 클릭</t>
  </si>
  <si>
    <t>회원 탈퇴 처리된 계정입니다. 재가입은 30일 이후에 가능합니다.' alt 출력</t>
  </si>
  <si>
    <t>로그인 불가</t>
  </si>
  <si>
    <t>탈퇴 후 30일 미만 경과한 회원 재가입 시도</t>
  </si>
  <si>
    <t xml:space="preserve"> 아이디 체크 완료</t>
  </si>
  <si>
    <t xml:space="preserve"> 회원 가입 불가 alt 출력</t>
  </si>
  <si>
    <t>탈퇴 후 30일 이상 경과한 회원 재가입 시도</t>
  </si>
  <si>
    <t xml:space="preserve"> 본인 인증 화면으로 이동</t>
  </si>
  <si>
    <t>햄버거메뉴</t>
  </si>
  <si>
    <t>앱 설정</t>
  </si>
  <si>
    <t>간편인증 등록/변경</t>
  </si>
  <si>
    <t>STEP 1: 앱 설정</t>
  </si>
  <si>
    <t>step1. 앱 설정 화면 및 각 간편 로그인 옵션 토글 버튼 상태 확인
(아무것도 간편로그인 설정 안 한 상태)</t>
  </si>
  <si>
    <t>대출 관리 메뉴에서 햄버거 메뉴 버튼 클릭 후 [설정] 버튼 클릭 후 step1. 앱 설정 화면 확인</t>
  </si>
  <si>
    <t>GNB에 '설정' 텍스트 출력</t>
  </si>
  <si>
    <t>[&lt;] 버튼이 좌상단에 출력</t>
  </si>
  <si>
    <t>로그인 방식을 선택해주세요. 텍스트가 출력</t>
  </si>
  <si>
    <t>자동 로그인 토글 버튼이 off 상태로 출력</t>
  </si>
  <si>
    <t>PIN 번호 토글 버튼이 off 상태로 출력</t>
  </si>
  <si>
    <t>FACE ID 토글 버튼이 off 상태로 출력</t>
  </si>
  <si>
    <t>패턴 토글 버튼이 off 상태로 출력</t>
  </si>
  <si>
    <t>생체인증 버튼이 off 상태로 출력</t>
  </si>
  <si>
    <t>[간편인증 등록 / 변경] 버튼이 출력</t>
  </si>
  <si>
    <t>step1. 마케팅 수신 동의 토글 버튼 OFF</t>
  </si>
  <si>
    <t>step1. 대출앱 앱정보 화면 확인</t>
  </si>
  <si>
    <t>step1. 토글 버튼이 off 상태로 출력</t>
  </si>
  <si>
    <t>WEB 내정보관리 화면 확인</t>
  </si>
  <si>
    <t>WEB 내 정보관리 메뉴의 마케팅 수신동의 버튼이 off 상태로 출력</t>
  </si>
  <si>
    <t>step1. 마케팅 수신 동의 토글 버튼 ON</t>
  </si>
  <si>
    <t xml:space="preserve"> 마케팅 정보 수신 동의 토글 버튼 on</t>
  </si>
  <si>
    <t>step1. 토글 버튼이 on 상태로 출력</t>
  </si>
  <si>
    <t>WEB 내 정보관리 메뉴의 마케팅 수신동의 버튼이 on 상태로 출력</t>
  </si>
  <si>
    <t>web 내정보 관리 메뉴에서 마케팅 수신동의 OFF</t>
  </si>
  <si>
    <t>web 내정보 관리 메뉴에서 마케팅 수신동의 ON</t>
  </si>
  <si>
    <t>앱 버전 확인 (최신 버전)</t>
  </si>
  <si>
    <t>앱 정보 영역 확인</t>
  </si>
  <si>
    <t xml:space="preserve"> '앱 정보' 텍스트가 출력
버전 정보 {현 앱 버전} 텍스트로 출력
버전 정보 옆에 '최신 버전입니다.' 텍스트가 출력</t>
  </si>
  <si>
    <t xml:space="preserve">STEP 1: 앱 설정 화면 이동 </t>
  </si>
  <si>
    <t>step1. 앱 설정 화면 종료</t>
  </si>
  <si>
    <t>step1. 앱설정 화면에서  [&lt;] 버튼 클릭</t>
  </si>
  <si>
    <t>step0 햄버거 메뉴 화면으로 이동</t>
  </si>
  <si>
    <t>step2. 간편로그인 등록 및 변경 화면 이동 확인</t>
  </si>
  <si>
    <t>step2.  [간편 로그인 등록/변경] 버튼 클릭</t>
  </si>
  <si>
    <t>step2. 간편인증 등록 변경 화면으로 이동</t>
  </si>
  <si>
    <t>자동로그인 설정</t>
  </si>
  <si>
    <t>자동로그인 설정_완료</t>
  </si>
  <si>
    <t>자동로그인 설정 해제</t>
  </si>
  <si>
    <t xml:space="preserve">STEP 1: 자동로그인 설정 화면 </t>
  </si>
  <si>
    <t>자동 로그인 설정 화면 확인</t>
  </si>
  <si>
    <t>1. 간편 로그인 1종 이상 설정 후 자동 로그인 토글 버튼 on
2. 자동 로그인 설정 화면 확인</t>
  </si>
  <si>
    <t>step1 자동 로그인 설정 화면이 아래와 같이 출력
GNB에 설정 텍스트가 출력
[&lt;] 버튼이 좌상단에 출력
자동 로그인 설정 텍스트가 출력
자동 로그인 설정 텍스트 하단에 아래 문구가 출력
 - 자동 로그인을 설정하면 별도의 인증없이 앱에 자동 로그인할 수 있어요
자동 로그인 이미지가 출력
 자동 로그인 이미지 하단에 아래 문구가 출력
 - 본인 명의 휴대전화에 한해 이용할 수 있어요.
 - 회원님의 정보 보호를 위해 휴대전화 화면 잠금 설정 후 이용해주세요
 - 휴대전화 화면 잠금 미설정 시 자동 로그인이 해제돼요.
 - 휴대전화 1대에 한해 이용할 수 있으며, 2개월간 이용하지 않으면 설정이 초기화돼요.
[다음] 버튼이 출력</t>
  </si>
  <si>
    <t xml:space="preserve">STEP 2: 자동 로그인 설정 완료 </t>
  </si>
  <si>
    <t>자동 로그인 설정 후 토글 버튼 확인</t>
  </si>
  <si>
    <t>step1. 자동 로그인 설정 화면에서 [다음] 버튼 클릭</t>
  </si>
  <si>
    <t>step2. 자동 로그인 설정 완료 alt가 출력</t>
  </si>
  <si>
    <t>step2. 자동 로그인 설정 완료 alt에서 [확인] 클릭</t>
  </si>
  <si>
    <t>step2. 자동 로그인 설정 완료 alt가 종료 되고 앱설정 화면 노출</t>
  </si>
  <si>
    <t>앱 설정 화면에서 자동 로그인 토글 버튼 확인</t>
  </si>
  <si>
    <t>자동 로그인 토글 버튼이 on 상태로 출력</t>
  </si>
  <si>
    <t>자동 로그인 설정 후 자동 로그인 확인</t>
  </si>
  <si>
    <t xml:space="preserve"> 앱 재실행</t>
  </si>
  <si>
    <t>간편 로그인, 일반 로그인 과정을 거치지 않고 자동 로그인되어 내 대출관리 화면으로 이동</t>
  </si>
  <si>
    <t>STEP 1: 화면 잠금 없이 자동 로그인 설정</t>
  </si>
  <si>
    <t>화면 잠금 없이 자동 로그인 설정 시도</t>
  </si>
  <si>
    <t xml:space="preserve"> 자동 로그인 설정 안내 화면에서 [다음] 버튼 클릭</t>
  </si>
  <si>
    <t>기기의 화면잠금이 설정돼 있지 않아 자동로그인을 할 수 없어요.' alt 출력</t>
  </si>
  <si>
    <t>자동 로그인 설정 불가 alt에서 [확인] 버튼 클릭</t>
  </si>
  <si>
    <t xml:space="preserve"> '간편로그인 설정이 되지 않아, 자동 로그인을 확인할 수 없어요' alt 종료</t>
  </si>
  <si>
    <t xml:space="preserve"> 자동 로그인 설정 화면 종료</t>
  </si>
  <si>
    <t>STEP 1: 간편로그인 설정 없이 자동 로그인 설정</t>
  </si>
  <si>
    <t>간편 로그인 설정 없이 자동 로그인 설정 시도</t>
  </si>
  <si>
    <t>간편로그인이 설정돼 있지 않아 자동로그인을 할 수 없어요.' alt 출력</t>
  </si>
  <si>
    <t>STEP 3: 자동 로그인 해제</t>
  </si>
  <si>
    <t>앱설정 화면에서 자동로그인 해제</t>
  </si>
  <si>
    <t>앱설정 화면에서 자동로그인 토글버튼 끄기</t>
  </si>
  <si>
    <t>step3. 컨펌 팝업 출력</t>
  </si>
  <si>
    <t xml:space="preserve">step3. 컨펌 팝업에서 [취소] 클릭 </t>
  </si>
  <si>
    <t>step3. 컨펌 팝업 종료 및 앱설정 화면의 자동로그인 토글 상태는 ON 유지</t>
  </si>
  <si>
    <t xml:space="preserve">step3. 컨펌 팝업에서 [해제] 클릭 </t>
  </si>
  <si>
    <t>step3. 컨펌 팝업 종료 및 앱설정 화면의 자동로그인 토글 상태는 OFF로 변경</t>
  </si>
  <si>
    <t>자동 로그인 해제 후 자동 로그인 해제 확인</t>
  </si>
  <si>
    <t>자동 로그인 해제 후 앱 재실행</t>
  </si>
  <si>
    <t>자동 로그인 기능이 작동하지 않으며, 사전에 설정한 간편 로그인 화면 출력</t>
  </si>
  <si>
    <t>STEP 2: 자동 로그인 강제 해제</t>
  </si>
  <si>
    <t>자동 로그인 강제 초기화 확인 (디바이스 잠금 설정 해제)</t>
  </si>
  <si>
    <t xml:space="preserve"> 앱 재실행 후 자동 로그인 실행 여부 확인</t>
  </si>
  <si>
    <t>자동 로그인 기능 미작동</t>
  </si>
  <si>
    <t>사전에 설정한 간편 로그인 방법으로 로그인 됨</t>
  </si>
  <si>
    <t xml:space="preserve"> 전체 메뉴 &gt; 앱 설정 자동 로그인 토글 버튼 확인</t>
  </si>
  <si>
    <t xml:space="preserve"> 간편 로그인으로 로그인 진행</t>
  </si>
  <si>
    <t>로그인 성공</t>
  </si>
  <si>
    <t>자동 로그인 강제 초기화 확인 (해당 기기에서 2개월 로그인 x)</t>
  </si>
  <si>
    <t xml:space="preserve"> 앱 자동 로그인 여부 확인</t>
  </si>
  <si>
    <t xml:space="preserve"> 로그인 진행</t>
  </si>
  <si>
    <t>일반 로그인으로 로그인</t>
  </si>
  <si>
    <t>FACE ID 설정</t>
  </si>
  <si>
    <t>FACE ID 설정 완료</t>
  </si>
  <si>
    <t>FACE ID 해제</t>
  </si>
  <si>
    <t>STEP 1: FACE ID 설정(ios)</t>
  </si>
  <si>
    <t>ios FACE ID 설정 화면 확인</t>
  </si>
  <si>
    <t>1. step0. 앱 설정 화면에서 FACE ID 토글버튼 클릭</t>
  </si>
  <si>
    <t>step1. FACE ID 로그인 설정 화면으로 이동</t>
  </si>
  <si>
    <t>2. step1. FACE ID 로그인 설정 화면 확인</t>
  </si>
  <si>
    <t>step.1 화면과 같이 노출</t>
  </si>
  <si>
    <t>FACE ID 설정 화면 이탈</t>
  </si>
  <si>
    <t>step1. FACE ID 설정 페이지에서 [x] 버튼 클릭</t>
  </si>
  <si>
    <t>step1. FACE ID 등록 페이지 종료 및 step0. 앱설정 화면 노출</t>
  </si>
  <si>
    <t>STEP 2: FACE ID 설정 성공(ios)</t>
  </si>
  <si>
    <t>FACE ID 권한 허용 팝업 확인</t>
  </si>
  <si>
    <t>step1. Face ID 로그인 설정 화면에서 [다음] 버튼 클릭</t>
  </si>
  <si>
    <t>FACE ID 권한 허용 confirm 팝업 출력</t>
  </si>
  <si>
    <t>FACE ID 권한 허용 confirm 팝업 확인</t>
  </si>
  <si>
    <t>컨펌 팝업에 아래의 텍스트 출력 
 - '머니무브(대출)'이(가) FACE ID를 사용하도록 허용하시겠습니까?
 - 간편로그인을 위해 생체인증을 요청합니다.
 [허용 안 함] 버튼 출력
 [허용] 버튼 출력</t>
  </si>
  <si>
    <t>FACE ID 권한 허용 후 FACE ID 등록 완료</t>
  </si>
  <si>
    <t xml:space="preserve"> FACE ID 등록 완료</t>
  </si>
  <si>
    <t>FACE ID 인증 화면이 출력되며 그 위에 step2. 설정 완료 팝업이 노출된다.</t>
  </si>
  <si>
    <t>step2.모달 팝업에 하단 텍스트가 출력
 - FACE ID 로그인이 설정되었어요.
 - 변경은 앱 설정 &gt; FACE ID 관리에서 가능해요</t>
  </si>
  <si>
    <t>step2. 등록 완료 팝업에 [확인] 버튼이 활성화되어 출력</t>
  </si>
  <si>
    <t xml:space="preserve"> step2. 설정 완료 메시지 팝업에서 [확인] 클릭</t>
  </si>
  <si>
    <t>step2. 등록완료 메시지 팝업 종료되며 step0. 앱설정 화면 노출</t>
  </si>
  <si>
    <t>STEP 1. FACE ID 권한 설정 안 했을 때</t>
  </si>
  <si>
    <t>FACE ID 권한 허용 안 했을 때</t>
  </si>
  <si>
    <t>1.  FACE ID 권한 허용 confirm 팝업에서 [허용 안 함] 버튼 클릭</t>
  </si>
  <si>
    <t>FACE ID를 사용할 수 없습니다' alt 출력</t>
  </si>
  <si>
    <t>FACE ID 사용 불가 alt에 [확인] 버튼 출력</t>
  </si>
  <si>
    <t>2. FACE ID 사용 불가 alt에서 [확인] 버튼 클릭</t>
  </si>
  <si>
    <t>step1. FACE ID 설정 화면 출력</t>
  </si>
  <si>
    <t>STEP 3: FACE ID 해제</t>
  </si>
  <si>
    <t>ios FACE ID 토글 off 시 FACE ID 해제 확인</t>
  </si>
  <si>
    <t>1. step0. 앱 설정 화면에서 FACE ID 토글 off</t>
  </si>
  <si>
    <t>FACE ID 해제 confirm 팝업 출력</t>
  </si>
  <si>
    <t>FACE ID 해제 confirm 팝업에서 [취소] 버튼 클릭</t>
  </si>
  <si>
    <t>step0. 앱 설정 화면에서 FACE ID 토글 on 상태 유지</t>
  </si>
  <si>
    <t>FACE ID 해제 confirm 팝업에서 [해제] 버튼 클릭</t>
  </si>
  <si>
    <t>step0. 앱 설정 화면에서 FACE ID 토글 off 상태로 변경</t>
  </si>
  <si>
    <t>ios FACE ID 토글 off 시 FACE ID 해제 후 앱 재실행</t>
  </si>
  <si>
    <t>FACE ID 해제 후 재로그인</t>
  </si>
  <si>
    <t>FACE ID 제외한 나머지 방법으로만 로그인 가능</t>
  </si>
  <si>
    <t>앱설정</t>
  </si>
  <si>
    <t>생체인증 설정</t>
  </si>
  <si>
    <t>생체인증 설정_지문인식</t>
  </si>
  <si>
    <t>생체인증 설정_얼굴인식</t>
  </si>
  <si>
    <t>생체인증 설정_완료</t>
  </si>
  <si>
    <t>STEP 1: 생체인증 설정 화면(android)</t>
  </si>
  <si>
    <t>생체인증 등록 화면 확인 (간편로그인 등록 안 한 상태)</t>
  </si>
  <si>
    <t>step0. 앱 설정 화면에서 생체인증 토글 버튼 클릭</t>
  </si>
  <si>
    <t>stpe1. 생체인증 로그인 설정 화면과 같이 화면 노출</t>
  </si>
  <si>
    <t>생체인증 설정 화면 종료</t>
  </si>
  <si>
    <t>step1. 생체인증 로그인 설정 페이지에서 [x] 버튼 클릭</t>
  </si>
  <si>
    <t>step1. 화면 닫고 step0. 앱설정 화면 노출</t>
  </si>
  <si>
    <t>step1. 생체인증 로그인 설정 화면에서  [다음] 버튼 클릭</t>
  </si>
  <si>
    <t>step1. 화면 딤처리</t>
  </si>
  <si>
    <t>step2. 생체인증 인식 팝업 출력</t>
  </si>
  <si>
    <t>STEP 2: 지문 등록(android)</t>
  </si>
  <si>
    <t>생체인증 팝업에서 지문 등록 팝업 확인</t>
  </si>
  <si>
    <t>step2. 생체 인증 기능 선택 팝업 확인</t>
  </si>
  <si>
    <t>step2. 생체인증 수단에 '지문 인식' 선택된 상태로 출력 (지문, 얼굴 인식 모두 등록된 기기의 경우 기본 선택값: 지문)</t>
  </si>
  <si>
    <t>step2. 팝업에 '머니무브(대출)' 출력</t>
  </si>
  <si>
    <t>step2. 팝업에 '지문을 입력해주세요' 텍스트 출력</t>
  </si>
  <si>
    <t>step2. 팝업에  [취소] 버튼 출력</t>
  </si>
  <si>
    <t>생체인증 인식 실패 시</t>
  </si>
  <si>
    <t>step2. 팝업에서 지문 인식 실패</t>
  </si>
  <si>
    <t>step2. 팝업에 '지문이 일치하지 않습니다' 텍스트 출력</t>
  </si>
  <si>
    <t>생체인증 인식 성공</t>
  </si>
  <si>
    <t>step2. 팝업에서 지문 등록 완료</t>
  </si>
  <si>
    <t>step3. 성공메시지 출력되며 지문 인증 완료</t>
  </si>
  <si>
    <t>step3. 성공메시지 팝업에서 [확인] 버튼 클릭</t>
  </si>
  <si>
    <t>step3. 성공메시지 팝업 종료</t>
  </si>
  <si>
    <t>step0. 앱 설정 화면 출력</t>
  </si>
  <si>
    <t>지문 로그인 작동 확인</t>
  </si>
  <si>
    <t>생체인증 로그인 시 지문 로그인</t>
  </si>
  <si>
    <t>지문 인식 로그인 가능</t>
  </si>
  <si>
    <t>STEP 2-1: 안면인식 등록(android)</t>
  </si>
  <si>
    <t xml:space="preserve">생체인증 팝업 확인 후 얼굴 인식 변경
(디바이스 얼굴인식 사용 상태)
</t>
  </si>
  <si>
    <t>step2. 생체 인증 기능 선택 팝업에서 [얼굴 인식] 으로 변경</t>
  </si>
  <si>
    <t>step2-1. 생체인증 수단에 '얼굴 인식' 선택된 상태로 출력</t>
  </si>
  <si>
    <t>step2-1. 다음과 같이 텍스트 출력
머니무브(대출)
'얼굴을 인식시켜 주세요'</t>
  </si>
  <si>
    <t>step2-1. [취소] 버튼 출력</t>
  </si>
  <si>
    <t>생체인증 인식 팝업 종료</t>
  </si>
  <si>
    <t>step2-1. 생체인증 기능 선택 팝업에서 [취소] 버튼 클릭</t>
  </si>
  <si>
    <t>step2-1. 생체인증 기능 선택 팝업 종료</t>
  </si>
  <si>
    <t>안면 인식 실패 시</t>
  </si>
  <si>
    <t>step2-1. 얼굴 인식 실패</t>
  </si>
  <si>
    <t>step2-1. 팝업에 '본인 인증 실패' 출력</t>
  </si>
  <si>
    <t>step2-1. 팝업에 [다시 시도] 버튼 출력</t>
  </si>
  <si>
    <t>step2-1. 얼굴 인식 성공</t>
  </si>
  <si>
    <t>step2-1. 팝업에 체크 이미지 출력 및 확인버튼 출력</t>
  </si>
  <si>
    <t>step2-1. 팝업에 '인증이 완료되었습니다. 확인을 눌러 계속해 주세요' 텍스트 출력</t>
  </si>
  <si>
    <t>step2-1. [확인] 버튼 출력</t>
  </si>
  <si>
    <t>step2-1. 성공으로 인식된 생체인증 팝업에서 [확인] 버튼 클릭</t>
  </si>
  <si>
    <t>step3. 생체인증 로그인 설정 성공 메시지 출력</t>
  </si>
  <si>
    <t>step3. 성공메시지 확인</t>
  </si>
  <si>
    <t>step3. 화면과 같이 노출</t>
  </si>
  <si>
    <t>안면인식 로그인 작동 확인</t>
  </si>
  <si>
    <t>생체인증 로그인 시 안면인식 로그인</t>
  </si>
  <si>
    <t>안면 인식 로그인 가능</t>
  </si>
  <si>
    <t>STEP 0: 생체인증 해제(android)</t>
  </si>
  <si>
    <t>ios 생체인증 토글 off 시 생체인증 해제 확인</t>
  </si>
  <si>
    <t>step0. 앱 설정 화면에서 생체인증 토글 off</t>
  </si>
  <si>
    <t>생체인증 해제 confirm 팝업 출력</t>
  </si>
  <si>
    <t>생체인증 해제 confirm 팝업에서 [취소] 버튼 클릭</t>
  </si>
  <si>
    <t>step0. 앱 설정 화면에서 생체인증 토글 on 상태 유지</t>
  </si>
  <si>
    <t>생체인증 해제 confirm 팝업에서 [해제] 버튼 클릭</t>
  </si>
  <si>
    <t>step0. 앱 설정 화면에서 생체인증 토글 off 상태로 변경</t>
  </si>
  <si>
    <t>ios 생체인증 토글 off 시 생체인증 로그인 해제 후 앱 재실행</t>
  </si>
  <si>
    <t>생체인증 해제 후 재로그인</t>
  </si>
  <si>
    <t>생체인증 제외한 나머지 방법으로만 로그인 가능</t>
  </si>
  <si>
    <t>PIN설정</t>
  </si>
  <si>
    <t>PIN설정_재입력</t>
  </si>
  <si>
    <t>PIN설정_재입력_불일치</t>
  </si>
  <si>
    <t>PIN설정_완료</t>
  </si>
  <si>
    <t>STEP 1: PIN 설정</t>
  </si>
  <si>
    <t>step0. 앱 설정에서 PIN 번호 등록 (간편로그인 등록 안 한 상태)</t>
  </si>
  <si>
    <t>1. step0.앱 설정에서 PIN 번호 토글 버튼을 활성화 상태로 변경</t>
  </si>
  <si>
    <t>step1. PIN 설정 화면으로 이동</t>
  </si>
  <si>
    <t>step1. 간편로그인 PIN 최초 설정 화면 확인</t>
  </si>
  <si>
    <t>step1. PIN 등록 화면 확인</t>
  </si>
  <si>
    <t>우상단에 [x] 버튼이 출력
'사용할 PIN 번호를 입력해 주세요.' 타이틀 문구가 출력
6자리 숫자 입력 필드가 미입력, 활성화된 상태로 출력
PIN 번호 설정 시 유의사항이 아래와 같이 출력
 - 전화번호, 생년월일, 반복/연속 숫자 등 유추하기 쉬운 번호는 사용할 수 없어요.
PIN 입력 키패드에 번호와 backspace 버튼 순서대로 노출</t>
  </si>
  <si>
    <t>step1. PIN 설정 화면 이탈</t>
  </si>
  <si>
    <t>step1. 화면에서 [x] 버튼 클릭</t>
  </si>
  <si>
    <t xml:space="preserve"> PIN 설정 화면 종료</t>
  </si>
  <si>
    <t xml:space="preserve"> 대출 관리 화면으로 이동</t>
  </si>
  <si>
    <t>step1. PIN 숫자 입력</t>
  </si>
  <si>
    <t>step1. PIN 등록 페이지에서 임의 숫자 입력</t>
  </si>
  <si>
    <t xml:space="preserve"> 숫자 입력 패드에 입력한 숫자가 마스킹된 상태로 입력</t>
  </si>
  <si>
    <t>step1. PIN 입력한 숫자 지우기</t>
  </si>
  <si>
    <t>step1. PIN 등록 페이지에서 임의 숫자 입력 후  backspace 키패드에서 클릭</t>
  </si>
  <si>
    <t xml:space="preserve"> 입력한 숫자가 지워짐</t>
  </si>
  <si>
    <t>step1. PIN 설정 시 5자 이하 설정 시도</t>
  </si>
  <si>
    <t>step1. PIN 등록 페이지에서 5자리 이하만 입력</t>
  </si>
  <si>
    <t xml:space="preserve"> PIN 등록이 진행안 됨</t>
  </si>
  <si>
    <t>step1. PIN 동일한 숫자 6자리 설정 시도</t>
  </si>
  <si>
    <t>step1. PIN 등록 페이지에서 동일한 숫자로 6자리 입력
(ex. 111111)</t>
  </si>
  <si>
    <t xml:space="preserve"> PIN 설정 유의사항 텍스트 붉은 색으로 출력</t>
  </si>
  <si>
    <t xml:space="preserve"> 입력했던 번호 모두 초기화</t>
  </si>
  <si>
    <t>step1. PIN 번호 전화번호 일부랑 동일하게 설정 시도</t>
  </si>
  <si>
    <t>step1. PIN 등록 페이지에서 본인 인증한 전화번호와 동일하게 입력</t>
  </si>
  <si>
    <t>step1. PIN 번호 연속된 숫자로 설정 시도</t>
  </si>
  <si>
    <t>step1. PIN 등록 페이지에서 연속된 숫자로 6자리 입력
(ex. 123456)</t>
  </si>
  <si>
    <t>step1.PIN 유효하게 설정 완료</t>
  </si>
  <si>
    <t>step1. PIN 번호 6자리 입력</t>
  </si>
  <si>
    <t>step2. PIN 등록 전 재확인 화면으로 이동</t>
  </si>
  <si>
    <t xml:space="preserve">STEP 2: PIN 재확인 </t>
  </si>
  <si>
    <t>step2. PIN 재설정 페이지 이동 확인</t>
  </si>
  <si>
    <t>step2. PIN 재확인 화면 확인</t>
  </si>
  <si>
    <t>step2. [다시 설정하기] 버튼 출력</t>
  </si>
  <si>
    <t>step2. PIN 이전에 설정했던 값과 불일치하게 입력</t>
  </si>
  <si>
    <t>step2. 이전 PIN 번호와 다른 번호 입력</t>
  </si>
  <si>
    <t>step3. 'PIN 번호가 일치하지 않아요.(n/3)' 메시지 출력</t>
  </si>
  <si>
    <t>step2. 재설정 화면에서 다시 설정하기</t>
  </si>
  <si>
    <t>step2. [다시 설정하기] 버튼 클릭</t>
  </si>
  <si>
    <t>step2. PIN 3회 이상 실패 시 PIN 설정 화면 이동 확인</t>
  </si>
  <si>
    <t>step2. PIN 3회 오류 alt에서 [확인] 버튼 클릭</t>
  </si>
  <si>
    <t>PIN번호 입력 3회 오류입니다. 처음부터 다시 입력해주세요' alt 출력</t>
  </si>
  <si>
    <t>step2. PIN 설정 완료 시 패턴 설정 화면 이동 확인</t>
  </si>
  <si>
    <t>step2. PIN 번호 설정 완료 alt [확인] 버튼 클릭</t>
  </si>
  <si>
    <t>step4. 'PIN 번호 설정이 완료되었어요' alt 출력</t>
  </si>
  <si>
    <t>step0. 앱설정 화면으로 이동하며, PIN 번호 toggle 버튼이 활성화 되어 있다.</t>
  </si>
  <si>
    <t>PIN 로그인 확인</t>
  </si>
  <si>
    <t>앱 재실행 후 로그인 방법 중 PIN으로 설정하여 PIN 번호 로그인</t>
  </si>
  <si>
    <t>설정한 PIN 번호로 로그인 됨</t>
  </si>
  <si>
    <t>STEP 0: PIN 해제</t>
  </si>
  <si>
    <t>PIN 해제 후 다시 로그인하기</t>
  </si>
  <si>
    <t>step0. 앱 설정 화면에서 PIN 토글 버튼만 off</t>
  </si>
  <si>
    <t>step0. PIN 토글 버튼 off 상태로 출력</t>
  </si>
  <si>
    <t>앱 재실행 후 PIN 로그인 노출 여부 확인</t>
  </si>
  <si>
    <t>PIN 제외한 나머지 방법으로만 로그인 가능</t>
  </si>
  <si>
    <t>패턴 설정</t>
  </si>
  <si>
    <t>패턴 설정_재설정</t>
  </si>
  <si>
    <t>패턴 설정_완료</t>
  </si>
  <si>
    <t>STEP 1: 패턴 설정</t>
  </si>
  <si>
    <t>step1. 패턴 등록 화면 확인( (간편로그인 등록 안 한 상태)</t>
  </si>
  <si>
    <t>1. 전체메뉴에서 step0. 앱설정 화면 열기
2. step.0 앱설정 화면에서 패턴 설정 토글버튼을 클릭
3. step1. 패턴 등록 화면 확인</t>
  </si>
  <si>
    <t>우상단에 [x] 버튼 출력</t>
  </si>
  <si>
    <t xml:space="preserve"> '새로운 패턴을 그려주세요. 4개 이상의 점을 연결해주세요.' 텍스트가 출력</t>
  </si>
  <si>
    <t xml:space="preserve"> 9개의 점이 3*3 배열로 출력</t>
  </si>
  <si>
    <t>step1. 패턴 설정 페이지 종료</t>
  </si>
  <si>
    <t>step1. 패턴 설정 페이지에서 [x] 클릭</t>
  </si>
  <si>
    <t>step.1 패턴 등록 페이지 종료되며 step0. 앱설정 화면 노출</t>
  </si>
  <si>
    <t>step1. 패턴 3개 점 이하로 등록 시도</t>
  </si>
  <si>
    <t>step1. 패턴 등록 페이지에서 점 3개 이하로 연결</t>
  </si>
  <si>
    <t xml:space="preserve"> 패턴 등록 안 됨</t>
  </si>
  <si>
    <t>step1. 패턴 4개 이상 점으로 입력 완료</t>
  </si>
  <si>
    <t>step1. 패턴 등록 페이지에서 점 4개 이상 임의 패턴 완성</t>
  </si>
  <si>
    <t xml:space="preserve"> 패턴을 다시 그려주세요. 타이틀 문구가 출력</t>
  </si>
  <si>
    <t xml:space="preserve"> '확인을 위해 패턴을 다시 그리세요.' 안내 문구가 출력</t>
  </si>
  <si>
    <t>step2. 패턴 재확인 화면 진입 후 이전 패턴과 다르게 입력</t>
  </si>
  <si>
    <t>step2. 패턴 확인 단계에서 이전 패턴과 다르게 연결</t>
  </si>
  <si>
    <t xml:space="preserve"> 패턴 불일치 텍스트가 출력되며 패턴이 등록되지 않음</t>
  </si>
  <si>
    <t>step2. 이전 패턴과 동일하게 입력 후 생체인증 설정 화면 이동 확인</t>
  </si>
  <si>
    <t>step2. 패턴 확인 단계에서 이전 패턴과 동일하게 연결</t>
  </si>
  <si>
    <t xml:space="preserve"> 현재 화면 딤처리 후 패턴 등록 완료 모달 팝업이 출력</t>
  </si>
  <si>
    <t>step3. 패턴 등록 완료 모달 팝업 확인</t>
  </si>
  <si>
    <t xml:space="preserve"> 모달 팝업에 하단 텍스트가 출력
 - 패턴 로그인이 설정되었어요.
 [확인] 버튼이 활성화되어 출력</t>
  </si>
  <si>
    <t>step3. 패턴 등록 완료 모달 팝업에서 [확인] 버튼 클릭</t>
  </si>
  <si>
    <t>화면 딤처리 해제 후 패턴 등록 완료 모달 팝업 종료</t>
  </si>
  <si>
    <t>step0. 앱 설정 화면으로 이동되며, 패턴 등록 토글 버튼이 활성화 되어 있다.</t>
  </si>
  <si>
    <t>설정한 패턴으로 로그인</t>
  </si>
  <si>
    <t>앱 재실행 후 설정한 패턴으로 로그인</t>
  </si>
  <si>
    <t>설정한 패턴으로 간편 로그인 가능</t>
  </si>
  <si>
    <t>STEP 0: 패턴 해제</t>
  </si>
  <si>
    <t>step0. 에서 토글 버튼을 비활성화 하여 패턴 해제 후 다시 로그인하기</t>
  </si>
  <si>
    <t>step0. 앱 설정 화면에서 패턴 토글 버튼만 off</t>
  </si>
  <si>
    <t>패턴 토글 버튼 off 상태로 출력</t>
  </si>
  <si>
    <t>앱 재실행 후 패턴 로그인 노출 여부 확인</t>
  </si>
  <si>
    <t>패턴 제외한 나머지 방법으로만 로그인 가능</t>
  </si>
  <si>
    <t>step 0</t>
  </si>
  <si>
    <t>이용안내_FAQ</t>
  </si>
  <si>
    <t>이용안내_대출</t>
  </si>
  <si>
    <t>STEP 1: FAQ (이용안내)</t>
  </si>
  <si>
    <t>FAQ 진입</t>
  </si>
  <si>
    <t>step0. 전체메뉴(햄버거)에서 FAQ 클릭</t>
  </si>
  <si>
    <t>step1. FAQ 화면 (이용안내) 화면 출력</t>
  </si>
  <si>
    <t>step1. FAQ(이용안내) 화면에서 [&lt;] 버튼 클릭</t>
  </si>
  <si>
    <t>step0. 전체메뉴(햄버거) 화면으로 이동</t>
  </si>
  <si>
    <t>step1. 이용안내 화면에서 각 질문의 드로어 메뉴 버튼 클릭</t>
  </si>
  <si>
    <t>각 질문의 답변이 아래에 펼쳐져 출력</t>
  </si>
  <si>
    <t>STEP 2: FAQ (대출)</t>
  </si>
  <si>
    <t>FAQ 진입 후 FAQ 대출 탭 이동</t>
  </si>
  <si>
    <t>step1. 이용안내 화면에서 [대출] 탭 클릭</t>
  </si>
  <si>
    <t>step2. FAQ (대출) 화면으로 이동</t>
  </si>
  <si>
    <t>step2. 대출 화면에서 [FAQ] 탭 클릭</t>
  </si>
  <si>
    <t>step1. FAQ 화면 (이용안내) 화면으로 이동</t>
  </si>
  <si>
    <t>step2. 대출 화면에서 각 질문의 드로어 메뉴 버튼 클릭</t>
  </si>
  <si>
    <t>step2. 대출 화면에서 [&lt;] 버튼 클릭</t>
  </si>
  <si>
    <t>전체메뉴_언론보도</t>
  </si>
  <si>
    <t xml:space="preserve">STEP 1: 언론보도 </t>
  </si>
  <si>
    <t>언론보도 메뉴 진입</t>
  </si>
  <si>
    <t>전체메뉴(햄버거)에서 [언론보도] 메뉴 클릭</t>
  </si>
  <si>
    <t>step1. 언론보도 메뉴 화면으로 이동</t>
  </si>
  <si>
    <t>언론보도 화면 이탈</t>
  </si>
  <si>
    <t>step1. 언론보도 화면에서 [&lt;] 버튼 클릭</t>
  </si>
  <si>
    <t>전체메뉴(햄버거) 화면으로 이동</t>
  </si>
  <si>
    <t>언론보도 기사 열람</t>
  </si>
  <si>
    <t>step1. 언론보도 메뉴에서 언론기사 버튼 클릭</t>
  </si>
  <si>
    <t>기기에 설정된 기본 브라우저로 해당 기사의 웹 링크 실행</t>
  </si>
  <si>
    <t>공지사항</t>
  </si>
  <si>
    <t>공지사항_상세</t>
  </si>
  <si>
    <t>STEP 1: 공지사항</t>
  </si>
  <si>
    <t>공지사항 메뉴 진입</t>
  </si>
  <si>
    <t>전체메뉴(햄버거)에서 [공지사항] 메뉴 클릭</t>
  </si>
  <si>
    <t>step1. 공지사항 메뉴 화면으로 이동</t>
  </si>
  <si>
    <t>공지사항 화면 이탈</t>
  </si>
  <si>
    <t>step1. 공지시항 화면에서 [&lt;] 버튼 클릭</t>
  </si>
  <si>
    <t>공지사항 확인</t>
  </si>
  <si>
    <t>step1. 공지사항 화면에서 개별 공지사항 열기</t>
  </si>
  <si>
    <t>step2. 화면과 같이 개별 공지사항 상세화면으로 이동</t>
  </si>
  <si>
    <t>step2. 개별 공지 상세 화면에서 [&lt;] 버튼 클릭</t>
  </si>
  <si>
    <t>step1. 공지사항 메뉴로 뒤로 가기</t>
  </si>
  <si>
    <t>알림리스트</t>
  </si>
  <si>
    <t>STEP 1: 알림 확인</t>
  </si>
  <si>
    <t>알림 확인</t>
  </si>
  <si>
    <t>대출 관리 화면에서 [알림] 버튼 클릭</t>
  </si>
  <si>
    <t>알림 화면 실행되며 그동안 온 알림 출력</t>
  </si>
  <si>
    <t>알림 화면 종료</t>
  </si>
  <si>
    <t>알림 화면에서 [x]버튼 클릭</t>
  </si>
  <si>
    <t>알림 창 종료되며 대출 관리 화면 출력</t>
  </si>
  <si>
    <t>마이페이지_내신용정보</t>
  </si>
  <si>
    <t>햄버거메뉴_내신용정보_저장 기간이 지나 조회정보가 없음</t>
  </si>
  <si>
    <t>STEP 1: 내 신용정보 화면 진입</t>
  </si>
  <si>
    <t>step1. 내 신용 정보 조회</t>
  </si>
  <si>
    <t>전체메뉴(햄버거)에서 [내 신용정보] 버튼 클릭</t>
  </si>
  <si>
    <t>step1. 내 신용 정보 화면 출력</t>
  </si>
  <si>
    <t>금리한도가조회 화면에서 [내 신용정보] 버튼 클릭</t>
  </si>
  <si>
    <t>내 신용 정보 화면 출력</t>
  </si>
  <si>
    <t>전체메뉴(햄버거)에서 내 신용 정보 진입 후 내 신용 정보 화면 종료</t>
  </si>
  <si>
    <t>내 신용정보 화면에서 [&lt;] 버튼 클릭</t>
  </si>
  <si>
    <t>햄버거메뉴 화면 출력</t>
  </si>
  <si>
    <t>STEP 1: 내 신용정보 데이터 확인</t>
  </si>
  <si>
    <t>내 신용정보 출력 데이터 확인</t>
  </si>
  <si>
    <t>내 신용정보 화면 출력 데이터 확인</t>
  </si>
  <si>
    <t>신용정보 데이터가 아래와 같은 형태로 출력</t>
  </si>
  <si>
    <t>소득/재직정보 인증까지 완료한 뒤 내 신용정보 확인</t>
  </si>
  <si>
    <t>소득/재직정보 인증까지 완료한 상태에서 내 신용정보 확인</t>
  </si>
  <si>
    <t>내 신용정보 모두 조회일자 업데이트되어 출력</t>
  </si>
  <si>
    <t>STEP 2: 신용정보 조회 후 일정 기간이 지나서 데이터 삭제되었을 때</t>
  </si>
  <si>
    <t>신용정보 조회 후 일정 기간(대출 취소 후 5일 경과)이 지나서 데이터 삭제되었을 때</t>
  </si>
  <si>
    <t>햄버거메뉴에서 [내 신용정보] 버튼 클릭</t>
  </si>
  <si>
    <t>조회된 정보가 없습니다.' alt 출력</t>
  </si>
  <si>
    <t>전체메뉴_내 입출금</t>
  </si>
  <si>
    <t>내 입출금_조회기간설정</t>
  </si>
  <si>
    <t>내 입출금_조회기간설정_직접입력</t>
  </si>
  <si>
    <t>계좌번호 복사 알림</t>
  </si>
  <si>
    <t>햄버거메뉴_대출 입출금_가상계좌가 발급되지 않은 경우</t>
  </si>
  <si>
    <t>STEP 1-3: 내 입출금 (가상계좌 발행 전)</t>
  </si>
  <si>
    <t>대출 실행 전 상환 가상 계좌 발행되지 않은 상태에서 내 입출금 화면 진입</t>
  </si>
  <si>
    <t>전체메뉴(햄버거)에서 [내 입출금] 버튼 클릭</t>
  </si>
  <si>
    <t>step3 화면에서 아래의 팝업이 출력</t>
  </si>
  <si>
    <t>STEP 1: 내 입출금 (가상계좌 발행 후)</t>
  </si>
  <si>
    <t>step1. 대출 실행 후 가상계좌 발행된 상태에서 내 입출금 화면 확인</t>
  </si>
  <si>
    <t>내 입출금 화면 확인</t>
  </si>
  <si>
    <t>step1. 대출 입출금 화면이 아래와 같은 형태로 출력
(입출금 내역이 없는 경우 입출금 내역에 공란으로 출력)</t>
  </si>
  <si>
    <t>step1. 내 입출금 메뉴 이탈</t>
  </si>
  <si>
    <t>대출 관리 화면으로 이동</t>
  </si>
  <si>
    <t>step1. 입출금 내역 탭 버튼 기능 확인</t>
  </si>
  <si>
    <t>[입금] 탭 클릭</t>
  </si>
  <si>
    <t>step1. 상환 가상 계좌에 입금한 내역만 출력</t>
  </si>
  <si>
    <t>[출금] 탭 클릭</t>
  </si>
  <si>
    <t>step1. 상환 가상 계좌에서 출금된 내역만 출력</t>
  </si>
  <si>
    <t>[전체] 탭 클릭</t>
  </si>
  <si>
    <t>step1. 상환 가상 계좌에서 전체 내역 출력</t>
  </si>
  <si>
    <t>STEP 1-2: 내 입출금 (가상계좌 번호 복사)</t>
  </si>
  <si>
    <t>step1. 내 입출금 화면에서 가상계좌 번호 복사</t>
  </si>
  <si>
    <t>step1. 내 입출금 화면에서 [계좌번호 복사] 버튼 클릭</t>
  </si>
  <si>
    <t>step1-2 화면처럼 계좌번호 복사 알림 alt 출력</t>
  </si>
  <si>
    <t>복사 알림 alt에서 계좌번호 공유 취소</t>
  </si>
  <si>
    <t>step1-2. 화면의 계좌번호 복사 알림 alt에서 [취소] 버튼 클릭</t>
  </si>
  <si>
    <t>step1-2. 화면의 계좌번호 복사 알림 alt 종료</t>
  </si>
  <si>
    <t>복사 알림 alt에서 계좌번호 공유</t>
  </si>
  <si>
    <t>step1-2. 화면의 계좌번호 복사 알림 alt에서 [확인] 버튼 클릭</t>
  </si>
  <si>
    <t>step1-2. 화면에서 공유할 앱 리스트 바텀시트 출력</t>
  </si>
  <si>
    <t>메모장 등에 복사한 계좌번호 붙여넣기</t>
  </si>
  <si>
    <t>복사한 가상 계좌번호 붙여넣기 됨</t>
  </si>
  <si>
    <t>STEP 2: 내 입출금 (필터)</t>
  </si>
  <si>
    <t>step1-1. 조회 기간 별 필터 실행 확인</t>
  </si>
  <si>
    <t>step1. 내 입출금 메뉴에서 [필터] 버튼 클릭</t>
  </si>
  <si>
    <t>step1-1. 조회 필터 바텀시트 실행</t>
  </si>
  <si>
    <t>step1-1. 조회 기간 필터 종료</t>
  </si>
  <si>
    <t>조회 기간 필터 바텀시트에서 [x] 버튼 클릭</t>
  </si>
  <si>
    <t>조회 기간 필터 바텀시트 종료되며, 내 입출금 화면 딤처리 해제</t>
  </si>
  <si>
    <t>step1-1. 조회기간 바텀 시트 확인</t>
  </si>
  <si>
    <t>조회기간 바텀시트 확인</t>
  </si>
  <si>
    <t>조회 기간 바텀시트에 아래와 같이 출력
기간
전체 / 1개월 / 6개월 / 직접 입력 버튼 출력
시작일 ~ 종료일 date 입력 필드 및 각 일자 date picker 버튼 출력
[확인] 버튼 출력</t>
  </si>
  <si>
    <t>step2. 특정 일자 당일 조회</t>
  </si>
  <si>
    <t>step2. 시작일 date picker 클릭 후 조회 시작일만 선택</t>
  </si>
  <si>
    <t>조회 대상 일자에 당일 ~ 당일 형태로 출력</t>
  </si>
  <si>
    <t>step2. 시작일 date picker 클릭 후 조회 시작일만 선택 후 [확인] 버튼 클릭</t>
  </si>
  <si>
    <t>해당 일 당일의 입출금 데이터만 출력</t>
  </si>
  <si>
    <t>현재일자 기준 1개월 이내 데이터 조회</t>
  </si>
  <si>
    <t>시작일 date picker 클릭 후 [1개월] 버튼 클릭</t>
  </si>
  <si>
    <t>조회 대상 일자에 1개월 전 일자 ~ 당일 형태로 출력</t>
  </si>
  <si>
    <t xml:space="preserve"> [확인] 버튼 클릭</t>
  </si>
  <si>
    <t>현재일자 기준 1개월 내 입출금 데이터만 출력</t>
  </si>
  <si>
    <t>현재일자 기준 6개월 이내 데이터 조회</t>
  </si>
  <si>
    <t>시작일 date picker 클릭 후 [6개월] 버튼 클릭</t>
  </si>
  <si>
    <t>조회 대상 일자에 6개월 전 일자 ~ 당일 형태로 출력</t>
  </si>
  <si>
    <t>현재일자 기준 6개월 내 입출금 데이터만 출력</t>
  </si>
  <si>
    <t>step2. 직접 입력해서 조회 (12개월 이내 기간)</t>
  </si>
  <si>
    <t>시작일 date picker 클릭</t>
  </si>
  <si>
    <t>조회 대상 바텀시트에서 date picker 출력</t>
  </si>
  <si>
    <t>종료일 date picker 클릭</t>
  </si>
  <si>
    <t>시작일 date picker 클릭 후 시작일과 종료일을 각각 선택</t>
  </si>
  <si>
    <t>조회 대상 일자에 시작일 ~ 종료일 형태로 출력</t>
  </si>
  <si>
    <t>시작일 선택 후 종료일을 1년 이상 기간으로 선택 시도</t>
  </si>
  <si>
    <t>선택한 시작일 기준 1년이 넘어가는 기간 선택 불가</t>
  </si>
  <si>
    <t>선택한 조회대상 일자 구간 내 데이터만 출력</t>
  </si>
  <si>
    <t>내 프로필 사진</t>
  </si>
  <si>
    <t>내 프로필 사진_갤러리에서 선택</t>
  </si>
  <si>
    <t xml:space="preserve">STEP 1: 내 프로필 사진 </t>
  </si>
  <si>
    <t>step1. 내 프로필 사진 화면 확인</t>
  </si>
  <si>
    <t>전체메뉴(햄버거)에서 프로필 사진 클릭</t>
  </si>
  <si>
    <t>이전에 등록한 사진이 프로필 사진으로 출력 (없을 때는 디폴트 이미지)</t>
  </si>
  <si>
    <t>프로필 사진 아래 [이미지 등록] 버튼 출력</t>
  </si>
  <si>
    <t>STEP 2: 내 갤러리 또는 사진에서 선택</t>
  </si>
  <si>
    <t>내 프로필 사진 변경(갤러리)</t>
  </si>
  <si>
    <t>step1. 내 프로필 사진 메뉴에서 [이미지 등록] 버튼 클릭 후 사진 보관함 선택</t>
  </si>
  <si>
    <t>사진 보관함 메뉴 실행</t>
  </si>
  <si>
    <t>step2(1). 갤러리 또는 사진에서 설정할 이미지 클릭</t>
  </si>
  <si>
    <t>사진 크롭 화면 이동</t>
  </si>
  <si>
    <t>step2(2)사진 선택 화면에서 [취소] 버튼 클릭</t>
  </si>
  <si>
    <t>step1. 내 프로필 사진 화면으로 이동</t>
  </si>
  <si>
    <t>사진 크롭 화면에서 사진에서 보여주고 싶은 부분만 잘라낸 뒤 [확인] 버튼 클릭</t>
  </si>
  <si>
    <t>선택한 사진이 프로필 사진으로 출력</t>
  </si>
  <si>
    <t>변경 후 프로필 사진 확인</t>
  </si>
  <si>
    <t>프로필 사진 변경 후 [&lt;] 버튼 클릭</t>
  </si>
  <si>
    <t>전체메뉴에 변경된 프로필 사진이 출력</t>
  </si>
  <si>
    <t>step4.</t>
  </si>
  <si>
    <t>전체메뉴(햄버거 메뉴)</t>
  </si>
  <si>
    <t>햄버거메뉴_대출계약서</t>
  </si>
  <si>
    <t>햄버거메뉴_대출계약서(펼침)</t>
  </si>
  <si>
    <t>마이페이지_대출계약서_연계대출약정서</t>
  </si>
  <si>
    <t>상환스케줄표</t>
  </si>
  <si>
    <t>상환스케줄표_회차상세</t>
  </si>
  <si>
    <t>STEP 1: 대출계약서</t>
  </si>
  <si>
    <t>step1. 내 대출 계약서 메뉴 진입 확인</t>
  </si>
  <si>
    <t>step0. 햄버거 메뉴에서 '내 대출계약서' 클릭</t>
  </si>
  <si>
    <t>step1. 대출계약서 메뉴 페이지로 이동</t>
  </si>
  <si>
    <t>내 대출 계약서 메뉴 이탈</t>
  </si>
  <si>
    <t>햄버거 메뉴로 이동</t>
  </si>
  <si>
    <t>step1. 내 대출계약서 화면 확인</t>
  </si>
  <si>
    <t>step1. 내 대출계약서 메뉴 진입 후 화면 확인</t>
  </si>
  <si>
    <t>가장 최근에 계약한 채권 번호부터 메뉴 버튼 출력되며 아래의 요약 데이터 출력
 - 대출목적
 - 대출금액: {300 ~ 5000만 원 범위의 금액}
 - 대출기간: {12, 24, 36, 48, 60개월}
 - 대출금리: {7.3% ~ 16.99%}
 - 상환방식: 원리금균등
 - 채권번호 / 채권상태</t>
  </si>
  <si>
    <t>step1-1. 대출계약서 하위 메뉴 확인</t>
  </si>
  <si>
    <t>step1. 임의 대출계약서 메뉴 버튼 클릭</t>
  </si>
  <si>
    <t>step1-1. 화면처럼 아래의 하위 메뉴 버튼 출력
 - 연계대출 약정서
 - 상환스케쥴표
 - 연계대출 상품설명서
 - 온라인연계대출계약 기본약관
 - 온라인연계대출계약 부속약관
 - 온라인서비스 이용약관</t>
  </si>
  <si>
    <t>대출 실행 전 대출계약서 메뉴 진입 시(대출 이력 없음)</t>
  </si>
  <si>
    <t>대출 실행 전 내 대출계약서 메뉴 진입</t>
  </si>
  <si>
    <t>가상 계좌가 존재하지 않습니다. 대출계약을 확인해주세요.' alt 출력</t>
  </si>
  <si>
    <t>STEP 1: 재대출 케이스 화면 확인</t>
  </si>
  <si>
    <t>이전에 상환완료한 대출이 존재하는 회원이 다시 대출을 받은 경우 화면 확인</t>
  </si>
  <si>
    <t>STEP 2: 연계대출 약정서</t>
  </si>
  <si>
    <t>step2. 이전에 작성한 연계대출 약정서 화면 이동 확인</t>
  </si>
  <si>
    <t>1. step1. 내 대출계약서 메뉴에서 임의 대출계약서 메뉴 버튼 클릭
2. step1-1. 화면에서 '연계대출약정서' 버튼 클릭</t>
  </si>
  <si>
    <t>step2. 연계대출 약정서 화면으로 이동</t>
  </si>
  <si>
    <t>step2. 이전에 작성한 연계대출 약정서 화면 내용 확인</t>
  </si>
  <si>
    <t>step2. 연계대출약정서 내용 확인</t>
  </si>
  <si>
    <t>아래의 데이터가 대출 신청 시 작성했던 내역과 일치함
 - 작성일
 - 대출금액
 - 대출금리
 - 대출자 본인 이름
 - 생년월일
 - 성별
 - 연락처
 - 주민등록주소
 - 상세주소
 - 서명(확인하고 동의함 텍스트)</t>
  </si>
  <si>
    <t>step2. 연계대출약정서 화면 이탈</t>
  </si>
  <si>
    <t>step1. 내 대출계약서 메뉴 화면으로 이동</t>
  </si>
  <si>
    <t>STEP 3: 상환스케쥴표</t>
  </si>
  <si>
    <t>step3. 상환스케쥴표 화면 이동 확인</t>
  </si>
  <si>
    <t>step1. 내 대출계약서 메뉴에서 임의 대출계약서 메뉴 버튼 클릭
step1-1. 화면에서 '상환스케쥴표' 버튼 클릭</t>
  </si>
  <si>
    <t>step3. 상환스케쥴표 화면으로 이동</t>
  </si>
  <si>
    <t>각 회차마다 상환해야 하는 금액(원금+이자가 가산된 금액) 출력
각 회차 확정된 일자가 상환스케쥴표에 출력
(만기일시의 경우 마지막 회차에만 원금+마지막 회차의 이자, 나머지 회차에는 각 회차의 이자로 출력)</t>
  </si>
  <si>
    <t>예상상환테이블 하단에 [닫기] 버튼 출력</t>
  </si>
  <si>
    <t>step3. 예상상환스케쥴에서 [&lt;] 버튼 클릭 시</t>
  </si>
  <si>
    <t>대출관리 메뉴 화면으로 이동</t>
  </si>
  <si>
    <t>step3. 예상상환테이블 하단에 [닫기] 버튼 클릭 시</t>
  </si>
  <si>
    <t>예상상환테이블 하단에 [닫기] 버튼 클릭</t>
  </si>
  <si>
    <t>STEP 3-1: 예상상환스케쥴표 회차별 상세 팝업</t>
  </si>
  <si>
    <t>step3-1. 상환스케쥴 내 회차 별 상세 모달 팝업 실행 확인</t>
  </si>
  <si>
    <t>회차 아래에 최차별 예정 상환일자 출력</t>
  </si>
  <si>
    <t>step3-1. 회차 별 상세 모달 팝업 화면 확인</t>
  </si>
  <si>
    <t>step3-1. 회차 별 상세 모달 팝업에서 이전 회차 확인</t>
  </si>
  <si>
    <t>step3-1. 회차 별 상세 모달 팝업에서 다음 회차 확인</t>
  </si>
  <si>
    <t>step3-1. 회차 별 상세 모달 팝업 종료</t>
  </si>
  <si>
    <t>STEP 3-2: 연계대출 상품설명서</t>
  </si>
  <si>
    <t>step3-2. 연계대출 상품설명서 화면 이동 확인</t>
  </si>
  <si>
    <t>1. step1. 내 대출계약서 메뉴에서 임의 대출계약서 메뉴 버튼 클릭
2. step1-1. 화면에서 '연계대출 상품설명서' 버튼 클릭</t>
  </si>
  <si>
    <t>step3-2. 연계대출 상품설명서 화면으로 이동</t>
  </si>
  <si>
    <t>step3-2. 상품설명서 화면 확인</t>
  </si>
  <si>
    <t>연계대출 상품설명서 화면 확인</t>
  </si>
  <si>
    <t>이전에 작성했던 상품설명서와 정보 동일하게 출력</t>
  </si>
  <si>
    <t>STEP 4: 연계대출계약 기본약관</t>
  </si>
  <si>
    <t>이전에 작성한 연계대출 기본약관 화면 이동 확인</t>
  </si>
  <si>
    <t>1. 내 대출계약서 메뉴에서 임의 대출계약서 메뉴 버튼 클릭
2. '연계대출계약 기본약관' 버튼 클릭</t>
  </si>
  <si>
    <t>연계대출계약 기본약관 화면으로 이동</t>
  </si>
  <si>
    <t>STEP 5: 연계대출계약 부속약관</t>
  </si>
  <si>
    <t>이전에 작성한 연계대출 부속약관 화면 이동 확인</t>
  </si>
  <si>
    <t>1. 내 대출계약서 메뉴에서 임의 대출계약서 메뉴 버튼 클릭
2. '연계대출계약 부속약관' 버튼 클릭</t>
  </si>
  <si>
    <t>연계대출계약 부속약관 화면으로 이동</t>
  </si>
  <si>
    <t>STEP 6: 온라인서비스 이용약관</t>
  </si>
  <si>
    <t>이전에 작성한 온라인서비스 이용약관 화면 이동 확인</t>
  </si>
  <si>
    <t>1. 내 대출계약서 메뉴에서 임의 대출계약서 메뉴 버튼 클릭
2. '온라인서비스 이용약관' 버튼 클릭</t>
  </si>
  <si>
    <t>온라인서비스 이용약관 화면으로 이동</t>
  </si>
  <si>
    <t>간편로그인 설정(PIN)</t>
  </si>
  <si>
    <t>간편로그인 설정(Pattern)</t>
  </si>
  <si>
    <t>간편로그인 설정(bio)_android</t>
  </si>
  <si>
    <t>간편로그인 설정(face_id)_ios</t>
  </si>
  <si>
    <t>STEP 1: 간편 로그인 최초 설정</t>
  </si>
  <si>
    <t>간편 로그인 등록 전 등록 여부 confirm 팝업 확인</t>
  </si>
  <si>
    <t xml:space="preserve"> 화면 딤처리 후  간편로그인 설정 팝업 confirm 팝업출력</t>
  </si>
  <si>
    <t xml:space="preserve"> confirm 팝업에 아래 텍스트 출력
 - 간편로그인이 설정되지 않았습니다. 간편로그인을 설정하시겠습니까?
 [취소] 버튼 출력
 [확인] 버튼 출력</t>
  </si>
  <si>
    <t xml:space="preserve"> 간편로그인 설정 confirm 팝업 종료</t>
  </si>
  <si>
    <t>step1(1). 간편 로그인 설정 화면 진입</t>
  </si>
  <si>
    <t>간편 로그인 등록 confirm 팝업에서  [확인] 버튼 클릭</t>
  </si>
  <si>
    <t>step1(1). 간편 로그인 등록 안내 화면으로 이동</t>
  </si>
  <si>
    <t>step1(1). 간편 로그인 설정 화면 종료</t>
  </si>
  <si>
    <t>간편 로그인 최초 설정 화면에서 [x] 버튼 클릭</t>
  </si>
  <si>
    <t>step1(1). 간편 로그인 등록 안내 화면이 종료되고 로그인 직후 노출되었던 대출관리화면으로 돌아간다.</t>
  </si>
  <si>
    <t>step1(1). 간편 로그인 설정 안내 화면 확인</t>
  </si>
  <si>
    <t>step1(1). 간편 로그인 등록 안내 페이지 확인</t>
  </si>
  <si>
    <t xml:space="preserve"> GNB에 간편인증 로그인 안내 문구가 출력된다.
 [x] 버튼이 화면 우상단에 출력
 '간편 인증을 등록해주세요' 타이틀 문구 출력
 PIN, FACE ID, 패턴 관련 이미지들이 출력
이용안내 텍스트와 관련 안내 사항이 아래와 같이 출력
 - 간편 인증은 1계정 1단말기 본인 명의 스마트 기기에서만 등록할 수 있어요.
 - 스마트 기기에 등록된 생체정보는 타인에게 유출되지 않도록 주의해 주세요.
 - 머니무브APP(앱)을 재설치하시거나 스마트 기기에 등록된 생체정보가 변경된 경우에는 간편인증을 다시 등록해 주셔야 해요.
 - 간편인증 등록을 위해 본인 확인 절차를 진행합니다.
간편 인증 로그인이란?
 - 아이디/비밀번호를 입력하지 않고, PIN(비밀번호 6자리), 지문/FACE ID 또는 패턴으로 로그인할 수 있어요.
 [간편인증 등록] 버튼이 활성화 상태로 출력</t>
  </si>
  <si>
    <t>간편로그인 PIN 최초 설정 화면 이동 확인</t>
  </si>
  <si>
    <t xml:space="preserve"> [간편인증 등록] 버튼 클릭</t>
  </si>
  <si>
    <t>step2(1). PIN 번호 등록 페이지로 이동</t>
  </si>
  <si>
    <t>STEP1(2): PIN 설정</t>
  </si>
  <si>
    <t>step1(2). 최초 간편 로그인 설정 화면에서 PIN 설정</t>
  </si>
  <si>
    <t>step1(2). PIN 번호 설정 완료</t>
  </si>
  <si>
    <t>step1(3). 성공 메시지 노출</t>
  </si>
  <si>
    <t>step1(3). 성공 메시지에서 확인버튼 클릭</t>
  </si>
  <si>
    <t>step2(1).패턴 설정 화면으로 이동</t>
  </si>
  <si>
    <t>STEP2: 패턴 설정</t>
  </si>
  <si>
    <t>최초 간편 로그인 설정 화면에서 PIN 설정한 뒤 패턴 설정</t>
  </si>
  <si>
    <t>step2. 패턴 설정 완료</t>
  </si>
  <si>
    <t>step2(2). 성공 메시지 노출</t>
  </si>
  <si>
    <t>step2(2). 성공 메시지에서 확인버튼 클릭</t>
  </si>
  <si>
    <t>step3. 생체인증(android) or step4. Face_id(ios)</t>
  </si>
  <si>
    <t>STEP3: 생체인증 설정(android)</t>
  </si>
  <si>
    <t>최초 간편 로그인 설정 화면에서 PIN, 패턴 설정 후 생체인증(지문) 설정</t>
  </si>
  <si>
    <t>step3. 지문 등록 파트의 절차대로 생체인증(지문) 설정 완료</t>
  </si>
  <si>
    <t>step3(3). 성공 메시지 노출</t>
  </si>
  <si>
    <t>step3(3). 성공 메시지에서 확인버튼 클릭</t>
  </si>
  <si>
    <t>대출관리 화면으로 이동</t>
  </si>
  <si>
    <t>STEP 3-2: 안면인식 설정</t>
  </si>
  <si>
    <t>최초 간편 로그인 설정 화면에서 PIN, 패턴 설정 후 생체인증(안면인식) 설정</t>
  </si>
  <si>
    <t>step3. 안면인식 등록 파트의 절차대로 생체인증(안면인식) 설정 완료</t>
  </si>
  <si>
    <t>STEP 4: FACE ID 설정(ios)</t>
  </si>
  <si>
    <t>최초 간편 로그인 설정 화면에서 PIN, 패턴 설정 후 Face_id 설정</t>
  </si>
  <si>
    <t>step4. 절차대로 FACE ID 설정 완료</t>
  </si>
  <si>
    <t>step4(2). 성공메시지 노출</t>
  </si>
  <si>
    <t>step4(2). 성공메시지에서 확인버튼 클릭</t>
  </si>
  <si>
    <t>간편로그인(PIN)</t>
  </si>
  <si>
    <t>PIN번호 재설정</t>
  </si>
  <si>
    <t>간편로그인(Pattern)</t>
  </si>
  <si>
    <t>패턴 재설정</t>
  </si>
  <si>
    <t>간편인증_생체인증_android</t>
  </si>
  <si>
    <t>간편인증_face_id_ios</t>
  </si>
  <si>
    <t>간편로그인_다른 로그인 방법</t>
  </si>
  <si>
    <t>STEP 1: PIN 로그인</t>
  </si>
  <si>
    <t>PIN 번호 오입력 시</t>
  </si>
  <si>
    <t xml:space="preserve"> PIN 오입력</t>
  </si>
  <si>
    <t>PIN 번호 입력 화면 하단에 'PIN 번호가 일치하지 않습니다. (n/5)' 텍스트가 출력</t>
  </si>
  <si>
    <t>PIN 번호를 잊어버리셨나요?' 버튼 클릭 시</t>
  </si>
  <si>
    <t>PIN 로그인 화면에서 'PIN 번호를 잊어버리셨나요?' 버튼 클릭</t>
  </si>
  <si>
    <t>ID, PW 로그인 화면으로 이동</t>
  </si>
  <si>
    <t>ID, 비밀번호로 로그인</t>
  </si>
  <si>
    <t>step1-1 PIN 재설정 화면으로 이동</t>
  </si>
  <si>
    <t xml:space="preserve">PIN 번호 5회 오입력 시 </t>
  </si>
  <si>
    <t>PIN 5회 오입력</t>
  </si>
  <si>
    <t>PIN 번호 입력 화면 하단에 'PIN 번호가 일치하지 않습니다. (5/5)' 텍스트가 출력</t>
  </si>
  <si>
    <t xml:space="preserve"> PIN 5회 불일치 모달 팝업 확인</t>
  </si>
  <si>
    <t>현재 화면 딤처리 후 PIN 번호 5회 불일치 모달 팝업이 출력</t>
  </si>
  <si>
    <t>PIN 번호 5회 입력 오류입니다. PIN 번호를 다시 설정하시겠습니까?' 텍스트 출력</t>
  </si>
  <si>
    <t xml:space="preserve"> [다시 설정하기] 버튼이 컨펌 창에 활성화 상태로 출력</t>
  </si>
  <si>
    <t>PIN번호 재설정 confirm 창에서 [다시 설정하기] 버튼 클릭</t>
  </si>
  <si>
    <t>step1-1. PIN 재설정 화면으로 이동</t>
  </si>
  <si>
    <t>PIN 번호 5회 오입력 시 재설정 여부 확인 팝업에서 [취소] 클릭 시</t>
  </si>
  <si>
    <t>PIN번호 재설정 confirm 창에서 [취소] 버튼 클릭</t>
  </si>
  <si>
    <t>PIN 로그인 완료</t>
  </si>
  <si>
    <t xml:space="preserve"> PIN 제대로 입력 - 대출 이력이 존재하는 회원</t>
  </si>
  <si>
    <t>대출관리화면으로 로그인</t>
  </si>
  <si>
    <t>STEP 1-1: PIN 재설정</t>
  </si>
  <si>
    <t>step1 화면에서 'PIN 번호를 잊어버리셨나요?' 버튼 클릭 후 PIN 재설정</t>
  </si>
  <si>
    <t>패턴설정'시트의 절차대로 PIN 재설정</t>
  </si>
  <si>
    <t>PIN 번호 설정이 완료되었어요' alt 출력</t>
  </si>
  <si>
    <t>변경한 PIN 번호로 로그인</t>
  </si>
  <si>
    <t>PIN 번호 변경 후 변경한 PIN 번호로 로그인</t>
  </si>
  <si>
    <t>변경한 PIN 번호로 로그인 된다.</t>
  </si>
  <si>
    <t>STEP 2: 패턴 로그인</t>
  </si>
  <si>
    <t>패턴 오입력 시</t>
  </si>
  <si>
    <t xml:space="preserve"> 패턴 오입력</t>
  </si>
  <si>
    <t>패턴 입력 화면 하단에 '패턴이 일치하지 않아요. (n/5)' 텍스트가 출력</t>
  </si>
  <si>
    <t>패턴을 잊어버리셨나요?' 버튼 클릭 시</t>
  </si>
  <si>
    <t>패턴 로그인 화면에서 '패턴을 잊어버리셨나요?' 버튼 클릭</t>
  </si>
  <si>
    <t>step2-1(1). 화면에서 ID, 비밀번호로 로그인 하기</t>
  </si>
  <si>
    <t>step2-1(2). 패턴 재설정 화면으로 이동</t>
  </si>
  <si>
    <t xml:space="preserve">패턴 5회 오입력 시 </t>
  </si>
  <si>
    <t>패턴 5회 오입력</t>
  </si>
  <si>
    <t>패턴 입력 화면 하단에 '패턴이 일치하지 않아요. (5/5)' 텍스트가 출력</t>
  </si>
  <si>
    <t>패턴 5회 불일치 모달 팝업 확인</t>
  </si>
  <si>
    <t>현재 화면 딤처리 후 패턴 5회 불일치 모달 팝업이 출력</t>
  </si>
  <si>
    <t>패턴 5회 입력 오류입니다. 패턴을 다시 설정하시겠습니까?' 텍스트 출력</t>
  </si>
  <si>
    <t>패턴 재설정 confirm 창에서 [다시 설정하기] 버튼 클릭</t>
  </si>
  <si>
    <t>step2-1. 패턴 재설정 화면으로 이동</t>
  </si>
  <si>
    <t>패턴 5회 오입력 시 재설정 여부 확인 팝업에서 [취소] 클릭 시</t>
  </si>
  <si>
    <t>패턴 재설정 confirm 창에서 [취소] 버튼 클릭</t>
  </si>
  <si>
    <t>패턴 로그인 완료</t>
  </si>
  <si>
    <t>step2. 패턴 로그인 성공</t>
  </si>
  <si>
    <t>로그인에 성공하여 홈화면(대출이력없음) 또는 대출관리화면(대출이력있음)으로 이동</t>
  </si>
  <si>
    <t>STEP 3: 생체인증_android</t>
  </si>
  <si>
    <t>지문 로그인 실패 (지문 사전 설정 필요)</t>
  </si>
  <si>
    <t>step3. 지문 인증을 여러번 실패하여 최대 횟수를 초과한다. (5회이상)</t>
  </si>
  <si>
    <t>더이상 지문으로 로그인 할 수 없다. 그러나 다른 로그인 방법 선택을 클릭하면, 다른 로그인 옵션 바텀시트가 노출된다.</t>
  </si>
  <si>
    <t>지문 로그인 성공 (지문 사전 설정 필요)</t>
  </si>
  <si>
    <t>step3. 지문 인증 성공</t>
  </si>
  <si>
    <t>얼굴인식 실패 (얼굴인식 사전 설정 필요)</t>
  </si>
  <si>
    <t>step3.안면인식을 여러번 실패하여 최대 횟수를 초과한다. (5회이상)</t>
  </si>
  <si>
    <t>설정해둔 다른 간편로그인 수단으로 이동한다. 다른 간편로그인 설정이 안되어 있다면 ID/PW로그인으로 이동한다.</t>
  </si>
  <si>
    <t>얼굴인식 로그인 성공 (얼굴인식 사전 설정 필요)</t>
  </si>
  <si>
    <t>step3. 안면인식 성공</t>
  </si>
  <si>
    <t>STEP 4: FACE ID 로그인_ios</t>
  </si>
  <si>
    <t>FACE ID 인증 실패</t>
  </si>
  <si>
    <t>step4. FACE ID 인증 화면 진입</t>
  </si>
  <si>
    <t>step4. FACE ID 인증 중 화면 출력</t>
  </si>
  <si>
    <t>step4. FACE ID 인증 1회 실패</t>
  </si>
  <si>
    <t>step4(2). 얼굴 인증 실패 모달 팝업 출력 (다시하기 버튼 존재)</t>
  </si>
  <si>
    <t>step4(2) 실패 팝업에서 다시하기 클릭하여 재시도시에도 실패</t>
  </si>
  <si>
    <t>step4(3)얼굴 인증 실패 모달 팝업 출력 (취소 버튼만 존재)</t>
  </si>
  <si>
    <t>step4(3)얼굴 인증 실패 모달 팝업에서 취소 버튼 클릭</t>
  </si>
  <si>
    <t>step4(4)FACE_ID 로그인 화면과 같이 노출</t>
  </si>
  <si>
    <t>FACE ID 인증 성공</t>
  </si>
  <si>
    <t>STEP 4: 다른 방법 로그인 방법 선택</t>
  </si>
  <si>
    <t>간편로그인 모두 설정 후 각 방법 로그인 가능 여부 확인</t>
  </si>
  <si>
    <t>모든 간편 로그인 설정 후 앱 재실행</t>
  </si>
  <si>
    <t>step3. 생체인증(AOS) or step4. FACE_ID(IOS) 로그인 화면 출력</t>
  </si>
  <si>
    <t>step3. 생체인증(AOS) or step4. FACE_ID(IOS) 로그인 화면에서 [다른 방법 로그인] 버튼 클릭 시 다른 로그인 방법 바텀시트 확인</t>
  </si>
  <si>
    <t>step3. 생체인증(AOS) or step4. FACE_ID(IOS) 로그인 화면에서 [다른 방법으로 로그인] 버튼 클릭
(ios는 FACE ID 화면에서 생체인증 팝업 [취소] 버튼 클릭 후 진행)</t>
  </si>
  <si>
    <t>step5. 다른 방법 로그인 바텀 시트 실행되며 아래의 리스트 출력
 아이디, 비밀번호 버튼이 출력
 PIN 번호 버튼 출력
 패턴 버튼 출력</t>
  </si>
  <si>
    <t>step5. 바텀시트에서 PIN 버튼 클릭</t>
  </si>
  <si>
    <t>PIN 번호 로그인 화면 이동</t>
  </si>
  <si>
    <t>step5. 바텀시트에서 패턴 버튼 클릭</t>
  </si>
  <si>
    <t>패턴 로그인 화면 이동</t>
  </si>
  <si>
    <t>step5. 바텀시트에서 아이디, 비밀번호 버튼 클릭</t>
  </si>
  <si>
    <t>아이디, 비밀번호 로그인 화면 이동</t>
  </si>
  <si>
    <t>step1. PIN 로그인 화면에서 [다른 방법 로그인] 바텀시트 확인</t>
  </si>
  <si>
    <t>다른방법 로그인 버튼 클릭</t>
  </si>
  <si>
    <t>step5. 다른 방법 로그인 바텀 시트 실행되며 아래의 리스트 출력
 아이디, 비밀번호 버튼이 출력
 생체인증 버튼 출력 (ios는 FACE ID)
 패턴 버튼 출력</t>
  </si>
  <si>
    <t>step1. PIN 번호 로그인 화면 이동</t>
  </si>
  <si>
    <t>step5. 바텀시트에서 생체인증(ios: face id) 버튼 클릭</t>
  </si>
  <si>
    <t>step2. 패턴 로그인 화면에서 [다른 방법 로그인] 버튼 클릭 시 다른 로그인 방법 바텀시트 확인</t>
  </si>
  <si>
    <t>다른 방법 로그인 버튼 클릭</t>
  </si>
  <si>
    <t xml:space="preserve">stpe2. 다른 방법 로그인 바텀 시트 실행되며 아래의 리스트 출력
 아이디, 비밀번호 버튼이 출력
 PIN 번호 버튼 출력
 생체인증 버튼 출력 (ios는 FACE ID)
</t>
  </si>
  <si>
    <t>step5. 바텀시트에서 생체인증 버튼 클릭</t>
  </si>
  <si>
    <t>step5. 바텀시트에서 아이디, 비밀번호 버튼</t>
  </si>
  <si>
    <r>
      <t xml:space="preserve">step1 </t>
    </r>
    <r>
      <rPr>
        <sz val="10"/>
        <color theme="1"/>
        <rFont val="맑은 고딕"/>
        <family val="3"/>
        <charset val="129"/>
      </rPr>
      <t>랜딩</t>
    </r>
    <r>
      <rPr>
        <sz val="10"/>
        <color theme="1"/>
        <rFont val="Arial"/>
        <scheme val="minor"/>
      </rPr>
      <t xml:space="preserve"> </t>
    </r>
    <r>
      <rPr>
        <sz val="10"/>
        <color theme="1"/>
        <rFont val="맑은 고딕"/>
        <family val="3"/>
        <charset val="129"/>
      </rPr>
      <t>페이지에서</t>
    </r>
    <r>
      <rPr>
        <sz val="10"/>
        <color theme="1"/>
        <rFont val="Arial"/>
        <family val="2"/>
        <scheme val="minor"/>
      </rPr>
      <t xml:space="preserve"> [</t>
    </r>
    <r>
      <rPr>
        <sz val="10"/>
        <color theme="1"/>
        <rFont val="맑은 고딕"/>
        <family val="3"/>
        <charset val="129"/>
      </rPr>
      <t>앱</t>
    </r>
    <r>
      <rPr>
        <sz val="10"/>
        <color theme="1"/>
        <rFont val="Arial"/>
        <family val="2"/>
        <scheme val="minor"/>
      </rPr>
      <t xml:space="preserve"> </t>
    </r>
    <r>
      <rPr>
        <sz val="10"/>
        <color theme="1"/>
        <rFont val="맑은 고딕"/>
        <family val="3"/>
        <charset val="129"/>
      </rPr>
      <t>바로가기</t>
    </r>
    <r>
      <rPr>
        <sz val="10"/>
        <color theme="1"/>
        <rFont val="Arial"/>
        <family val="2"/>
        <scheme val="minor"/>
      </rPr>
      <t>(</t>
    </r>
    <r>
      <rPr>
        <sz val="10"/>
        <color theme="1"/>
        <rFont val="맑은 고딕"/>
        <family val="3"/>
        <charset val="129"/>
      </rPr>
      <t>대출신청</t>
    </r>
    <r>
      <rPr>
        <sz val="10"/>
        <color theme="1"/>
        <rFont val="Arial"/>
        <family val="2"/>
        <scheme val="minor"/>
      </rPr>
      <t xml:space="preserve">)] </t>
    </r>
    <r>
      <rPr>
        <sz val="10"/>
        <color theme="1"/>
        <rFont val="맑은 고딕"/>
        <family val="3"/>
        <charset val="129"/>
      </rPr>
      <t>버튼</t>
    </r>
    <r>
      <rPr>
        <sz val="10"/>
        <color theme="1"/>
        <rFont val="Arial"/>
        <family val="2"/>
        <scheme val="minor"/>
      </rPr>
      <t xml:space="preserve"> </t>
    </r>
    <r>
      <rPr>
        <sz val="10"/>
        <color theme="1"/>
        <rFont val="맑은 고딕"/>
        <family val="3"/>
        <charset val="129"/>
      </rPr>
      <t>클릭</t>
    </r>
    <phoneticPr fontId="15" type="noConversion"/>
  </si>
  <si>
    <r>
      <t xml:space="preserve">step1 </t>
    </r>
    <r>
      <rPr>
        <sz val="10"/>
        <color theme="1"/>
        <rFont val="맑은 고딕"/>
        <family val="2"/>
        <charset val="129"/>
      </rPr>
      <t>랜딩 페이지에서</t>
    </r>
    <r>
      <rPr>
        <sz val="10"/>
        <color theme="1"/>
        <rFont val="Arial"/>
        <family val="2"/>
        <scheme val="minor"/>
      </rPr>
      <t xml:space="preserve"> [</t>
    </r>
    <r>
      <rPr>
        <sz val="10"/>
        <color theme="1"/>
        <rFont val="맑은 고딕"/>
        <family val="3"/>
        <charset val="129"/>
      </rPr>
      <t>앱</t>
    </r>
    <r>
      <rPr>
        <sz val="10"/>
        <color theme="1"/>
        <rFont val="Arial"/>
        <family val="2"/>
        <scheme val="minor"/>
      </rPr>
      <t xml:space="preserve"> </t>
    </r>
    <r>
      <rPr>
        <sz val="10"/>
        <color theme="1"/>
        <rFont val="맑은 고딕"/>
        <family val="3"/>
        <charset val="129"/>
      </rPr>
      <t>바로가기</t>
    </r>
    <r>
      <rPr>
        <sz val="10"/>
        <color theme="1"/>
        <rFont val="Arial"/>
        <family val="2"/>
        <scheme val="minor"/>
      </rPr>
      <t>(</t>
    </r>
    <r>
      <rPr>
        <sz val="10"/>
        <color theme="1"/>
        <rFont val="맑은 고딕"/>
        <family val="3"/>
        <charset val="129"/>
      </rPr>
      <t>대출신청</t>
    </r>
    <r>
      <rPr>
        <sz val="10"/>
        <color theme="1"/>
        <rFont val="Arial"/>
        <family val="2"/>
        <scheme val="minor"/>
      </rPr>
      <t xml:space="preserve">)] </t>
    </r>
    <r>
      <rPr>
        <sz val="10"/>
        <color theme="1"/>
        <rFont val="맑은 고딕"/>
        <family val="3"/>
        <charset val="129"/>
      </rPr>
      <t>버튼</t>
    </r>
    <r>
      <rPr>
        <sz val="10"/>
        <color theme="1"/>
        <rFont val="Arial"/>
        <family val="2"/>
        <scheme val="minor"/>
      </rPr>
      <t xml:space="preserve"> </t>
    </r>
    <r>
      <rPr>
        <sz val="10"/>
        <color theme="1"/>
        <rFont val="맑은 고딕"/>
        <family val="3"/>
        <charset val="129"/>
      </rPr>
      <t>클릭</t>
    </r>
    <phoneticPr fontId="15" type="noConversion"/>
  </si>
  <si>
    <r>
      <t xml:space="preserve">step1 </t>
    </r>
    <r>
      <rPr>
        <sz val="10"/>
        <color theme="1"/>
        <rFont val="맑은 고딕"/>
        <family val="3"/>
        <charset val="129"/>
      </rPr>
      <t>대출</t>
    </r>
    <r>
      <rPr>
        <sz val="10"/>
        <color theme="1"/>
        <rFont val="Arial"/>
        <family val="2"/>
        <scheme val="minor"/>
      </rPr>
      <t xml:space="preserve"> </t>
    </r>
    <r>
      <rPr>
        <sz val="10"/>
        <color theme="1"/>
        <rFont val="맑은 고딕"/>
        <family val="3"/>
        <charset val="129"/>
      </rPr>
      <t>메인</t>
    </r>
    <r>
      <rPr>
        <sz val="10"/>
        <color theme="1"/>
        <rFont val="Arial"/>
        <family val="2"/>
        <scheme val="minor"/>
      </rPr>
      <t xml:space="preserve"> </t>
    </r>
    <r>
      <rPr>
        <sz val="10"/>
        <color theme="1"/>
        <rFont val="맑은 고딕"/>
        <family val="3"/>
        <charset val="129"/>
      </rPr>
      <t>화면에서</t>
    </r>
    <r>
      <rPr>
        <sz val="10"/>
        <color theme="1"/>
        <rFont val="Arial"/>
        <family val="2"/>
        <scheme val="minor"/>
      </rPr>
      <t xml:space="preserve"> [</t>
    </r>
    <r>
      <rPr>
        <sz val="10"/>
        <color theme="1"/>
        <rFont val="맑은 고딕"/>
        <family val="3"/>
        <charset val="129"/>
      </rPr>
      <t>공시지표</t>
    </r>
    <r>
      <rPr>
        <sz val="10"/>
        <color theme="1"/>
        <rFont val="Arial"/>
        <family val="2"/>
        <scheme val="minor"/>
      </rPr>
      <t xml:space="preserve">] </t>
    </r>
    <r>
      <rPr>
        <sz val="10"/>
        <color theme="1"/>
        <rFont val="맑은 고딕"/>
        <family val="3"/>
        <charset val="129"/>
      </rPr>
      <t>메뉴</t>
    </r>
    <r>
      <rPr>
        <sz val="10"/>
        <color theme="1"/>
        <rFont val="Arial"/>
        <family val="2"/>
        <scheme val="minor"/>
      </rPr>
      <t xml:space="preserve"> </t>
    </r>
    <r>
      <rPr>
        <sz val="10"/>
        <color theme="1"/>
        <rFont val="맑은 고딕"/>
        <family val="3"/>
        <charset val="129"/>
      </rPr>
      <t>버튼</t>
    </r>
    <r>
      <rPr>
        <sz val="10"/>
        <color theme="1"/>
        <rFont val="Arial"/>
        <family val="2"/>
        <scheme val="minor"/>
      </rPr>
      <t xml:space="preserve"> </t>
    </r>
    <r>
      <rPr>
        <sz val="10"/>
        <color theme="1"/>
        <rFont val="맑은 고딕"/>
        <family val="3"/>
        <charset val="129"/>
      </rPr>
      <t>클릭</t>
    </r>
    <phoneticPr fontId="15" type="noConversion"/>
  </si>
  <si>
    <r>
      <t xml:space="preserve">step1-1 </t>
    </r>
    <r>
      <rPr>
        <sz val="10"/>
        <color theme="1"/>
        <rFont val="맑은 고딕"/>
        <family val="3"/>
        <charset val="129"/>
      </rPr>
      <t>대출</t>
    </r>
    <r>
      <rPr>
        <sz val="10"/>
        <color theme="1"/>
        <rFont val="Arial"/>
        <family val="2"/>
        <scheme val="minor"/>
      </rPr>
      <t xml:space="preserve"> </t>
    </r>
    <r>
      <rPr>
        <sz val="10"/>
        <color theme="1"/>
        <rFont val="맑은 고딕"/>
        <family val="3"/>
        <charset val="129"/>
      </rPr>
      <t>메인</t>
    </r>
    <r>
      <rPr>
        <sz val="10"/>
        <color theme="1"/>
        <rFont val="Arial"/>
        <family val="2"/>
        <scheme val="minor"/>
      </rPr>
      <t xml:space="preserve"> </t>
    </r>
    <r>
      <rPr>
        <sz val="10"/>
        <color theme="1"/>
        <rFont val="맑은 고딕"/>
        <family val="3"/>
        <charset val="129"/>
      </rPr>
      <t>화면에서</t>
    </r>
    <r>
      <rPr>
        <sz val="10"/>
        <color theme="1"/>
        <rFont val="Arial"/>
        <family val="2"/>
        <scheme val="minor"/>
      </rPr>
      <t xml:space="preserve"> [</t>
    </r>
    <r>
      <rPr>
        <sz val="10"/>
        <color theme="1"/>
        <rFont val="맑은 고딕"/>
        <family val="3"/>
        <charset val="129"/>
      </rPr>
      <t>공시지표</t>
    </r>
    <r>
      <rPr>
        <sz val="10"/>
        <color theme="1"/>
        <rFont val="Arial"/>
        <family val="2"/>
        <scheme val="minor"/>
      </rPr>
      <t xml:space="preserve">] </t>
    </r>
    <r>
      <rPr>
        <sz val="10"/>
        <color theme="1"/>
        <rFont val="맑은 고딕"/>
        <family val="3"/>
        <charset val="129"/>
      </rPr>
      <t>메뉴</t>
    </r>
    <r>
      <rPr>
        <sz val="10"/>
        <color theme="1"/>
        <rFont val="Arial"/>
        <family val="2"/>
        <scheme val="minor"/>
      </rPr>
      <t xml:space="preserve"> </t>
    </r>
    <r>
      <rPr>
        <sz val="10"/>
        <color theme="1"/>
        <rFont val="맑은 고딕"/>
        <family val="3"/>
        <charset val="129"/>
      </rPr>
      <t>버튼</t>
    </r>
    <r>
      <rPr>
        <sz val="10"/>
        <color theme="1"/>
        <rFont val="Arial"/>
        <family val="2"/>
        <scheme val="minor"/>
      </rPr>
      <t xml:space="preserve"> </t>
    </r>
    <r>
      <rPr>
        <sz val="10"/>
        <color theme="1"/>
        <rFont val="맑은 고딕"/>
        <family val="3"/>
        <charset val="129"/>
      </rPr>
      <t>클릭</t>
    </r>
    <phoneticPr fontId="15" type="noConversion"/>
  </si>
  <si>
    <r>
      <rPr>
        <sz val="10"/>
        <color theme="1"/>
        <rFont val="Arial"/>
        <family val="2"/>
        <scheme val="minor"/>
      </rPr>
      <t xml:space="preserve">step2 </t>
    </r>
    <r>
      <rPr>
        <sz val="10"/>
        <color theme="1"/>
        <rFont val="맑은 고딕"/>
        <family val="3"/>
        <charset val="129"/>
      </rPr>
      <t>금리한도조회</t>
    </r>
    <r>
      <rPr>
        <sz val="10"/>
        <color theme="1"/>
        <rFont val="Arial"/>
        <family val="2"/>
        <scheme val="minor"/>
      </rPr>
      <t xml:space="preserve"> </t>
    </r>
    <r>
      <rPr>
        <sz val="10"/>
        <color theme="1"/>
        <rFont val="맑은 고딕"/>
        <family val="3"/>
        <charset val="129"/>
      </rPr>
      <t>안내</t>
    </r>
    <r>
      <rPr>
        <sz val="10"/>
        <color theme="1"/>
        <rFont val="Arial"/>
        <family val="2"/>
        <scheme val="minor"/>
      </rPr>
      <t xml:space="preserve"> </t>
    </r>
    <r>
      <rPr>
        <sz val="10"/>
        <color theme="1"/>
        <rFont val="맑은 고딕"/>
        <family val="3"/>
        <charset val="129"/>
      </rPr>
      <t>화면에서</t>
    </r>
    <r>
      <rPr>
        <sz val="10"/>
        <color theme="1"/>
        <rFont val="Arial"/>
        <family val="2"/>
        <scheme val="minor"/>
      </rPr>
      <t xml:space="preserve"> [</t>
    </r>
    <r>
      <rPr>
        <sz val="10"/>
        <color theme="1"/>
        <rFont val="맑은 고딕"/>
        <family val="3"/>
        <charset val="129"/>
      </rPr>
      <t>다음</t>
    </r>
    <r>
      <rPr>
        <sz val="10"/>
        <color theme="1"/>
        <rFont val="Arial"/>
        <family val="2"/>
        <scheme val="minor"/>
      </rPr>
      <t xml:space="preserve">] </t>
    </r>
    <r>
      <rPr>
        <sz val="10"/>
        <color theme="1"/>
        <rFont val="맑은 고딕"/>
        <family val="3"/>
        <charset val="129"/>
      </rPr>
      <t>버튼</t>
    </r>
    <r>
      <rPr>
        <sz val="10"/>
        <color theme="1"/>
        <rFont val="Arial"/>
        <family val="2"/>
        <scheme val="minor"/>
      </rPr>
      <t xml:space="preserve"> </t>
    </r>
    <r>
      <rPr>
        <sz val="10"/>
        <color theme="1"/>
        <rFont val="맑은 고딕"/>
        <family val="3"/>
        <charset val="129"/>
      </rPr>
      <t>틀릭</t>
    </r>
    <phoneticPr fontId="15" type="noConversion"/>
  </si>
  <si>
    <r>
      <t xml:space="preserve">step 3 </t>
    </r>
    <r>
      <rPr>
        <sz val="10"/>
        <color theme="1"/>
        <rFont val="맑은 고딕"/>
        <family val="3"/>
        <charset val="129"/>
      </rPr>
      <t>아이디</t>
    </r>
    <r>
      <rPr>
        <sz val="10"/>
        <color theme="1"/>
        <rFont val="Arial"/>
        <family val="2"/>
        <scheme val="minor"/>
      </rPr>
      <t xml:space="preserve"> </t>
    </r>
    <r>
      <rPr>
        <sz val="10"/>
        <color theme="1"/>
        <rFont val="맑은 고딕"/>
        <family val="3"/>
        <charset val="129"/>
      </rPr>
      <t>체크</t>
    </r>
    <r>
      <rPr>
        <sz val="10"/>
        <color theme="1"/>
        <rFont val="Arial"/>
        <family val="2"/>
        <scheme val="minor"/>
      </rPr>
      <t xml:space="preserve"> </t>
    </r>
    <r>
      <rPr>
        <sz val="10"/>
        <color theme="1"/>
        <rFont val="맑은 고딕"/>
        <family val="3"/>
        <charset val="129"/>
      </rPr>
      <t>화면으로</t>
    </r>
    <r>
      <rPr>
        <sz val="10"/>
        <color theme="1"/>
        <rFont val="Arial"/>
        <family val="2"/>
        <scheme val="minor"/>
      </rPr>
      <t xml:space="preserve"> </t>
    </r>
    <r>
      <rPr>
        <sz val="10"/>
        <color theme="1"/>
        <rFont val="맑은 고딕"/>
        <family val="3"/>
        <charset val="129"/>
      </rPr>
      <t>이동</t>
    </r>
    <phoneticPr fontId="15" type="noConversion"/>
  </si>
  <si>
    <r>
      <t xml:space="preserve">step2 </t>
    </r>
    <r>
      <rPr>
        <sz val="10"/>
        <color theme="1"/>
        <rFont val="맑은 고딕"/>
        <family val="3"/>
        <charset val="129"/>
      </rPr>
      <t>금리한도조회</t>
    </r>
    <r>
      <rPr>
        <sz val="10"/>
        <color theme="1"/>
        <rFont val="Arial"/>
        <family val="2"/>
        <scheme val="minor"/>
      </rPr>
      <t xml:space="preserve"> </t>
    </r>
    <r>
      <rPr>
        <sz val="10"/>
        <color theme="1"/>
        <rFont val="맑은 고딕"/>
        <family val="3"/>
        <charset val="129"/>
      </rPr>
      <t>안내</t>
    </r>
    <r>
      <rPr>
        <sz val="10"/>
        <color theme="1"/>
        <rFont val="Arial"/>
        <family val="2"/>
        <scheme val="minor"/>
      </rPr>
      <t xml:space="preserve"> </t>
    </r>
    <r>
      <rPr>
        <sz val="10"/>
        <color theme="1"/>
        <rFont val="맑은 고딕"/>
        <family val="3"/>
        <charset val="129"/>
      </rPr>
      <t>화면에서</t>
    </r>
    <r>
      <rPr>
        <sz val="10"/>
        <color theme="1"/>
        <rFont val="Arial"/>
        <family val="2"/>
        <scheme val="minor"/>
      </rPr>
      <t xml:space="preserve"> [</t>
    </r>
    <r>
      <rPr>
        <sz val="10"/>
        <color theme="1"/>
        <rFont val="맑은 고딕"/>
        <family val="3"/>
        <charset val="129"/>
      </rPr>
      <t>다음</t>
    </r>
    <r>
      <rPr>
        <sz val="10"/>
        <color theme="1"/>
        <rFont val="Arial"/>
        <family val="2"/>
        <scheme val="minor"/>
      </rPr>
      <t xml:space="preserve">] </t>
    </r>
    <r>
      <rPr>
        <sz val="10"/>
        <color theme="1"/>
        <rFont val="맑은 고딕"/>
        <family val="3"/>
        <charset val="129"/>
      </rPr>
      <t>버튼</t>
    </r>
    <r>
      <rPr>
        <sz val="10"/>
        <color theme="1"/>
        <rFont val="Arial"/>
        <family val="2"/>
        <scheme val="minor"/>
      </rPr>
      <t xml:space="preserve"> </t>
    </r>
    <r>
      <rPr>
        <sz val="10"/>
        <color theme="1"/>
        <rFont val="맑은 고딕"/>
        <family val="3"/>
        <charset val="129"/>
      </rPr>
      <t>클릭</t>
    </r>
    <phoneticPr fontId="15" type="noConversion"/>
  </si>
  <si>
    <r>
      <rPr>
        <sz val="10"/>
        <color theme="1"/>
        <rFont val="맑은 고딕"/>
        <family val="3"/>
        <charset val="129"/>
      </rPr>
      <t>금리한도조회</t>
    </r>
    <r>
      <rPr>
        <sz val="10"/>
        <color theme="1"/>
        <rFont val="Arial"/>
        <family val="2"/>
      </rPr>
      <t xml:space="preserve"> </t>
    </r>
    <r>
      <rPr>
        <sz val="10"/>
        <color theme="1"/>
        <rFont val="맑은 고딕"/>
        <family val="3"/>
        <charset val="129"/>
      </rPr>
      <t>동의</t>
    </r>
    <r>
      <rPr>
        <sz val="10"/>
        <color theme="1"/>
        <rFont val="Arial"/>
        <family val="2"/>
      </rPr>
      <t xml:space="preserve"> </t>
    </r>
    <r>
      <rPr>
        <sz val="10"/>
        <color theme="1"/>
        <rFont val="맑은 고딕"/>
        <family val="3"/>
        <charset val="129"/>
      </rPr>
      <t>바텀시트에서</t>
    </r>
    <r>
      <rPr>
        <sz val="10"/>
        <color theme="1"/>
        <rFont val="Arial"/>
        <family val="2"/>
      </rPr>
      <t xml:space="preserve"> [</t>
    </r>
    <r>
      <rPr>
        <sz val="10"/>
        <color theme="1"/>
        <rFont val="맑은 고딕"/>
        <family val="3"/>
        <charset val="129"/>
      </rPr>
      <t>동의하기</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클릭</t>
    </r>
    <phoneticPr fontId="15" type="noConversion"/>
  </si>
  <si>
    <r>
      <rPr>
        <sz val="10"/>
        <color theme="1"/>
        <rFont val="맑은 고딕"/>
        <family val="3"/>
        <charset val="129"/>
      </rPr>
      <t>금리한도조회</t>
    </r>
    <r>
      <rPr>
        <sz val="10"/>
        <color theme="1"/>
        <rFont val="Arial"/>
        <family val="2"/>
        <scheme val="minor"/>
      </rPr>
      <t xml:space="preserve"> </t>
    </r>
    <r>
      <rPr>
        <sz val="10"/>
        <color theme="1"/>
        <rFont val="맑은 고딕"/>
        <family val="3"/>
        <charset val="129"/>
      </rPr>
      <t>안내</t>
    </r>
    <r>
      <rPr>
        <sz val="10"/>
        <color theme="1"/>
        <rFont val="Arial"/>
        <family val="2"/>
        <scheme val="minor"/>
      </rPr>
      <t xml:space="preserve"> </t>
    </r>
    <r>
      <rPr>
        <sz val="10"/>
        <color theme="1"/>
        <rFont val="맑은 고딕"/>
        <family val="3"/>
        <charset val="129"/>
      </rPr>
      <t>화면에서</t>
    </r>
    <r>
      <rPr>
        <sz val="10"/>
        <color theme="1"/>
        <rFont val="Arial"/>
        <family val="2"/>
        <scheme val="minor"/>
      </rPr>
      <t xml:space="preserve"> </t>
    </r>
    <r>
      <rPr>
        <sz val="10"/>
        <color theme="1"/>
        <rFont val="맑은 고딕"/>
        <family val="3"/>
        <charset val="129"/>
      </rPr>
      <t>금리한도약관</t>
    </r>
    <r>
      <rPr>
        <sz val="10"/>
        <color theme="1"/>
        <rFont val="Arial"/>
        <family val="2"/>
        <scheme val="minor"/>
      </rPr>
      <t xml:space="preserve"> </t>
    </r>
    <r>
      <rPr>
        <sz val="10"/>
        <color theme="1"/>
        <rFont val="맑은 고딕"/>
        <family val="3"/>
        <charset val="129"/>
      </rPr>
      <t>동의</t>
    </r>
    <r>
      <rPr>
        <sz val="10"/>
        <color theme="1"/>
        <rFont val="Arial"/>
        <family val="2"/>
        <scheme val="minor"/>
      </rPr>
      <t xml:space="preserve"> </t>
    </r>
    <r>
      <rPr>
        <sz val="10"/>
        <color theme="1"/>
        <rFont val="맑은 고딕"/>
        <family val="3"/>
        <charset val="129"/>
      </rPr>
      <t>바텀시트</t>
    </r>
    <r>
      <rPr>
        <sz val="10"/>
        <color theme="1"/>
        <rFont val="Arial"/>
        <family val="2"/>
        <scheme val="minor"/>
      </rPr>
      <t xml:space="preserve"> </t>
    </r>
    <r>
      <rPr>
        <sz val="10"/>
        <color theme="1"/>
        <rFont val="맑은 고딕"/>
        <family val="3"/>
        <charset val="129"/>
      </rPr>
      <t>노출</t>
    </r>
    <r>
      <rPr>
        <sz val="10"/>
        <color theme="1"/>
        <rFont val="Arial"/>
        <family val="2"/>
        <scheme val="minor"/>
      </rPr>
      <t xml:space="preserve"> </t>
    </r>
    <r>
      <rPr>
        <sz val="10"/>
        <color theme="1"/>
        <rFont val="맑은 고딕"/>
        <family val="3"/>
        <charset val="129"/>
      </rPr>
      <t xml:space="preserve">확인 </t>
    </r>
    <r>
      <rPr>
        <sz val="10"/>
        <color theme="1"/>
        <rFont val="Arial"/>
        <family val="2"/>
        <scheme val="minor"/>
      </rPr>
      <t>(</t>
    </r>
    <r>
      <rPr>
        <sz val="10"/>
        <color theme="1"/>
        <rFont val="맑은 고딕"/>
        <family val="3"/>
        <charset val="129"/>
      </rPr>
      <t>재방문</t>
    </r>
    <r>
      <rPr>
        <sz val="10"/>
        <color theme="1"/>
        <rFont val="Arial"/>
        <family val="2"/>
        <scheme val="minor"/>
      </rPr>
      <t>)</t>
    </r>
    <phoneticPr fontId="15" type="noConversion"/>
  </si>
  <si>
    <r>
      <t xml:space="preserve">step2 </t>
    </r>
    <r>
      <rPr>
        <sz val="10"/>
        <color theme="1"/>
        <rFont val="맑은 고딕"/>
        <family val="3"/>
        <charset val="129"/>
      </rPr>
      <t>금리한도조조회</t>
    </r>
    <r>
      <rPr>
        <sz val="10"/>
        <color theme="1"/>
        <rFont val="Arial"/>
        <family val="2"/>
        <scheme val="minor"/>
      </rPr>
      <t xml:space="preserve"> </t>
    </r>
    <r>
      <rPr>
        <sz val="10"/>
        <color theme="1"/>
        <rFont val="맑은 고딕"/>
        <family val="3"/>
        <charset val="129"/>
      </rPr>
      <t>안내화면에서</t>
    </r>
    <r>
      <rPr>
        <sz val="10"/>
        <color theme="1"/>
        <rFont val="Arial"/>
        <family val="2"/>
        <scheme val="minor"/>
      </rPr>
      <t xml:space="preserve"> [&lt; </t>
    </r>
    <r>
      <rPr>
        <sz val="10"/>
        <color theme="1"/>
        <rFont val="맑은 고딕"/>
        <family val="3"/>
        <charset val="129"/>
      </rPr>
      <t>홈으로</t>
    </r>
    <r>
      <rPr>
        <sz val="10"/>
        <color theme="1"/>
        <rFont val="Arial"/>
        <family val="2"/>
        <scheme val="minor"/>
      </rPr>
      <t xml:space="preserve">] </t>
    </r>
    <r>
      <rPr>
        <sz val="10"/>
        <color theme="1"/>
        <rFont val="맑은 고딕"/>
        <family val="3"/>
        <charset val="129"/>
      </rPr>
      <t>버튼</t>
    </r>
    <r>
      <rPr>
        <sz val="10"/>
        <color theme="1"/>
        <rFont val="Arial"/>
        <family val="2"/>
        <scheme val="minor"/>
      </rPr>
      <t xml:space="preserve"> </t>
    </r>
    <r>
      <rPr>
        <sz val="10"/>
        <color theme="1"/>
        <rFont val="맑은 고딕"/>
        <family val="3"/>
        <charset val="129"/>
      </rPr>
      <t>클릭</t>
    </r>
    <phoneticPr fontId="15" type="noConversion"/>
  </si>
  <si>
    <r>
      <t xml:space="preserve">step2 </t>
    </r>
    <r>
      <rPr>
        <sz val="10"/>
        <color rgb="FF000000"/>
        <rFont val="맑은 고딕"/>
        <family val="3"/>
        <charset val="129"/>
      </rPr>
      <t>금리한도조회</t>
    </r>
    <r>
      <rPr>
        <sz val="10"/>
        <color rgb="FF000000"/>
        <rFont val="Arial"/>
        <family val="2"/>
      </rPr>
      <t xml:space="preserve"> </t>
    </r>
    <r>
      <rPr>
        <sz val="10"/>
        <color rgb="FF000000"/>
        <rFont val="맑은 고딕"/>
        <family val="3"/>
        <charset val="129"/>
      </rPr>
      <t>화면에서</t>
    </r>
    <r>
      <rPr>
        <sz val="10"/>
        <color rgb="FF000000"/>
        <rFont val="Arial"/>
        <family val="2"/>
      </rPr>
      <t xml:space="preserve"> [&lt; </t>
    </r>
    <r>
      <rPr>
        <sz val="10"/>
        <color rgb="FF000000"/>
        <rFont val="맑은 고딕"/>
        <family val="3"/>
        <charset val="129"/>
      </rPr>
      <t>홈으로</t>
    </r>
    <r>
      <rPr>
        <sz val="10"/>
        <color rgb="FF000000"/>
        <rFont val="Arial"/>
        <family val="2"/>
      </rPr>
      <t xml:space="preserve">] </t>
    </r>
    <r>
      <rPr>
        <sz val="10"/>
        <color rgb="FF000000"/>
        <rFont val="맑은 고딕"/>
        <family val="3"/>
        <charset val="129"/>
      </rPr>
      <t>버튼</t>
    </r>
    <r>
      <rPr>
        <sz val="10"/>
        <color rgb="FF000000"/>
        <rFont val="Arial"/>
        <family val="2"/>
      </rPr>
      <t xml:space="preserve"> </t>
    </r>
    <r>
      <rPr>
        <sz val="10"/>
        <color rgb="FF000000"/>
        <rFont val="맑은 고딕"/>
        <family val="3"/>
        <charset val="129"/>
      </rPr>
      <t>클릭</t>
    </r>
    <r>
      <rPr>
        <sz val="10"/>
        <color rgb="FF000000"/>
        <rFont val="Arial"/>
        <family val="2"/>
      </rPr>
      <t xml:space="preserve"> </t>
    </r>
    <r>
      <rPr>
        <sz val="10"/>
        <color rgb="FF000000"/>
        <rFont val="맑은 고딕"/>
        <family val="3"/>
        <charset val="129"/>
      </rPr>
      <t>시</t>
    </r>
    <r>
      <rPr>
        <sz val="10"/>
        <color rgb="FF000000"/>
        <rFont val="Arial"/>
        <family val="2"/>
      </rPr>
      <t xml:space="preserve"> </t>
    </r>
    <r>
      <rPr>
        <sz val="10"/>
        <color rgb="FF000000"/>
        <rFont val="맑은 고딕"/>
        <family val="3"/>
        <charset val="129"/>
      </rPr>
      <t>대출</t>
    </r>
    <r>
      <rPr>
        <sz val="10"/>
        <color rgb="FF000000"/>
        <rFont val="Arial"/>
        <family val="2"/>
      </rPr>
      <t xml:space="preserve"> </t>
    </r>
    <r>
      <rPr>
        <sz val="10"/>
        <color rgb="FF000000"/>
        <rFont val="맑은 고딕"/>
        <family val="3"/>
        <charset val="129"/>
      </rPr>
      <t>메인</t>
    </r>
    <r>
      <rPr>
        <sz val="10"/>
        <color rgb="FF000000"/>
        <rFont val="Arial"/>
        <family val="2"/>
      </rPr>
      <t xml:space="preserve"> </t>
    </r>
    <r>
      <rPr>
        <sz val="10"/>
        <color rgb="FF000000"/>
        <rFont val="맑은 고딕"/>
        <family val="3"/>
        <charset val="129"/>
      </rPr>
      <t>이동</t>
    </r>
    <r>
      <rPr>
        <sz val="10"/>
        <color rgb="FF000000"/>
        <rFont val="Arial"/>
        <family val="2"/>
      </rPr>
      <t xml:space="preserve"> </t>
    </r>
    <r>
      <rPr>
        <sz val="10"/>
        <color rgb="FF000000"/>
        <rFont val="맑은 고딕"/>
        <family val="3"/>
        <charset val="129"/>
      </rPr>
      <t>확인</t>
    </r>
    <r>
      <rPr>
        <sz val="10"/>
        <color rgb="FF000000"/>
        <rFont val="Arial"/>
        <family val="2"/>
      </rPr>
      <t xml:space="preserve"> (</t>
    </r>
    <r>
      <rPr>
        <sz val="10"/>
        <color rgb="FF000000"/>
        <rFont val="맑은 고딕"/>
        <family val="3"/>
        <charset val="129"/>
      </rPr>
      <t>대출비교</t>
    </r>
    <r>
      <rPr>
        <sz val="10"/>
        <color rgb="FF000000"/>
        <rFont val="Arial"/>
        <family val="2"/>
      </rPr>
      <t xml:space="preserve"> </t>
    </r>
    <r>
      <rPr>
        <sz val="10"/>
        <color rgb="FF000000"/>
        <rFont val="맑은 고딕"/>
        <family val="3"/>
        <charset val="129"/>
      </rPr>
      <t>플랫폼</t>
    </r>
    <r>
      <rPr>
        <sz val="10"/>
        <color rgb="FF000000"/>
        <rFont val="Arial"/>
        <family val="2"/>
      </rPr>
      <t xml:space="preserve"> </t>
    </r>
    <r>
      <rPr>
        <sz val="10"/>
        <color rgb="FF000000"/>
        <rFont val="맑은 고딕"/>
        <family val="3"/>
        <charset val="129"/>
      </rPr>
      <t>경유해서</t>
    </r>
    <r>
      <rPr>
        <sz val="10"/>
        <color rgb="FF000000"/>
        <rFont val="Arial"/>
        <family val="2"/>
      </rPr>
      <t xml:space="preserve"> </t>
    </r>
    <r>
      <rPr>
        <sz val="10"/>
        <color rgb="FF000000"/>
        <rFont val="맑은 고딕"/>
        <family val="3"/>
        <charset val="129"/>
      </rPr>
      <t>대출</t>
    </r>
    <r>
      <rPr>
        <sz val="10"/>
        <color rgb="FF000000"/>
        <rFont val="Arial"/>
        <family val="2"/>
      </rPr>
      <t xml:space="preserve"> </t>
    </r>
    <r>
      <rPr>
        <sz val="10"/>
        <color rgb="FF000000"/>
        <rFont val="맑은 고딕"/>
        <family val="3"/>
        <charset val="129"/>
      </rPr>
      <t>앱</t>
    </r>
    <r>
      <rPr>
        <sz val="10"/>
        <color rgb="FF000000"/>
        <rFont val="Arial"/>
        <family val="2"/>
      </rPr>
      <t xml:space="preserve"> </t>
    </r>
    <r>
      <rPr>
        <sz val="10"/>
        <color rgb="FF000000"/>
        <rFont val="맑은 고딕"/>
        <family val="3"/>
        <charset val="129"/>
      </rPr>
      <t>설치한</t>
    </r>
    <r>
      <rPr>
        <sz val="10"/>
        <color rgb="FF000000"/>
        <rFont val="Arial"/>
        <family val="2"/>
      </rPr>
      <t xml:space="preserve"> </t>
    </r>
    <r>
      <rPr>
        <sz val="10"/>
        <color rgb="FF000000"/>
        <rFont val="맑은 고딕"/>
        <family val="3"/>
        <charset val="129"/>
      </rPr>
      <t>경우</t>
    </r>
    <r>
      <rPr>
        <sz val="10"/>
        <color rgb="FF000000"/>
        <rFont val="Arial"/>
        <family val="2"/>
      </rPr>
      <t>)</t>
    </r>
    <phoneticPr fontId="15" type="noConversion"/>
  </si>
  <si>
    <r>
      <t xml:space="preserve">step2 </t>
    </r>
    <r>
      <rPr>
        <sz val="10"/>
        <color rgb="FF000000"/>
        <rFont val="맑은 고딕"/>
        <family val="3"/>
        <charset val="129"/>
      </rPr>
      <t>금리한도조회</t>
    </r>
    <r>
      <rPr>
        <sz val="10"/>
        <color rgb="FF000000"/>
        <rFont val="Arial"/>
        <family val="3"/>
      </rPr>
      <t xml:space="preserve"> </t>
    </r>
    <r>
      <rPr>
        <sz val="10"/>
        <color rgb="FF000000"/>
        <rFont val="맑은 고딕"/>
        <family val="3"/>
        <charset val="129"/>
      </rPr>
      <t>화면에서</t>
    </r>
    <r>
      <rPr>
        <sz val="10"/>
        <color rgb="FF000000"/>
        <rFont val="Arial"/>
        <family val="2"/>
      </rPr>
      <t xml:space="preserve"> [&lt; </t>
    </r>
    <r>
      <rPr>
        <sz val="10"/>
        <color rgb="FF000000"/>
        <rFont val="맑은 고딕"/>
        <family val="3"/>
        <charset val="129"/>
      </rPr>
      <t>홈으로</t>
    </r>
    <r>
      <rPr>
        <sz val="10"/>
        <color rgb="FF000000"/>
        <rFont val="Arial"/>
        <family val="2"/>
      </rPr>
      <t xml:space="preserve">] </t>
    </r>
    <r>
      <rPr>
        <sz val="10"/>
        <color rgb="FF000000"/>
        <rFont val="맑은 고딕"/>
        <family val="3"/>
        <charset val="129"/>
      </rPr>
      <t>버튼</t>
    </r>
    <r>
      <rPr>
        <sz val="10"/>
        <color rgb="FF000000"/>
        <rFont val="Arial"/>
        <family val="2"/>
      </rPr>
      <t xml:space="preserve"> </t>
    </r>
    <r>
      <rPr>
        <sz val="10"/>
        <color rgb="FF000000"/>
        <rFont val="맑은 고딕"/>
        <family val="3"/>
        <charset val="129"/>
      </rPr>
      <t>클릭</t>
    </r>
    <r>
      <rPr>
        <sz val="10"/>
        <color rgb="FF000000"/>
        <rFont val="Arial"/>
        <family val="2"/>
      </rPr>
      <t xml:space="preserve"> </t>
    </r>
    <r>
      <rPr>
        <sz val="10"/>
        <color rgb="FF000000"/>
        <rFont val="맑은 고딕"/>
        <family val="3"/>
        <charset val="129"/>
      </rPr>
      <t>시</t>
    </r>
    <r>
      <rPr>
        <sz val="10"/>
        <color rgb="FF000000"/>
        <rFont val="Arial"/>
        <family val="2"/>
      </rPr>
      <t xml:space="preserve"> </t>
    </r>
    <r>
      <rPr>
        <sz val="10"/>
        <color rgb="FF000000"/>
        <rFont val="맑은 고딕"/>
        <family val="3"/>
        <charset val="129"/>
      </rPr>
      <t>대출</t>
    </r>
    <r>
      <rPr>
        <sz val="10"/>
        <color rgb="FF000000"/>
        <rFont val="Arial"/>
        <family val="2"/>
      </rPr>
      <t xml:space="preserve"> </t>
    </r>
    <r>
      <rPr>
        <sz val="10"/>
        <color rgb="FF000000"/>
        <rFont val="맑은 고딕"/>
        <family val="3"/>
        <charset val="129"/>
      </rPr>
      <t>메인</t>
    </r>
    <r>
      <rPr>
        <sz val="10"/>
        <color rgb="FF000000"/>
        <rFont val="Arial"/>
        <family val="2"/>
      </rPr>
      <t xml:space="preserve"> </t>
    </r>
    <r>
      <rPr>
        <sz val="10"/>
        <color rgb="FF000000"/>
        <rFont val="맑은 고딕"/>
        <family val="3"/>
        <charset val="129"/>
      </rPr>
      <t>이동</t>
    </r>
    <r>
      <rPr>
        <sz val="10"/>
        <color rgb="FF000000"/>
        <rFont val="Arial"/>
        <family val="2"/>
      </rPr>
      <t xml:space="preserve"> </t>
    </r>
    <r>
      <rPr>
        <sz val="10"/>
        <color rgb="FF000000"/>
        <rFont val="맑은 고딕"/>
        <family val="3"/>
        <charset val="129"/>
      </rPr>
      <t>확인</t>
    </r>
    <r>
      <rPr>
        <sz val="10"/>
        <color rgb="FF000000"/>
        <rFont val="Arial"/>
        <family val="2"/>
      </rPr>
      <t xml:space="preserve"> (</t>
    </r>
    <r>
      <rPr>
        <sz val="10"/>
        <color rgb="FF000000"/>
        <rFont val="맑은 고딕"/>
        <family val="3"/>
        <charset val="129"/>
      </rPr>
      <t>대출앱</t>
    </r>
    <r>
      <rPr>
        <sz val="10"/>
        <color rgb="FF000000"/>
        <rFont val="Arial"/>
        <family val="2"/>
      </rPr>
      <t xml:space="preserve"> </t>
    </r>
    <r>
      <rPr>
        <sz val="10"/>
        <color rgb="FF000000"/>
        <rFont val="맑은 고딕"/>
        <family val="3"/>
        <charset val="129"/>
      </rPr>
      <t>직접</t>
    </r>
    <r>
      <rPr>
        <sz val="10"/>
        <color rgb="FF000000"/>
        <rFont val="Arial"/>
        <family val="2"/>
      </rPr>
      <t xml:space="preserve"> </t>
    </r>
    <r>
      <rPr>
        <sz val="10"/>
        <color rgb="FF000000"/>
        <rFont val="맑은 고딕"/>
        <family val="3"/>
        <charset val="129"/>
      </rPr>
      <t>설치한</t>
    </r>
    <r>
      <rPr>
        <sz val="10"/>
        <color rgb="FF000000"/>
        <rFont val="Arial"/>
        <family val="2"/>
      </rPr>
      <t xml:space="preserve"> </t>
    </r>
    <r>
      <rPr>
        <sz val="10"/>
        <color rgb="FF000000"/>
        <rFont val="맑은 고딕"/>
        <family val="3"/>
        <charset val="129"/>
      </rPr>
      <t>경우</t>
    </r>
    <r>
      <rPr>
        <sz val="10"/>
        <color rgb="FF000000"/>
        <rFont val="Arial"/>
        <family val="2"/>
      </rPr>
      <t>)</t>
    </r>
    <phoneticPr fontId="15" type="noConversion"/>
  </si>
  <si>
    <r>
      <t xml:space="preserve">step2 </t>
    </r>
    <r>
      <rPr>
        <sz val="10"/>
        <color rgb="FF000000"/>
        <rFont val="맑은 고딕"/>
        <family val="3"/>
        <charset val="129"/>
      </rPr>
      <t>금리한도조회</t>
    </r>
    <r>
      <rPr>
        <sz val="10"/>
        <color rgb="FF000000"/>
        <rFont val="Arial"/>
        <family val="3"/>
      </rPr>
      <t xml:space="preserve"> </t>
    </r>
    <r>
      <rPr>
        <sz val="10"/>
        <color rgb="FF000000"/>
        <rFont val="맑은 고딕"/>
        <family val="3"/>
        <charset val="129"/>
      </rPr>
      <t>화면에서</t>
    </r>
    <r>
      <rPr>
        <sz val="10"/>
        <color rgb="FF000000"/>
        <rFont val="Arial"/>
        <family val="2"/>
      </rPr>
      <t xml:space="preserve"> [&lt; </t>
    </r>
    <r>
      <rPr>
        <sz val="10"/>
        <color rgb="FF000000"/>
        <rFont val="맑은 고딕"/>
        <family val="3"/>
        <charset val="129"/>
      </rPr>
      <t>홈으로</t>
    </r>
    <r>
      <rPr>
        <sz val="10"/>
        <color rgb="FF000000"/>
        <rFont val="Arial"/>
        <family val="2"/>
      </rPr>
      <t xml:space="preserve">] </t>
    </r>
    <r>
      <rPr>
        <sz val="10"/>
        <color rgb="FF000000"/>
        <rFont val="맑은 고딕"/>
        <family val="3"/>
        <charset val="129"/>
      </rPr>
      <t>버튼</t>
    </r>
    <r>
      <rPr>
        <sz val="10"/>
        <color rgb="FF000000"/>
        <rFont val="Arial"/>
        <family val="2"/>
      </rPr>
      <t xml:space="preserve"> </t>
    </r>
    <r>
      <rPr>
        <sz val="10"/>
        <color rgb="FF000000"/>
        <rFont val="맑은 고딕"/>
        <family val="3"/>
        <charset val="129"/>
      </rPr>
      <t>클릭</t>
    </r>
    <r>
      <rPr>
        <sz val="10"/>
        <color rgb="FF000000"/>
        <rFont val="Arial"/>
        <family val="2"/>
      </rPr>
      <t xml:space="preserve"> </t>
    </r>
    <r>
      <rPr>
        <sz val="10"/>
        <color rgb="FF000000"/>
        <rFont val="맑은 고딕"/>
        <family val="3"/>
        <charset val="129"/>
      </rPr>
      <t>시</t>
    </r>
    <r>
      <rPr>
        <sz val="10"/>
        <color rgb="FF000000"/>
        <rFont val="Arial"/>
        <family val="2"/>
      </rPr>
      <t xml:space="preserve"> </t>
    </r>
    <r>
      <rPr>
        <sz val="10"/>
        <color rgb="FF000000"/>
        <rFont val="맑은 고딕"/>
        <family val="3"/>
        <charset val="129"/>
      </rPr>
      <t>대출</t>
    </r>
    <r>
      <rPr>
        <sz val="10"/>
        <color rgb="FF000000"/>
        <rFont val="Arial"/>
        <family val="2"/>
      </rPr>
      <t xml:space="preserve"> </t>
    </r>
    <r>
      <rPr>
        <sz val="10"/>
        <color rgb="FF000000"/>
        <rFont val="맑은 고딕"/>
        <family val="3"/>
        <charset val="129"/>
      </rPr>
      <t>메인</t>
    </r>
    <r>
      <rPr>
        <sz val="10"/>
        <color rgb="FF000000"/>
        <rFont val="Arial"/>
        <family val="2"/>
      </rPr>
      <t xml:space="preserve"> </t>
    </r>
    <r>
      <rPr>
        <sz val="10"/>
        <color rgb="FF000000"/>
        <rFont val="맑은 고딕"/>
        <family val="3"/>
        <charset val="129"/>
      </rPr>
      <t>이동</t>
    </r>
    <r>
      <rPr>
        <sz val="10"/>
        <color rgb="FF000000"/>
        <rFont val="Arial"/>
        <family val="2"/>
      </rPr>
      <t xml:space="preserve"> </t>
    </r>
    <r>
      <rPr>
        <sz val="10"/>
        <color rgb="FF000000"/>
        <rFont val="맑은 고딕"/>
        <family val="3"/>
        <charset val="129"/>
      </rPr>
      <t>확인</t>
    </r>
    <r>
      <rPr>
        <sz val="10"/>
        <color rgb="FF000000"/>
        <rFont val="Arial"/>
        <family val="2"/>
      </rPr>
      <t xml:space="preserve"> (</t>
    </r>
    <r>
      <rPr>
        <sz val="10"/>
        <color rgb="FF000000"/>
        <rFont val="맑은 고딕"/>
        <family val="3"/>
        <charset val="129"/>
      </rPr>
      <t>대출 취소 이력 있는</t>
    </r>
    <r>
      <rPr>
        <sz val="10"/>
        <color rgb="FF000000"/>
        <rFont val="Arial"/>
        <family val="2"/>
      </rPr>
      <t xml:space="preserve"> </t>
    </r>
    <r>
      <rPr>
        <sz val="10"/>
        <color rgb="FF000000"/>
        <rFont val="맑은 고딕"/>
        <family val="3"/>
        <charset val="129"/>
      </rPr>
      <t>경우</t>
    </r>
    <r>
      <rPr>
        <sz val="10"/>
        <color rgb="FF000000"/>
        <rFont val="Arial"/>
        <family val="2"/>
      </rPr>
      <t>)</t>
    </r>
    <phoneticPr fontId="15" type="noConversion"/>
  </si>
  <si>
    <r>
      <t xml:space="preserve">step1-2 </t>
    </r>
    <r>
      <rPr>
        <sz val="10"/>
        <color theme="1"/>
        <rFont val="맑은 고딕"/>
        <family val="3"/>
        <charset val="129"/>
      </rPr>
      <t>대출신청 본인취소</t>
    </r>
    <r>
      <rPr>
        <sz val="10"/>
        <color theme="1"/>
        <rFont val="Arial"/>
        <family val="2"/>
        <scheme val="minor"/>
      </rPr>
      <t xml:space="preserve"> </t>
    </r>
    <r>
      <rPr>
        <sz val="10"/>
        <color theme="1"/>
        <rFont val="맑은 고딕"/>
        <family val="3"/>
        <charset val="129"/>
      </rPr>
      <t>화면으로</t>
    </r>
    <r>
      <rPr>
        <sz val="10"/>
        <color theme="1"/>
        <rFont val="Arial"/>
        <family val="2"/>
        <scheme val="minor"/>
      </rPr>
      <t xml:space="preserve"> </t>
    </r>
    <r>
      <rPr>
        <sz val="10"/>
        <color theme="1"/>
        <rFont val="맑은 고딕"/>
        <family val="3"/>
        <charset val="129"/>
      </rPr>
      <t>이동</t>
    </r>
    <phoneticPr fontId="15" type="noConversion"/>
  </si>
  <si>
    <r>
      <rPr>
        <sz val="10"/>
        <color theme="1"/>
        <rFont val="맑은 고딕"/>
        <family val="3"/>
        <charset val="129"/>
      </rPr>
      <t>인증번호가</t>
    </r>
    <r>
      <rPr>
        <sz val="10"/>
        <color theme="1"/>
        <rFont val="Arial"/>
        <family val="2"/>
      </rPr>
      <t xml:space="preserve"> 1</t>
    </r>
    <r>
      <rPr>
        <sz val="10"/>
        <color theme="1"/>
        <rFont val="맑은 고딕"/>
        <family val="3"/>
        <charset val="129"/>
      </rPr>
      <t>회만</t>
    </r>
    <r>
      <rPr>
        <sz val="10"/>
        <color theme="1"/>
        <rFont val="Arial"/>
        <family val="2"/>
      </rPr>
      <t xml:space="preserve"> </t>
    </r>
    <r>
      <rPr>
        <sz val="10"/>
        <color theme="1"/>
        <rFont val="맑은 고딕"/>
        <family val="3"/>
        <charset val="129"/>
      </rPr>
      <t>발송</t>
    </r>
    <phoneticPr fontId="15" type="noConversion"/>
  </si>
  <si>
    <r>
      <t xml:space="preserve">STEP 1-5: </t>
    </r>
    <r>
      <rPr>
        <b/>
        <sz val="16"/>
        <color theme="1"/>
        <rFont val="맑은 고딕"/>
        <family val="3"/>
        <charset val="129"/>
      </rPr>
      <t>약관</t>
    </r>
    <r>
      <rPr>
        <b/>
        <sz val="16"/>
        <color theme="1"/>
        <rFont val="Arial"/>
        <family val="2"/>
        <scheme val="minor"/>
      </rPr>
      <t xml:space="preserve"> </t>
    </r>
    <r>
      <rPr>
        <b/>
        <sz val="16"/>
        <color theme="1"/>
        <rFont val="맑은 고딕"/>
        <family val="3"/>
        <charset val="129"/>
      </rPr>
      <t>바텀시트</t>
    </r>
    <r>
      <rPr>
        <b/>
        <sz val="16"/>
        <color theme="1"/>
        <rFont val="Arial"/>
        <family val="2"/>
        <scheme val="minor"/>
      </rPr>
      <t xml:space="preserve"> </t>
    </r>
    <r>
      <rPr>
        <b/>
        <sz val="16"/>
        <color theme="1"/>
        <rFont val="맑은 고딕"/>
        <family val="3"/>
        <charset val="129"/>
      </rPr>
      <t>확인</t>
    </r>
    <phoneticPr fontId="15" type="noConversion"/>
  </si>
  <si>
    <r>
      <t xml:space="preserve">step1-5 </t>
    </r>
    <r>
      <rPr>
        <sz val="10"/>
        <color theme="1"/>
        <rFont val="맑은 고딕"/>
        <family val="2"/>
        <charset val="129"/>
      </rPr>
      <t xml:space="preserve">화면에서 </t>
    </r>
    <r>
      <rPr>
        <sz val="10"/>
        <color theme="1"/>
        <rFont val="맑은 고딕"/>
        <family val="3"/>
        <charset val="129"/>
      </rPr>
      <t>개인정보처리방침</t>
    </r>
    <r>
      <rPr>
        <sz val="10"/>
        <color theme="1"/>
        <rFont val="Arial"/>
        <family val="2"/>
      </rPr>
      <t xml:space="preserve"> </t>
    </r>
    <r>
      <rPr>
        <sz val="10"/>
        <color theme="1"/>
        <rFont val="맑은 고딕"/>
        <family val="3"/>
        <charset val="129"/>
      </rPr>
      <t>메뉴</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클릭</t>
    </r>
    <phoneticPr fontId="15" type="noConversion"/>
  </si>
  <si>
    <r>
      <t xml:space="preserve">step1-5 </t>
    </r>
    <r>
      <rPr>
        <sz val="10"/>
        <color theme="1"/>
        <rFont val="맑은 고딕"/>
        <family val="3"/>
        <charset val="129"/>
      </rPr>
      <t>화면에서</t>
    </r>
    <r>
      <rPr>
        <sz val="10"/>
        <color theme="1"/>
        <rFont val="Arial"/>
        <family val="2"/>
      </rPr>
      <t xml:space="preserve"> </t>
    </r>
    <r>
      <rPr>
        <sz val="10"/>
        <color theme="1"/>
        <rFont val="맑은 고딕"/>
        <family val="3"/>
        <charset val="129"/>
      </rPr>
      <t>개인</t>
    </r>
    <r>
      <rPr>
        <sz val="10"/>
        <color theme="1"/>
        <rFont val="Arial"/>
        <family val="2"/>
      </rPr>
      <t>(</t>
    </r>
    <r>
      <rPr>
        <sz val="10"/>
        <color theme="1"/>
        <rFont val="맑은 고딕"/>
        <family val="3"/>
        <charset val="129"/>
      </rPr>
      <t>신용</t>
    </r>
    <r>
      <rPr>
        <sz val="10"/>
        <color theme="1"/>
        <rFont val="Arial"/>
        <family val="2"/>
      </rPr>
      <t>)</t>
    </r>
    <r>
      <rPr>
        <sz val="10"/>
        <color theme="1"/>
        <rFont val="맑은 고딕"/>
        <family val="3"/>
        <charset val="129"/>
      </rPr>
      <t>정보</t>
    </r>
    <r>
      <rPr>
        <sz val="10"/>
        <color theme="1"/>
        <rFont val="Arial"/>
        <family val="2"/>
      </rPr>
      <t xml:space="preserve"> </t>
    </r>
    <r>
      <rPr>
        <sz val="10"/>
        <color theme="1"/>
        <rFont val="맑은 고딕"/>
        <family val="3"/>
        <charset val="129"/>
      </rPr>
      <t>수집</t>
    </r>
    <r>
      <rPr>
        <sz val="10"/>
        <color theme="1"/>
        <rFont val="Arial"/>
        <family val="2"/>
      </rPr>
      <t xml:space="preserve">, </t>
    </r>
    <r>
      <rPr>
        <sz val="10"/>
        <color theme="1"/>
        <rFont val="맑은 고딕"/>
        <family val="3"/>
        <charset val="129"/>
      </rPr>
      <t>이용동의</t>
    </r>
    <r>
      <rPr>
        <sz val="10"/>
        <color theme="1"/>
        <rFont val="Arial"/>
        <family val="2"/>
      </rPr>
      <t xml:space="preserve"> </t>
    </r>
    <r>
      <rPr>
        <sz val="10"/>
        <color theme="1"/>
        <rFont val="맑은 고딕"/>
        <family val="3"/>
        <charset val="129"/>
      </rPr>
      <t>메뉴</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클릭</t>
    </r>
    <phoneticPr fontId="15" type="noConversion"/>
  </si>
  <si>
    <r>
      <t xml:space="preserve">step1-5 </t>
    </r>
    <r>
      <rPr>
        <sz val="10"/>
        <color theme="1"/>
        <rFont val="맑은 고딕"/>
        <family val="3"/>
        <charset val="129"/>
      </rPr>
      <t>화면에서</t>
    </r>
    <r>
      <rPr>
        <sz val="10"/>
        <color theme="1"/>
        <rFont val="Arial"/>
        <family val="2"/>
      </rPr>
      <t xml:space="preserve"> </t>
    </r>
    <r>
      <rPr>
        <sz val="10"/>
        <color theme="1"/>
        <rFont val="맑은 고딕"/>
        <family val="3"/>
        <charset val="129"/>
      </rPr>
      <t>개인</t>
    </r>
    <r>
      <rPr>
        <sz val="10"/>
        <color theme="1"/>
        <rFont val="Arial"/>
        <family val="2"/>
      </rPr>
      <t>(</t>
    </r>
    <r>
      <rPr>
        <sz val="10"/>
        <color theme="1"/>
        <rFont val="맑은 고딕"/>
        <family val="3"/>
        <charset val="129"/>
      </rPr>
      <t>신용</t>
    </r>
    <r>
      <rPr>
        <sz val="10"/>
        <color theme="1"/>
        <rFont val="Arial"/>
        <family val="2"/>
      </rPr>
      <t>)</t>
    </r>
    <r>
      <rPr>
        <sz val="10"/>
        <color theme="1"/>
        <rFont val="맑은 고딕"/>
        <family val="3"/>
        <charset val="129"/>
      </rPr>
      <t>신용정보</t>
    </r>
    <r>
      <rPr>
        <sz val="10"/>
        <color theme="1"/>
        <rFont val="Arial"/>
        <family val="2"/>
      </rPr>
      <t xml:space="preserve"> </t>
    </r>
    <r>
      <rPr>
        <sz val="10"/>
        <color theme="1"/>
        <rFont val="맑은 고딕"/>
        <family val="3"/>
        <charset val="129"/>
      </rPr>
      <t>제</t>
    </r>
    <r>
      <rPr>
        <sz val="10"/>
        <color theme="1"/>
        <rFont val="Arial"/>
        <family val="2"/>
      </rPr>
      <t>3</t>
    </r>
    <r>
      <rPr>
        <sz val="10"/>
        <color theme="1"/>
        <rFont val="맑은 고딕"/>
        <family val="3"/>
        <charset val="129"/>
      </rPr>
      <t>자</t>
    </r>
    <r>
      <rPr>
        <sz val="10"/>
        <color theme="1"/>
        <rFont val="Arial"/>
        <family val="2"/>
      </rPr>
      <t xml:space="preserve"> </t>
    </r>
    <r>
      <rPr>
        <sz val="10"/>
        <color theme="1"/>
        <rFont val="맑은 고딕"/>
        <family val="3"/>
        <charset val="129"/>
      </rPr>
      <t>제공</t>
    </r>
    <r>
      <rPr>
        <sz val="10"/>
        <color theme="1"/>
        <rFont val="Arial"/>
        <family val="2"/>
      </rPr>
      <t xml:space="preserve"> </t>
    </r>
    <r>
      <rPr>
        <sz val="10"/>
        <color theme="1"/>
        <rFont val="맑은 고딕"/>
        <family val="3"/>
        <charset val="129"/>
      </rPr>
      <t>동의</t>
    </r>
    <r>
      <rPr>
        <sz val="10"/>
        <color theme="1"/>
        <rFont val="Arial"/>
        <family val="2"/>
      </rPr>
      <t xml:space="preserve"> </t>
    </r>
    <r>
      <rPr>
        <sz val="10"/>
        <color theme="1"/>
        <rFont val="맑은 고딕"/>
        <family val="3"/>
        <charset val="129"/>
      </rPr>
      <t>메뉴</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클릭</t>
    </r>
    <phoneticPr fontId="15" type="noConversion"/>
  </si>
  <si>
    <t>step1-5 화면에서,  개인(신용)신용정보 제3자 제공 동의(농협) 메뉴 버튼 클릭</t>
  </si>
  <si>
    <t>step1-5 화면에서,  개인(신용)신용정보 제3자 제공 동의(연계투자 금융기관) 메뉴 버튼 클릭</t>
  </si>
  <si>
    <t>step1-5 화면에서,  개인(신용)신용정보 제3자 제공 동의서 카카오 채널 메뉴 버튼 클릭</t>
  </si>
  <si>
    <t>step1-5 화면에서, 고유식별정보 조회 동의서 메뉴 버튼 클릭</t>
  </si>
  <si>
    <t>step1-5 화면에서, 온라인 연계대출계약 기본약관 메뉴 버튼 클릭</t>
  </si>
  <si>
    <t>step1-5 화면에서, 온라인 연계대출계약 부속약관 메뉴 버튼 클릭</t>
  </si>
  <si>
    <t>step1-5 화면에서, 온라인 연계투자계약 기본약관 메뉴 버튼 클릭</t>
  </si>
  <si>
    <t>step1-5 화면에서, 온라인 연계투자계약 부속약관 메뉴 버튼 클릭</t>
  </si>
  <si>
    <t>step1-5 화면에서, 전자금융거래 이용에 관한 기본약관 메뉴 버튼 클릭</t>
  </si>
  <si>
    <t>step1-5 화면에서, 온라인서비스 이용약관 메뉴 버튼 클릭</t>
  </si>
  <si>
    <t>step1-5 화면에서, 개인신용정보 제공, 이용에 대한 고객 권리 안내 메뉴 버튼 클릭</t>
  </si>
  <si>
    <t>step1-5 화면에서, (대출)채권 양도 동의 및 승낙서 메뉴 버튼 클릭</t>
  </si>
  <si>
    <t>step1-5 화면에서, 온라인 소득 확인자동화(스크래핑) 서비스 이용동의서 메뉴 버튼 클릭</t>
  </si>
  <si>
    <r>
      <rPr>
        <sz val="10"/>
        <color theme="1"/>
        <rFont val="맑은 고딕"/>
        <family val="3"/>
        <charset val="129"/>
      </rPr>
      <t>본인인증</t>
    </r>
    <r>
      <rPr>
        <sz val="10"/>
        <color theme="1"/>
        <rFont val="Arial"/>
        <family val="2"/>
      </rPr>
      <t xml:space="preserve"> </t>
    </r>
    <r>
      <rPr>
        <sz val="10"/>
        <color theme="1"/>
        <rFont val="맑은 고딕"/>
        <family val="3"/>
        <charset val="129"/>
      </rPr>
      <t>전</t>
    </r>
    <r>
      <rPr>
        <sz val="10"/>
        <color theme="1"/>
        <rFont val="Arial"/>
        <family val="2"/>
      </rPr>
      <t xml:space="preserve"> </t>
    </r>
    <r>
      <rPr>
        <sz val="10"/>
        <color theme="1"/>
        <rFont val="맑은 고딕"/>
        <family val="3"/>
        <charset val="129"/>
      </rPr>
      <t>이용약관</t>
    </r>
    <r>
      <rPr>
        <sz val="10"/>
        <color theme="1"/>
        <rFont val="Arial"/>
        <family val="2"/>
      </rPr>
      <t xml:space="preserve"> </t>
    </r>
    <r>
      <rPr>
        <sz val="10"/>
        <color theme="1"/>
        <rFont val="맑은 고딕"/>
        <family val="3"/>
        <charset val="129"/>
      </rPr>
      <t>바텀시트</t>
    </r>
    <r>
      <rPr>
        <sz val="10"/>
        <color theme="1"/>
        <rFont val="Arial"/>
        <family val="2"/>
      </rPr>
      <t xml:space="preserve"> </t>
    </r>
    <r>
      <rPr>
        <sz val="10"/>
        <color theme="1"/>
        <rFont val="맑은 고딕"/>
        <family val="3"/>
        <charset val="129"/>
      </rPr>
      <t>종료</t>
    </r>
    <phoneticPr fontId="15" type="noConversion"/>
  </si>
  <si>
    <r>
      <t xml:space="preserve">step2 </t>
    </r>
    <r>
      <rPr>
        <sz val="10"/>
        <color theme="1"/>
        <rFont val="맑은 고딕"/>
        <family val="3"/>
        <charset val="129"/>
      </rPr>
      <t>화면에서</t>
    </r>
    <r>
      <rPr>
        <sz val="10"/>
        <color theme="1"/>
        <rFont val="Arial"/>
        <family val="2"/>
      </rPr>
      <t xml:space="preserve"> </t>
    </r>
    <r>
      <rPr>
        <sz val="10"/>
        <color theme="1"/>
        <rFont val="맑은 고딕"/>
        <family val="3"/>
        <charset val="129"/>
      </rPr>
      <t>하나라도</t>
    </r>
    <r>
      <rPr>
        <sz val="10"/>
        <color theme="1"/>
        <rFont val="Arial"/>
        <family val="2"/>
      </rPr>
      <t xml:space="preserve"> </t>
    </r>
    <r>
      <rPr>
        <sz val="10"/>
        <color theme="1"/>
        <rFont val="맑은 고딕"/>
        <family val="3"/>
        <charset val="129"/>
      </rPr>
      <t>올바르지</t>
    </r>
    <r>
      <rPr>
        <sz val="10"/>
        <color theme="1"/>
        <rFont val="Arial"/>
        <family val="2"/>
      </rPr>
      <t xml:space="preserve"> </t>
    </r>
    <r>
      <rPr>
        <sz val="10"/>
        <color theme="1"/>
        <rFont val="맑은 고딕"/>
        <family val="3"/>
        <charset val="129"/>
      </rPr>
      <t>않은</t>
    </r>
    <r>
      <rPr>
        <sz val="10"/>
        <color theme="1"/>
        <rFont val="Arial"/>
        <family val="2"/>
      </rPr>
      <t xml:space="preserve"> </t>
    </r>
    <r>
      <rPr>
        <sz val="10"/>
        <color theme="1"/>
        <rFont val="맑은 고딕"/>
        <family val="3"/>
        <charset val="129"/>
      </rPr>
      <t>값을</t>
    </r>
    <r>
      <rPr>
        <sz val="10"/>
        <color theme="1"/>
        <rFont val="Arial"/>
        <family val="2"/>
      </rPr>
      <t xml:space="preserve"> </t>
    </r>
    <r>
      <rPr>
        <sz val="10"/>
        <color theme="1"/>
        <rFont val="맑은 고딕"/>
        <family val="3"/>
        <charset val="129"/>
      </rPr>
      <t>입력한</t>
    </r>
    <r>
      <rPr>
        <sz val="10"/>
        <color theme="1"/>
        <rFont val="Arial"/>
        <family val="2"/>
      </rPr>
      <t xml:space="preserve"> </t>
    </r>
    <r>
      <rPr>
        <sz val="10"/>
        <color theme="1"/>
        <rFont val="맑은 고딕"/>
        <family val="3"/>
        <charset val="129"/>
      </rPr>
      <t>뒤</t>
    </r>
    <r>
      <rPr>
        <sz val="10"/>
        <color theme="1"/>
        <rFont val="Arial"/>
        <family val="2"/>
      </rPr>
      <t xml:space="preserve"> [</t>
    </r>
    <r>
      <rPr>
        <sz val="10"/>
        <color theme="1"/>
        <rFont val="맑은 고딕"/>
        <family val="3"/>
        <charset val="129"/>
      </rPr>
      <t>동의하고</t>
    </r>
    <r>
      <rPr>
        <sz val="10"/>
        <color theme="1"/>
        <rFont val="Arial"/>
        <family val="2"/>
      </rPr>
      <t xml:space="preserve"> </t>
    </r>
    <r>
      <rPr>
        <sz val="10"/>
        <color theme="1"/>
        <rFont val="맑은 고딕"/>
        <family val="3"/>
        <charset val="129"/>
      </rPr>
      <t>진행하기</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클릭</t>
    </r>
    <phoneticPr fontId="15" type="noConversion"/>
  </si>
  <si>
    <r>
      <t xml:space="preserve">step1 </t>
    </r>
    <r>
      <rPr>
        <sz val="10"/>
        <color theme="1"/>
        <rFont val="맑은 고딕"/>
        <family val="3"/>
        <charset val="129"/>
      </rPr>
      <t>화면에서</t>
    </r>
    <r>
      <rPr>
        <sz val="10"/>
        <color theme="1"/>
        <rFont val="Arial"/>
        <family val="2"/>
      </rPr>
      <t xml:space="preserve"> [</t>
    </r>
    <r>
      <rPr>
        <sz val="10"/>
        <color theme="1"/>
        <rFont val="맑은 고딕"/>
        <family val="3"/>
        <charset val="129"/>
      </rPr>
      <t>동의하고</t>
    </r>
    <r>
      <rPr>
        <sz val="10"/>
        <color theme="1"/>
        <rFont val="Arial"/>
        <family val="2"/>
      </rPr>
      <t xml:space="preserve"> </t>
    </r>
    <r>
      <rPr>
        <sz val="10"/>
        <color theme="1"/>
        <rFont val="맑은 고딕"/>
        <family val="3"/>
        <charset val="129"/>
      </rPr>
      <t>진행하기</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클릭</t>
    </r>
    <phoneticPr fontId="15" type="noConversion"/>
  </si>
  <si>
    <r>
      <t xml:space="preserve">step1 </t>
    </r>
    <r>
      <rPr>
        <sz val="10"/>
        <color theme="1"/>
        <rFont val="맑은 고딕"/>
        <family val="3"/>
        <charset val="129"/>
      </rPr>
      <t>화면에서</t>
    </r>
    <r>
      <rPr>
        <sz val="10"/>
        <color theme="1"/>
        <rFont val="Arial"/>
        <family val="2"/>
        <scheme val="minor"/>
      </rPr>
      <t xml:space="preserve"> [</t>
    </r>
    <r>
      <rPr>
        <sz val="10"/>
        <color theme="1"/>
        <rFont val="맑은 고딕"/>
        <family val="3"/>
        <charset val="129"/>
      </rPr>
      <t>동의하고</t>
    </r>
    <r>
      <rPr>
        <sz val="10"/>
        <color theme="1"/>
        <rFont val="Arial"/>
        <family val="2"/>
        <scheme val="minor"/>
      </rPr>
      <t xml:space="preserve"> </t>
    </r>
    <r>
      <rPr>
        <sz val="10"/>
        <color theme="1"/>
        <rFont val="맑은 고딕"/>
        <family val="3"/>
        <charset val="129"/>
      </rPr>
      <t>진행하기</t>
    </r>
    <r>
      <rPr>
        <sz val="10"/>
        <color theme="1"/>
        <rFont val="Arial"/>
        <family val="2"/>
        <scheme val="minor"/>
      </rPr>
      <t xml:space="preserve">] </t>
    </r>
    <r>
      <rPr>
        <sz val="10"/>
        <color theme="1"/>
        <rFont val="맑은 고딕"/>
        <family val="3"/>
        <charset val="129"/>
      </rPr>
      <t>버튼</t>
    </r>
    <r>
      <rPr>
        <sz val="10"/>
        <color theme="1"/>
        <rFont val="Arial"/>
        <family val="2"/>
        <scheme val="minor"/>
      </rPr>
      <t xml:space="preserve"> </t>
    </r>
    <r>
      <rPr>
        <sz val="10"/>
        <color theme="1"/>
        <rFont val="맑은 고딕"/>
        <family val="3"/>
        <charset val="129"/>
      </rPr>
      <t>더블</t>
    </r>
    <r>
      <rPr>
        <sz val="10"/>
        <color theme="1"/>
        <rFont val="Arial"/>
        <family val="2"/>
        <scheme val="minor"/>
      </rPr>
      <t xml:space="preserve"> </t>
    </r>
    <r>
      <rPr>
        <sz val="10"/>
        <color theme="1"/>
        <rFont val="맑은 고딕"/>
        <family val="3"/>
        <charset val="129"/>
      </rPr>
      <t>클릭</t>
    </r>
    <phoneticPr fontId="15" type="noConversion"/>
  </si>
  <si>
    <r>
      <t xml:space="preserve">step1 </t>
    </r>
    <r>
      <rPr>
        <sz val="10"/>
        <color theme="1"/>
        <rFont val="맑은 고딕"/>
        <family val="3"/>
        <charset val="129"/>
      </rPr>
      <t>화면에서</t>
    </r>
    <r>
      <rPr>
        <sz val="10"/>
        <color theme="1"/>
        <rFont val="Arial"/>
        <family val="2"/>
      </rPr>
      <t xml:space="preserve"> [</t>
    </r>
    <r>
      <rPr>
        <sz val="10"/>
        <color theme="1"/>
        <rFont val="맑은 고딕"/>
        <family val="3"/>
        <charset val="129"/>
      </rPr>
      <t>동의하고</t>
    </r>
    <r>
      <rPr>
        <sz val="10"/>
        <color theme="1"/>
        <rFont val="Arial"/>
        <family val="2"/>
      </rPr>
      <t xml:space="preserve"> </t>
    </r>
    <r>
      <rPr>
        <sz val="10"/>
        <color theme="1"/>
        <rFont val="맑은 고딕"/>
        <family val="3"/>
        <charset val="129"/>
      </rPr>
      <t>진행하기</t>
    </r>
    <r>
      <rPr>
        <sz val="10"/>
        <color theme="1"/>
        <rFont val="Arial"/>
        <family val="2"/>
      </rPr>
      <t xml:space="preserve">] </t>
    </r>
    <r>
      <rPr>
        <sz val="10"/>
        <color theme="1"/>
        <rFont val="맑은 고딕"/>
        <family val="3"/>
        <charset val="129"/>
      </rPr>
      <t>클릭</t>
    </r>
    <phoneticPr fontId="15" type="noConversion"/>
  </si>
  <si>
    <r>
      <t xml:space="preserve">step2 </t>
    </r>
    <r>
      <rPr>
        <sz val="10"/>
        <color theme="1"/>
        <rFont val="맑은 고딕"/>
        <family val="3"/>
        <charset val="129"/>
      </rPr>
      <t>화면의</t>
    </r>
    <r>
      <rPr>
        <sz val="10"/>
        <color theme="1"/>
        <rFont val="Arial"/>
        <family val="2"/>
      </rPr>
      <t xml:space="preserve"> </t>
    </r>
    <r>
      <rPr>
        <sz val="10"/>
        <color theme="1"/>
        <rFont val="맑은 고딕"/>
        <family val="3"/>
        <charset val="129"/>
      </rPr>
      <t>인증번호</t>
    </r>
    <r>
      <rPr>
        <sz val="10"/>
        <color theme="1"/>
        <rFont val="Arial"/>
        <family val="2"/>
      </rPr>
      <t xml:space="preserve"> </t>
    </r>
    <r>
      <rPr>
        <sz val="10"/>
        <color theme="1"/>
        <rFont val="맑은 고딕"/>
        <family val="3"/>
        <charset val="129"/>
      </rPr>
      <t>입력</t>
    </r>
    <r>
      <rPr>
        <sz val="10"/>
        <color theme="1"/>
        <rFont val="Arial"/>
        <family val="2"/>
      </rPr>
      <t xml:space="preserve"> </t>
    </r>
    <r>
      <rPr>
        <sz val="10"/>
        <color theme="1"/>
        <rFont val="맑은 고딕"/>
        <family val="3"/>
        <charset val="129"/>
      </rPr>
      <t>바텀시트에서</t>
    </r>
    <r>
      <rPr>
        <sz val="10"/>
        <color theme="1"/>
        <rFont val="Arial"/>
        <family val="2"/>
      </rPr>
      <t xml:space="preserve"> </t>
    </r>
    <r>
      <rPr>
        <sz val="10"/>
        <color theme="1"/>
        <rFont val="맑은 고딕"/>
        <family val="3"/>
        <charset val="129"/>
      </rPr>
      <t>인증번호</t>
    </r>
    <r>
      <rPr>
        <sz val="10"/>
        <color theme="1"/>
        <rFont val="Arial"/>
        <family val="2"/>
      </rPr>
      <t xml:space="preserve"> </t>
    </r>
    <r>
      <rPr>
        <sz val="10"/>
        <color theme="1"/>
        <rFont val="맑은 고딕"/>
        <family val="3"/>
        <charset val="129"/>
      </rPr>
      <t>입력</t>
    </r>
    <r>
      <rPr>
        <sz val="10"/>
        <color theme="1"/>
        <rFont val="Arial"/>
        <family val="2"/>
      </rPr>
      <t xml:space="preserve"> </t>
    </r>
    <r>
      <rPr>
        <sz val="10"/>
        <color theme="1"/>
        <rFont val="맑은 고딕"/>
        <family val="3"/>
        <charset val="129"/>
      </rPr>
      <t>후</t>
    </r>
    <r>
      <rPr>
        <sz val="10"/>
        <color theme="1"/>
        <rFont val="Arial"/>
        <family val="2"/>
      </rPr>
      <t xml:space="preserve"> [</t>
    </r>
    <r>
      <rPr>
        <sz val="10"/>
        <color theme="1"/>
        <rFont val="맑은 고딕"/>
        <family val="3"/>
        <charset val="129"/>
      </rPr>
      <t>확인</t>
    </r>
    <r>
      <rPr>
        <sz val="10"/>
        <color theme="1"/>
        <rFont val="Arial"/>
        <family val="2"/>
      </rPr>
      <t xml:space="preserve">] </t>
    </r>
    <r>
      <rPr>
        <sz val="10"/>
        <color theme="1"/>
        <rFont val="맑은 고딕"/>
        <family val="3"/>
        <charset val="129"/>
      </rPr>
      <t>클릭</t>
    </r>
    <phoneticPr fontId="15" type="noConversion"/>
  </si>
  <si>
    <r>
      <t xml:space="preserve">step2 </t>
    </r>
    <r>
      <rPr>
        <sz val="10"/>
        <color theme="1"/>
        <rFont val="맑은 고딕"/>
        <family val="3"/>
        <charset val="129"/>
      </rPr>
      <t>화면에서</t>
    </r>
    <r>
      <rPr>
        <sz val="10"/>
        <color theme="1"/>
        <rFont val="Arial"/>
        <family val="2"/>
      </rPr>
      <t xml:space="preserve"> [</t>
    </r>
    <r>
      <rPr>
        <sz val="10"/>
        <color theme="1"/>
        <rFont val="맑은 고딕"/>
        <family val="3"/>
        <charset val="129"/>
      </rPr>
      <t>다시</t>
    </r>
    <r>
      <rPr>
        <sz val="10"/>
        <color theme="1"/>
        <rFont val="Arial"/>
        <family val="2"/>
      </rPr>
      <t xml:space="preserve"> </t>
    </r>
    <r>
      <rPr>
        <sz val="10"/>
        <color theme="1"/>
        <rFont val="맑은 고딕"/>
        <family val="3"/>
        <charset val="129"/>
      </rPr>
      <t>받기</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클릭</t>
    </r>
    <phoneticPr fontId="15" type="noConversion"/>
  </si>
  <si>
    <r>
      <t>step2</t>
    </r>
    <r>
      <rPr>
        <sz val="10"/>
        <color theme="1"/>
        <rFont val="맑은 고딕"/>
        <family val="3"/>
        <charset val="129"/>
      </rPr>
      <t>화면에서</t>
    </r>
    <r>
      <rPr>
        <sz val="10"/>
        <color theme="1"/>
        <rFont val="Arial"/>
        <family val="2"/>
      </rPr>
      <t xml:space="preserve"> </t>
    </r>
    <r>
      <rPr>
        <sz val="10"/>
        <color theme="1"/>
        <rFont val="맑은 고딕"/>
        <family val="3"/>
        <charset val="129"/>
      </rPr>
      <t>인증시간</t>
    </r>
    <r>
      <rPr>
        <sz val="10"/>
        <color theme="1"/>
        <rFont val="Arial"/>
        <family val="2"/>
      </rPr>
      <t xml:space="preserve"> </t>
    </r>
    <r>
      <rPr>
        <sz val="10"/>
        <color theme="1"/>
        <rFont val="맑은 고딕"/>
        <family val="3"/>
        <charset val="129"/>
      </rPr>
      <t>만료</t>
    </r>
    <r>
      <rPr>
        <sz val="10"/>
        <color theme="1"/>
        <rFont val="Arial"/>
        <family val="2"/>
      </rPr>
      <t xml:space="preserve"> </t>
    </r>
    <r>
      <rPr>
        <sz val="10"/>
        <color theme="1"/>
        <rFont val="맑은 고딕"/>
        <family val="3"/>
        <charset val="129"/>
      </rPr>
      <t>후</t>
    </r>
    <r>
      <rPr>
        <sz val="10"/>
        <color theme="1"/>
        <rFont val="Arial"/>
        <family val="2"/>
      </rPr>
      <t xml:space="preserve"> (3</t>
    </r>
    <r>
      <rPr>
        <sz val="10"/>
        <color theme="1"/>
        <rFont val="맑은 고딕"/>
        <family val="3"/>
        <charset val="129"/>
      </rPr>
      <t>분</t>
    </r>
    <r>
      <rPr>
        <sz val="10"/>
        <color theme="1"/>
        <rFont val="Arial"/>
        <family val="2"/>
      </rPr>
      <t xml:space="preserve"> </t>
    </r>
    <r>
      <rPr>
        <sz val="10"/>
        <color theme="1"/>
        <rFont val="맑은 고딕"/>
        <family val="3"/>
        <charset val="129"/>
      </rPr>
      <t>경과</t>
    </r>
    <r>
      <rPr>
        <sz val="10"/>
        <color theme="1"/>
        <rFont val="Arial"/>
        <family val="2"/>
      </rPr>
      <t xml:space="preserve">) </t>
    </r>
    <r>
      <rPr>
        <sz val="10"/>
        <color theme="1"/>
        <rFont val="맑은 고딕"/>
        <family val="3"/>
        <charset val="129"/>
      </rPr>
      <t>만료된</t>
    </r>
    <r>
      <rPr>
        <sz val="10"/>
        <color theme="1"/>
        <rFont val="Arial"/>
        <family val="2"/>
      </rPr>
      <t xml:space="preserve"> </t>
    </r>
    <r>
      <rPr>
        <sz val="10"/>
        <color theme="1"/>
        <rFont val="맑은 고딕"/>
        <family val="3"/>
        <charset val="129"/>
      </rPr>
      <t>인증번호</t>
    </r>
    <r>
      <rPr>
        <sz val="10"/>
        <color theme="1"/>
        <rFont val="Arial"/>
        <family val="2"/>
      </rPr>
      <t xml:space="preserve"> </t>
    </r>
    <r>
      <rPr>
        <sz val="10"/>
        <color theme="1"/>
        <rFont val="맑은 고딕"/>
        <family val="3"/>
        <charset val="129"/>
      </rPr>
      <t>입력</t>
    </r>
    <r>
      <rPr>
        <sz val="10"/>
        <color theme="1"/>
        <rFont val="Arial"/>
        <family val="2"/>
      </rPr>
      <t xml:space="preserve"> </t>
    </r>
    <r>
      <rPr>
        <sz val="10"/>
        <color theme="1"/>
        <rFont val="맑은 고딕"/>
        <family val="3"/>
        <charset val="129"/>
      </rPr>
      <t>바텀</t>
    </r>
    <r>
      <rPr>
        <sz val="10"/>
        <color theme="1"/>
        <rFont val="Arial"/>
        <family val="2"/>
      </rPr>
      <t xml:space="preserve"> </t>
    </r>
    <r>
      <rPr>
        <sz val="10"/>
        <color theme="1"/>
        <rFont val="맑은 고딕"/>
        <family val="3"/>
        <charset val="129"/>
      </rPr>
      <t>시트</t>
    </r>
    <r>
      <rPr>
        <sz val="10"/>
        <color theme="1"/>
        <rFont val="Arial"/>
        <family val="2"/>
      </rPr>
      <t xml:space="preserve"> </t>
    </r>
    <r>
      <rPr>
        <sz val="10"/>
        <color theme="1"/>
        <rFont val="맑은 고딕"/>
        <family val="3"/>
        <charset val="129"/>
      </rPr>
      <t>확인</t>
    </r>
    <phoneticPr fontId="15" type="noConversion"/>
  </si>
  <si>
    <r>
      <t>step1-4</t>
    </r>
    <r>
      <rPr>
        <sz val="10"/>
        <color theme="1"/>
        <rFont val="맑은 고딕"/>
        <family val="3"/>
        <charset val="129"/>
      </rPr>
      <t>화면의</t>
    </r>
    <r>
      <rPr>
        <sz val="10"/>
        <color theme="1"/>
        <rFont val="Arial"/>
        <family val="2"/>
        <scheme val="minor"/>
      </rPr>
      <t xml:space="preserve"> </t>
    </r>
    <r>
      <rPr>
        <sz val="10"/>
        <color theme="1"/>
        <rFont val="맑은 고딕"/>
        <family val="3"/>
        <charset val="129"/>
      </rPr>
      <t>모든</t>
    </r>
    <r>
      <rPr>
        <sz val="10"/>
        <color theme="1"/>
        <rFont val="Arial"/>
        <family val="2"/>
        <scheme val="minor"/>
      </rPr>
      <t xml:space="preserve"> </t>
    </r>
    <r>
      <rPr>
        <sz val="10"/>
        <color theme="1"/>
        <rFont val="맑은 고딕"/>
        <family val="3"/>
        <charset val="129"/>
      </rPr>
      <t>체크박스가</t>
    </r>
    <r>
      <rPr>
        <sz val="10"/>
        <color theme="1"/>
        <rFont val="Arial"/>
        <family val="2"/>
        <scheme val="minor"/>
      </rPr>
      <t xml:space="preserve"> </t>
    </r>
    <r>
      <rPr>
        <sz val="10"/>
        <color theme="1"/>
        <rFont val="맑은 고딕"/>
        <family val="3"/>
        <charset val="129"/>
      </rPr>
      <t>체크</t>
    </r>
    <r>
      <rPr>
        <sz val="10"/>
        <color theme="1"/>
        <rFont val="Arial"/>
        <family val="2"/>
        <scheme val="minor"/>
      </rPr>
      <t xml:space="preserve"> </t>
    </r>
    <r>
      <rPr>
        <sz val="10"/>
        <color theme="1"/>
        <rFont val="맑은 고딕"/>
        <family val="3"/>
        <charset val="129"/>
      </rPr>
      <t>해제되어 출력</t>
    </r>
    <phoneticPr fontId="15" type="noConversion"/>
  </si>
  <si>
    <r>
      <t xml:space="preserve">step1-4 </t>
    </r>
    <r>
      <rPr>
        <sz val="10"/>
        <color theme="1"/>
        <rFont val="맑은 고딕"/>
        <family val="3"/>
        <charset val="129"/>
      </rPr>
      <t>화면의</t>
    </r>
    <r>
      <rPr>
        <sz val="10"/>
        <color theme="1"/>
        <rFont val="Arial"/>
        <family val="2"/>
        <scheme val="minor"/>
      </rPr>
      <t xml:space="preserve"> </t>
    </r>
    <r>
      <rPr>
        <sz val="10"/>
        <color theme="1"/>
        <rFont val="맑은 고딕"/>
        <family val="3"/>
        <charset val="129"/>
      </rPr>
      <t>맨</t>
    </r>
    <r>
      <rPr>
        <sz val="10"/>
        <color theme="1"/>
        <rFont val="Arial"/>
        <family val="2"/>
        <scheme val="minor"/>
      </rPr>
      <t xml:space="preserve"> </t>
    </r>
    <r>
      <rPr>
        <sz val="10"/>
        <color theme="1"/>
        <rFont val="맑은 고딕"/>
        <family val="3"/>
        <charset val="129"/>
      </rPr>
      <t>위의</t>
    </r>
    <r>
      <rPr>
        <sz val="10"/>
        <color theme="1"/>
        <rFont val="Arial"/>
        <family val="2"/>
        <scheme val="minor"/>
      </rPr>
      <t xml:space="preserve"> </t>
    </r>
    <r>
      <rPr>
        <sz val="10"/>
        <color theme="1"/>
        <rFont val="맑은 고딕"/>
        <family val="3"/>
        <charset val="129"/>
      </rPr>
      <t>전체</t>
    </r>
    <r>
      <rPr>
        <sz val="10"/>
        <color theme="1"/>
        <rFont val="Arial"/>
        <family val="2"/>
        <scheme val="minor"/>
      </rPr>
      <t xml:space="preserve"> </t>
    </r>
    <r>
      <rPr>
        <sz val="10"/>
        <color theme="1"/>
        <rFont val="맑은 고딕"/>
        <family val="3"/>
        <charset val="129"/>
      </rPr>
      <t>체크박스가</t>
    </r>
    <r>
      <rPr>
        <sz val="10"/>
        <color theme="1"/>
        <rFont val="Arial"/>
        <family val="2"/>
        <scheme val="minor"/>
      </rPr>
      <t xml:space="preserve"> </t>
    </r>
    <r>
      <rPr>
        <sz val="10"/>
        <color theme="1"/>
        <rFont val="맑은 고딕"/>
        <family val="3"/>
        <charset val="129"/>
      </rPr>
      <t>함께</t>
    </r>
    <r>
      <rPr>
        <sz val="10"/>
        <color theme="1"/>
        <rFont val="Arial"/>
        <family val="2"/>
        <scheme val="minor"/>
      </rPr>
      <t xml:space="preserve"> </t>
    </r>
    <r>
      <rPr>
        <sz val="10"/>
        <color theme="1"/>
        <rFont val="맑은 고딕"/>
        <family val="3"/>
        <charset val="129"/>
      </rPr>
      <t>체크</t>
    </r>
    <r>
      <rPr>
        <sz val="10"/>
        <color theme="1"/>
        <rFont val="Arial"/>
        <family val="2"/>
        <scheme val="minor"/>
      </rPr>
      <t xml:space="preserve"> </t>
    </r>
    <r>
      <rPr>
        <sz val="10"/>
        <color theme="1"/>
        <rFont val="맑은 고딕"/>
        <family val="3"/>
        <charset val="129"/>
      </rPr>
      <t>해제</t>
    </r>
    <r>
      <rPr>
        <sz val="10"/>
        <color theme="1"/>
        <rFont val="맑은 고딕"/>
        <family val="2"/>
        <charset val="129"/>
      </rPr>
      <t>되어 출력</t>
    </r>
    <phoneticPr fontId="15" type="noConversion"/>
  </si>
  <si>
    <r>
      <t xml:space="preserve">step1-4 </t>
    </r>
    <r>
      <rPr>
        <sz val="10"/>
        <color theme="1"/>
        <rFont val="맑은 고딕"/>
        <family val="3"/>
        <charset val="129"/>
      </rPr>
      <t>화면의</t>
    </r>
    <r>
      <rPr>
        <sz val="10"/>
        <color theme="1"/>
        <rFont val="Arial"/>
        <family val="2"/>
        <scheme val="minor"/>
      </rPr>
      <t xml:space="preserve"> </t>
    </r>
    <r>
      <rPr>
        <sz val="10"/>
        <color theme="1"/>
        <rFont val="맑은 고딕"/>
        <family val="3"/>
        <charset val="129"/>
      </rPr>
      <t>모든</t>
    </r>
    <r>
      <rPr>
        <sz val="10"/>
        <color theme="1"/>
        <rFont val="Arial"/>
        <family val="2"/>
        <scheme val="minor"/>
      </rPr>
      <t xml:space="preserve"> </t>
    </r>
    <r>
      <rPr>
        <sz val="10"/>
        <color theme="1"/>
        <rFont val="맑은 고딕"/>
        <family val="3"/>
        <charset val="129"/>
      </rPr>
      <t>약관</t>
    </r>
    <r>
      <rPr>
        <sz val="10"/>
        <color theme="1"/>
        <rFont val="Arial"/>
        <family val="2"/>
        <scheme val="minor"/>
      </rPr>
      <t xml:space="preserve"> </t>
    </r>
    <r>
      <rPr>
        <sz val="10"/>
        <color theme="1"/>
        <rFont val="맑은 고딕"/>
        <family val="3"/>
        <charset val="129"/>
      </rPr>
      <t>그룹이</t>
    </r>
    <r>
      <rPr>
        <sz val="10"/>
        <color theme="1"/>
        <rFont val="Arial"/>
        <family val="2"/>
        <scheme val="minor"/>
      </rPr>
      <t xml:space="preserve"> </t>
    </r>
    <r>
      <rPr>
        <sz val="10"/>
        <color theme="1"/>
        <rFont val="맑은 고딕"/>
        <family val="3"/>
        <charset val="129"/>
      </rPr>
      <t>체크되며</t>
    </r>
    <r>
      <rPr>
        <sz val="10"/>
        <color theme="1"/>
        <rFont val="Arial"/>
        <family val="2"/>
        <scheme val="minor"/>
      </rPr>
      <t xml:space="preserve">, </t>
    </r>
    <r>
      <rPr>
        <sz val="10"/>
        <color theme="1"/>
        <rFont val="맑은 고딕"/>
        <family val="3"/>
        <charset val="129"/>
      </rPr>
      <t>전체</t>
    </r>
    <r>
      <rPr>
        <sz val="10"/>
        <color theme="1"/>
        <rFont val="Arial"/>
        <family val="2"/>
        <scheme val="minor"/>
      </rPr>
      <t xml:space="preserve"> </t>
    </r>
    <r>
      <rPr>
        <sz val="10"/>
        <color theme="1"/>
        <rFont val="맑은 고딕"/>
        <family val="3"/>
        <charset val="129"/>
      </rPr>
      <t>체크박스도</t>
    </r>
    <r>
      <rPr>
        <sz val="10"/>
        <color theme="1"/>
        <rFont val="Arial"/>
        <family val="2"/>
        <scheme val="minor"/>
      </rPr>
      <t xml:space="preserve"> </t>
    </r>
    <r>
      <rPr>
        <sz val="10"/>
        <color theme="1"/>
        <rFont val="맑은 고딕"/>
        <family val="3"/>
        <charset val="129"/>
      </rPr>
      <t>체크</t>
    </r>
    <r>
      <rPr>
        <sz val="10"/>
        <color theme="1"/>
        <rFont val="Arial"/>
        <family val="2"/>
        <scheme val="minor"/>
      </rPr>
      <t xml:space="preserve"> ON </t>
    </r>
    <r>
      <rPr>
        <sz val="10"/>
        <color theme="1"/>
        <rFont val="맑은 고딕"/>
        <family val="2"/>
        <charset val="129"/>
      </rPr>
      <t>상태로 출력</t>
    </r>
    <phoneticPr fontId="15" type="noConversion"/>
  </si>
  <si>
    <r>
      <t xml:space="preserve">step1-4 </t>
    </r>
    <r>
      <rPr>
        <sz val="10"/>
        <color theme="1"/>
        <rFont val="맑은 고딕"/>
        <family val="3"/>
        <charset val="129"/>
      </rPr>
      <t>화면의</t>
    </r>
    <r>
      <rPr>
        <sz val="10"/>
        <color theme="1"/>
        <rFont val="Arial"/>
        <family val="2"/>
        <scheme val="minor"/>
      </rPr>
      <t xml:space="preserve"> </t>
    </r>
    <r>
      <rPr>
        <sz val="10"/>
        <color theme="1"/>
        <rFont val="맑은 고딕"/>
        <family val="3"/>
        <charset val="129"/>
      </rPr>
      <t>약관동의</t>
    </r>
    <r>
      <rPr>
        <sz val="10"/>
        <color theme="1"/>
        <rFont val="Arial"/>
        <family val="2"/>
        <scheme val="minor"/>
      </rPr>
      <t xml:space="preserve"> </t>
    </r>
    <r>
      <rPr>
        <sz val="10"/>
        <color theme="1"/>
        <rFont val="맑은 고딕"/>
        <family val="3"/>
        <charset val="129"/>
      </rPr>
      <t>바텀시트 출력</t>
    </r>
    <phoneticPr fontId="15" type="noConversion"/>
  </si>
  <si>
    <r>
      <t>step1-2</t>
    </r>
    <r>
      <rPr>
        <sz val="10"/>
        <color theme="1"/>
        <rFont val="맑은 고딕"/>
        <family val="3"/>
        <charset val="129"/>
      </rPr>
      <t>화면처럼</t>
    </r>
    <r>
      <rPr>
        <sz val="10"/>
        <color theme="1"/>
        <rFont val="Arial"/>
        <family val="2"/>
        <scheme val="minor"/>
      </rPr>
      <t xml:space="preserve"> [</t>
    </r>
    <r>
      <rPr>
        <sz val="10"/>
        <color theme="1"/>
        <rFont val="맑은 고딕"/>
        <family val="3"/>
        <charset val="129"/>
      </rPr>
      <t>다음</t>
    </r>
    <r>
      <rPr>
        <sz val="10"/>
        <color theme="1"/>
        <rFont val="Arial"/>
        <family val="3"/>
      </rPr>
      <t xml:space="preserve">] </t>
    </r>
    <r>
      <rPr>
        <sz val="10"/>
        <color theme="1"/>
        <rFont val="맑은 고딕"/>
        <family val="3"/>
        <charset val="129"/>
      </rPr>
      <t>버튼이</t>
    </r>
    <r>
      <rPr>
        <sz val="10"/>
        <color theme="1"/>
        <rFont val="Arial"/>
        <family val="2"/>
        <scheme val="minor"/>
      </rPr>
      <t xml:space="preserve"> </t>
    </r>
    <r>
      <rPr>
        <sz val="10"/>
        <color theme="1"/>
        <rFont val="맑은 고딕"/>
        <family val="3"/>
        <charset val="129"/>
      </rPr>
      <t>활성화</t>
    </r>
    <r>
      <rPr>
        <sz val="10"/>
        <color theme="1"/>
        <rFont val="Arial"/>
        <family val="2"/>
        <scheme val="minor"/>
      </rPr>
      <t xml:space="preserve"> </t>
    </r>
    <r>
      <rPr>
        <sz val="10"/>
        <color theme="1"/>
        <rFont val="맑은 고딕"/>
        <family val="2"/>
        <charset val="129"/>
      </rPr>
      <t>상태로 출력</t>
    </r>
    <phoneticPr fontId="15" type="noConversion"/>
  </si>
  <si>
    <r>
      <t>step1-3</t>
    </r>
    <r>
      <rPr>
        <sz val="10"/>
        <color theme="1"/>
        <rFont val="맑은 고딕"/>
        <family val="3"/>
        <charset val="129"/>
      </rPr>
      <t>화면에서</t>
    </r>
    <r>
      <rPr>
        <sz val="10"/>
        <color theme="1"/>
        <rFont val="Arial"/>
        <family val="2"/>
        <scheme val="minor"/>
      </rPr>
      <t xml:space="preserve"> </t>
    </r>
    <r>
      <rPr>
        <sz val="10"/>
        <color theme="1"/>
        <rFont val="맑은 고딕"/>
        <family val="3"/>
        <charset val="129"/>
      </rPr>
      <t>키패드가</t>
    </r>
    <r>
      <rPr>
        <sz val="10"/>
        <color theme="1"/>
        <rFont val="Arial"/>
        <family val="2"/>
        <scheme val="minor"/>
      </rPr>
      <t xml:space="preserve"> </t>
    </r>
    <r>
      <rPr>
        <sz val="10"/>
        <color theme="1"/>
        <rFont val="맑은 고딕"/>
        <family val="3"/>
        <charset val="129"/>
      </rPr>
      <t>숫자만</t>
    </r>
    <r>
      <rPr>
        <sz val="10"/>
        <color theme="1"/>
        <rFont val="Arial"/>
        <family val="2"/>
        <scheme val="minor"/>
      </rPr>
      <t xml:space="preserve"> </t>
    </r>
    <r>
      <rPr>
        <sz val="10"/>
        <color theme="1"/>
        <rFont val="맑은 고딕"/>
        <family val="3"/>
        <charset val="129"/>
      </rPr>
      <t>제공해서</t>
    </r>
    <r>
      <rPr>
        <sz val="10"/>
        <color theme="1"/>
        <rFont val="Arial"/>
        <family val="2"/>
        <scheme val="minor"/>
      </rPr>
      <t xml:space="preserve"> </t>
    </r>
    <r>
      <rPr>
        <sz val="10"/>
        <color theme="1"/>
        <rFont val="맑은 고딕"/>
        <family val="3"/>
        <charset val="129"/>
      </rPr>
      <t>문자</t>
    </r>
    <r>
      <rPr>
        <sz val="10"/>
        <color theme="1"/>
        <rFont val="Arial"/>
        <family val="2"/>
        <scheme val="minor"/>
      </rPr>
      <t xml:space="preserve"> </t>
    </r>
    <r>
      <rPr>
        <sz val="10"/>
        <color theme="1"/>
        <rFont val="맑은 고딕"/>
        <family val="3"/>
        <charset val="129"/>
      </rPr>
      <t>입력이</t>
    </r>
    <r>
      <rPr>
        <sz val="10"/>
        <color theme="1"/>
        <rFont val="Arial"/>
        <family val="2"/>
        <scheme val="minor"/>
      </rPr>
      <t xml:space="preserve"> </t>
    </r>
    <r>
      <rPr>
        <sz val="10"/>
        <color theme="1"/>
        <rFont val="맑은 고딕"/>
        <family val="3"/>
        <charset val="129"/>
      </rPr>
      <t>불가</t>
    </r>
    <phoneticPr fontId="15" type="noConversion"/>
  </si>
  <si>
    <r>
      <t>step1-3</t>
    </r>
    <r>
      <rPr>
        <sz val="10"/>
        <color theme="1"/>
        <rFont val="맑은 고딕"/>
        <family val="3"/>
        <charset val="129"/>
      </rPr>
      <t>화면에서</t>
    </r>
    <r>
      <rPr>
        <sz val="10"/>
        <color theme="1"/>
        <rFont val="Arial"/>
        <family val="2"/>
      </rPr>
      <t xml:space="preserve"> [</t>
    </r>
    <r>
      <rPr>
        <sz val="10"/>
        <color theme="1"/>
        <rFont val="맑은 고딕"/>
        <family val="3"/>
        <charset val="129"/>
      </rPr>
      <t>다음</t>
    </r>
    <r>
      <rPr>
        <sz val="10"/>
        <color theme="1"/>
        <rFont val="Arial"/>
        <family val="3"/>
      </rPr>
      <t>]</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비활성화</t>
    </r>
    <r>
      <rPr>
        <sz val="10"/>
        <color theme="1"/>
        <rFont val="Arial"/>
        <family val="2"/>
      </rPr>
      <t xml:space="preserve"> </t>
    </r>
    <r>
      <rPr>
        <sz val="10"/>
        <color theme="1"/>
        <rFont val="맑은 고딕"/>
        <family val="2"/>
        <charset val="129"/>
      </rPr>
      <t>상태로 출력</t>
    </r>
    <phoneticPr fontId="15" type="noConversion"/>
  </si>
  <si>
    <r>
      <t>step1-3</t>
    </r>
    <r>
      <rPr>
        <sz val="10"/>
        <color theme="1"/>
        <rFont val="맑은 고딕"/>
        <family val="3"/>
        <charset val="129"/>
      </rPr>
      <t>화면에서</t>
    </r>
    <r>
      <rPr>
        <sz val="10"/>
        <color theme="1"/>
        <rFont val="Arial"/>
        <family val="2"/>
      </rPr>
      <t xml:space="preserve"> </t>
    </r>
    <r>
      <rPr>
        <sz val="10"/>
        <color theme="1"/>
        <rFont val="맑은 고딕"/>
        <family val="3"/>
        <charset val="129"/>
      </rPr>
      <t>폼유효성</t>
    </r>
    <r>
      <rPr>
        <sz val="10"/>
        <color theme="1"/>
        <rFont val="Arial"/>
        <family val="2"/>
      </rPr>
      <t xml:space="preserve"> </t>
    </r>
    <r>
      <rPr>
        <sz val="10"/>
        <color theme="1"/>
        <rFont val="맑은 고딕"/>
        <family val="3"/>
        <charset val="129"/>
      </rPr>
      <t>검증</t>
    </r>
    <r>
      <rPr>
        <sz val="10"/>
        <color theme="1"/>
        <rFont val="Arial"/>
        <family val="2"/>
      </rPr>
      <t xml:space="preserve"> </t>
    </r>
    <r>
      <rPr>
        <sz val="10"/>
        <color theme="1"/>
        <rFont val="맑은 고딕"/>
        <family val="3"/>
        <charset val="129"/>
      </rPr>
      <t>메시지 출력</t>
    </r>
    <r>
      <rPr>
        <sz val="10"/>
        <color theme="1"/>
        <rFont val="Arial"/>
        <family val="2"/>
      </rPr>
      <t>(</t>
    </r>
    <r>
      <rPr>
        <sz val="10"/>
        <color theme="1"/>
        <rFont val="맑은 고딕"/>
        <family val="3"/>
        <charset val="129"/>
      </rPr>
      <t>휴대전화번호를</t>
    </r>
    <r>
      <rPr>
        <sz val="10"/>
        <color theme="1"/>
        <rFont val="Arial"/>
        <family val="2"/>
      </rPr>
      <t xml:space="preserve"> </t>
    </r>
    <r>
      <rPr>
        <sz val="10"/>
        <color theme="1"/>
        <rFont val="맑은 고딕"/>
        <family val="3"/>
        <charset val="129"/>
      </rPr>
      <t>확인해주세요</t>
    </r>
    <r>
      <rPr>
        <sz val="10"/>
        <color theme="1"/>
        <rFont val="Arial"/>
        <family val="2"/>
      </rPr>
      <t>.)</t>
    </r>
    <phoneticPr fontId="15" type="noConversion"/>
  </si>
  <si>
    <r>
      <t>step1-3</t>
    </r>
    <r>
      <rPr>
        <sz val="10"/>
        <color theme="1"/>
        <rFont val="맑은 고딕"/>
        <family val="3"/>
        <charset val="129"/>
      </rPr>
      <t>화면처럼</t>
    </r>
    <r>
      <rPr>
        <sz val="10"/>
        <color theme="1"/>
        <rFont val="Arial"/>
        <family val="2"/>
      </rPr>
      <t xml:space="preserve"> </t>
    </r>
    <r>
      <rPr>
        <sz val="10"/>
        <color theme="1"/>
        <rFont val="맑은 고딕"/>
        <family val="3"/>
        <charset val="129"/>
      </rPr>
      <t>다음</t>
    </r>
    <r>
      <rPr>
        <sz val="10"/>
        <color theme="1"/>
        <rFont val="Arial"/>
        <family val="2"/>
      </rPr>
      <t xml:space="preserve"> </t>
    </r>
    <r>
      <rPr>
        <sz val="10"/>
        <color theme="1"/>
        <rFont val="맑은 고딕"/>
        <family val="3"/>
        <charset val="129"/>
      </rPr>
      <t>버튼이</t>
    </r>
    <r>
      <rPr>
        <sz val="10"/>
        <color theme="1"/>
        <rFont val="Arial"/>
        <family val="2"/>
      </rPr>
      <t xml:space="preserve"> </t>
    </r>
    <r>
      <rPr>
        <sz val="10"/>
        <color theme="1"/>
        <rFont val="맑은 고딕"/>
        <family val="3"/>
        <charset val="129"/>
      </rPr>
      <t>비활성화</t>
    </r>
    <r>
      <rPr>
        <sz val="10"/>
        <color theme="1"/>
        <rFont val="Arial"/>
        <family val="2"/>
      </rPr>
      <t xml:space="preserve"> </t>
    </r>
    <r>
      <rPr>
        <sz val="10"/>
        <color theme="1"/>
        <rFont val="맑은 고딕"/>
        <family val="2"/>
        <charset val="129"/>
      </rPr>
      <t>상태로 출력</t>
    </r>
    <phoneticPr fontId="15" type="noConversion"/>
  </si>
  <si>
    <r>
      <t>step1-4</t>
    </r>
    <r>
      <rPr>
        <sz val="10"/>
        <color theme="1"/>
        <rFont val="맑은 고딕"/>
        <family val="3"/>
        <charset val="129"/>
      </rPr>
      <t>화면의</t>
    </r>
    <r>
      <rPr>
        <sz val="10"/>
        <color theme="1"/>
        <rFont val="Arial"/>
        <family val="2"/>
        <scheme val="minor"/>
      </rPr>
      <t xml:space="preserve"> </t>
    </r>
    <r>
      <rPr>
        <sz val="10"/>
        <color theme="1"/>
        <rFont val="맑은 고딕"/>
        <family val="3"/>
        <charset val="129"/>
      </rPr>
      <t>모든</t>
    </r>
    <r>
      <rPr>
        <sz val="10"/>
        <color theme="1"/>
        <rFont val="Arial"/>
        <family val="2"/>
        <scheme val="minor"/>
      </rPr>
      <t xml:space="preserve"> </t>
    </r>
    <r>
      <rPr>
        <sz val="10"/>
        <color theme="1"/>
        <rFont val="맑은 고딕"/>
        <family val="3"/>
        <charset val="129"/>
      </rPr>
      <t>체크박스가</t>
    </r>
    <r>
      <rPr>
        <sz val="10"/>
        <color theme="1"/>
        <rFont val="Arial"/>
        <family val="2"/>
        <scheme val="minor"/>
      </rPr>
      <t xml:space="preserve"> </t>
    </r>
    <r>
      <rPr>
        <sz val="10"/>
        <color theme="1"/>
        <rFont val="맑은 고딕"/>
        <family val="3"/>
        <charset val="129"/>
      </rPr>
      <t>체크되어 출력</t>
    </r>
    <phoneticPr fontId="15" type="noConversion"/>
  </si>
  <si>
    <r>
      <t>step1-4</t>
    </r>
    <r>
      <rPr>
        <sz val="10"/>
        <color theme="1"/>
        <rFont val="맑은 고딕"/>
        <family val="3"/>
        <charset val="129"/>
      </rPr>
      <t>화면에서</t>
    </r>
    <r>
      <rPr>
        <sz val="10"/>
        <color theme="1"/>
        <rFont val="Arial"/>
        <family val="2"/>
      </rPr>
      <t xml:space="preserve"> </t>
    </r>
    <r>
      <rPr>
        <sz val="10"/>
        <color theme="1"/>
        <rFont val="맑은 고딕"/>
        <family val="3"/>
        <charset val="129"/>
      </rPr>
      <t>동의</t>
    </r>
    <r>
      <rPr>
        <sz val="10"/>
        <color theme="1"/>
        <rFont val="Arial"/>
        <family val="2"/>
      </rPr>
      <t xml:space="preserve"> </t>
    </r>
    <r>
      <rPr>
        <sz val="10"/>
        <color theme="1"/>
        <rFont val="맑은 고딕"/>
        <family val="3"/>
        <charset val="129"/>
      </rPr>
      <t>바텀시트 종료되며, 딤처리 해제</t>
    </r>
    <phoneticPr fontId="15" type="noConversion"/>
  </si>
  <si>
    <r>
      <t>6</t>
    </r>
    <r>
      <rPr>
        <sz val="10"/>
        <color theme="1"/>
        <rFont val="맑은 고딕"/>
        <family val="3"/>
        <charset val="129"/>
      </rPr>
      <t>자리</t>
    </r>
    <r>
      <rPr>
        <sz val="10"/>
        <color theme="1"/>
        <rFont val="Arial"/>
        <family val="2"/>
        <scheme val="minor"/>
      </rPr>
      <t xml:space="preserve"> </t>
    </r>
    <r>
      <rPr>
        <sz val="10"/>
        <color theme="1"/>
        <rFont val="맑은 고딕"/>
        <family val="3"/>
        <charset val="129"/>
      </rPr>
      <t>초과</t>
    </r>
    <r>
      <rPr>
        <sz val="10"/>
        <color theme="1"/>
        <rFont val="Arial"/>
        <family val="2"/>
        <scheme val="minor"/>
      </rPr>
      <t xml:space="preserve"> </t>
    </r>
    <r>
      <rPr>
        <sz val="10"/>
        <color theme="1"/>
        <rFont val="맑은 고딕"/>
        <family val="3"/>
        <charset val="129"/>
      </rPr>
      <t>입력</t>
    </r>
    <r>
      <rPr>
        <sz val="10"/>
        <color theme="1"/>
        <rFont val="Arial"/>
        <family val="2"/>
        <scheme val="minor"/>
      </rPr>
      <t xml:space="preserve"> </t>
    </r>
    <r>
      <rPr>
        <sz val="10"/>
        <color theme="1"/>
        <rFont val="맑은 고딕"/>
        <family val="2"/>
        <charset val="129"/>
      </rPr>
      <t>불가</t>
    </r>
    <phoneticPr fontId="15" type="noConversion"/>
  </si>
  <si>
    <r>
      <rPr>
        <sz val="10"/>
        <color theme="1"/>
        <rFont val="맑은 고딕"/>
        <family val="3"/>
        <charset val="129"/>
      </rPr>
      <t>인증번호에</t>
    </r>
    <r>
      <rPr>
        <sz val="10"/>
        <color theme="1"/>
        <rFont val="Arial"/>
        <family val="2"/>
        <scheme val="minor"/>
      </rPr>
      <t xml:space="preserve"> 6</t>
    </r>
    <r>
      <rPr>
        <sz val="10"/>
        <color theme="1"/>
        <rFont val="맑은 고딕"/>
        <family val="3"/>
        <charset val="129"/>
      </rPr>
      <t>자리</t>
    </r>
    <r>
      <rPr>
        <sz val="10"/>
        <color theme="1"/>
        <rFont val="Arial"/>
        <family val="2"/>
        <scheme val="minor"/>
      </rPr>
      <t xml:space="preserve"> </t>
    </r>
    <r>
      <rPr>
        <sz val="10"/>
        <color theme="1"/>
        <rFont val="맑은 고딕"/>
        <family val="3"/>
        <charset val="129"/>
      </rPr>
      <t>초과하여</t>
    </r>
    <r>
      <rPr>
        <sz val="10"/>
        <color theme="1"/>
        <rFont val="Arial"/>
        <family val="2"/>
        <scheme val="minor"/>
      </rPr>
      <t xml:space="preserve"> </t>
    </r>
    <r>
      <rPr>
        <sz val="10"/>
        <color theme="1"/>
        <rFont val="맑은 고딕"/>
        <family val="3"/>
        <charset val="129"/>
      </rPr>
      <t>입력 시도</t>
    </r>
    <phoneticPr fontId="15" type="noConversion"/>
  </si>
  <si>
    <r>
      <t xml:space="preserve">step0 </t>
    </r>
    <r>
      <rPr>
        <sz val="10"/>
        <color theme="1"/>
        <rFont val="맑은 고딕"/>
        <family val="3"/>
        <charset val="129"/>
      </rPr>
      <t>대출</t>
    </r>
    <r>
      <rPr>
        <sz val="10"/>
        <color theme="1"/>
        <rFont val="Arial"/>
        <family val="2"/>
      </rPr>
      <t xml:space="preserve"> </t>
    </r>
    <r>
      <rPr>
        <sz val="10"/>
        <color theme="1"/>
        <rFont val="맑은 고딕"/>
        <family val="3"/>
        <charset val="129"/>
      </rPr>
      <t>메인으로</t>
    </r>
    <r>
      <rPr>
        <sz val="10"/>
        <color theme="1"/>
        <rFont val="Arial"/>
        <family val="2"/>
      </rPr>
      <t xml:space="preserve"> </t>
    </r>
    <r>
      <rPr>
        <sz val="10"/>
        <color theme="1"/>
        <rFont val="맑은 고딕"/>
        <family val="3"/>
        <charset val="129"/>
      </rPr>
      <t>이동</t>
    </r>
    <phoneticPr fontId="15" type="noConversion"/>
  </si>
  <si>
    <r>
      <rPr>
        <sz val="10"/>
        <color theme="1"/>
        <rFont val="맑은 고딕"/>
        <family val="3"/>
        <charset val="129"/>
      </rPr>
      <t>바텀</t>
    </r>
    <r>
      <rPr>
        <sz val="10"/>
        <color theme="1"/>
        <rFont val="Arial"/>
        <family val="2"/>
      </rPr>
      <t xml:space="preserve"> </t>
    </r>
    <r>
      <rPr>
        <sz val="10"/>
        <color theme="1"/>
        <rFont val="맑은 고딕"/>
        <family val="3"/>
        <charset val="129"/>
      </rPr>
      <t>시트가</t>
    </r>
    <r>
      <rPr>
        <sz val="10"/>
        <color theme="1"/>
        <rFont val="Arial"/>
        <family val="2"/>
      </rPr>
      <t xml:space="preserve"> </t>
    </r>
    <r>
      <rPr>
        <sz val="10"/>
        <color theme="1"/>
        <rFont val="맑은 고딕"/>
        <family val="3"/>
        <charset val="129"/>
      </rPr>
      <t>종료되고</t>
    </r>
    <r>
      <rPr>
        <sz val="10"/>
        <color theme="1"/>
        <rFont val="Arial"/>
        <family val="2"/>
      </rPr>
      <t xml:space="preserve"> step1-1 </t>
    </r>
    <r>
      <rPr>
        <sz val="10"/>
        <color theme="1"/>
        <rFont val="맑은 고딕"/>
        <family val="3"/>
        <charset val="129"/>
      </rPr>
      <t>직장정보</t>
    </r>
    <r>
      <rPr>
        <sz val="10"/>
        <color theme="1"/>
        <rFont val="Arial"/>
        <family val="2"/>
      </rPr>
      <t>_</t>
    </r>
    <r>
      <rPr>
        <sz val="10"/>
        <color theme="1"/>
        <rFont val="맑은 고딕"/>
        <family val="3"/>
        <charset val="129"/>
      </rPr>
      <t>직군선택</t>
    </r>
    <r>
      <rPr>
        <sz val="10"/>
        <color theme="1"/>
        <rFont val="Arial"/>
        <family val="2"/>
      </rPr>
      <t xml:space="preserve"> </t>
    </r>
    <r>
      <rPr>
        <sz val="10"/>
        <color theme="1"/>
        <rFont val="맑은 고딕"/>
        <family val="3"/>
        <charset val="129"/>
      </rPr>
      <t>화면</t>
    </r>
    <r>
      <rPr>
        <sz val="10"/>
        <color theme="1"/>
        <rFont val="Arial"/>
        <family val="2"/>
      </rPr>
      <t xml:space="preserve"> </t>
    </r>
    <r>
      <rPr>
        <sz val="10"/>
        <color theme="1"/>
        <rFont val="맑은 고딕"/>
        <family val="3"/>
        <charset val="129"/>
      </rPr>
      <t>출력</t>
    </r>
    <phoneticPr fontId="15" type="noConversion"/>
  </si>
  <si>
    <r>
      <rPr>
        <sz val="10"/>
        <color theme="1"/>
        <rFont val="맑은 고딕"/>
        <family val="3"/>
        <charset val="129"/>
      </rPr>
      <t>로그인</t>
    </r>
    <r>
      <rPr>
        <sz val="10"/>
        <color theme="1"/>
        <rFont val="Arial"/>
        <family val="2"/>
      </rPr>
      <t xml:space="preserve"> </t>
    </r>
    <r>
      <rPr>
        <sz val="10"/>
        <color theme="1"/>
        <rFont val="맑은 고딕"/>
        <family val="3"/>
        <charset val="129"/>
      </rPr>
      <t>후</t>
    </r>
    <r>
      <rPr>
        <sz val="10"/>
        <color theme="1"/>
        <rFont val="Arial"/>
        <family val="2"/>
      </rPr>
      <t xml:space="preserve"> step0 </t>
    </r>
    <r>
      <rPr>
        <sz val="10"/>
        <color theme="1"/>
        <rFont val="맑은 고딕"/>
        <family val="3"/>
        <charset val="129"/>
      </rPr>
      <t>대출</t>
    </r>
    <r>
      <rPr>
        <sz val="10"/>
        <color theme="1"/>
        <rFont val="Arial"/>
        <family val="2"/>
      </rPr>
      <t xml:space="preserve"> </t>
    </r>
    <r>
      <rPr>
        <sz val="10"/>
        <color theme="1"/>
        <rFont val="맑은 고딕"/>
        <family val="3"/>
        <charset val="129"/>
      </rPr>
      <t>메인</t>
    </r>
    <r>
      <rPr>
        <sz val="10"/>
        <color theme="1"/>
        <rFont val="Arial"/>
        <family val="2"/>
      </rPr>
      <t xml:space="preserve"> </t>
    </r>
    <r>
      <rPr>
        <sz val="10"/>
        <color theme="1"/>
        <rFont val="맑은 고딕"/>
        <family val="3"/>
        <charset val="129"/>
      </rPr>
      <t>화면에서</t>
    </r>
    <r>
      <rPr>
        <sz val="10"/>
        <color theme="1"/>
        <rFont val="Arial"/>
        <family val="2"/>
      </rPr>
      <t xml:space="preserve"> [</t>
    </r>
    <r>
      <rPr>
        <sz val="10"/>
        <color theme="1"/>
        <rFont val="맑은 고딕"/>
        <family val="3"/>
        <charset val="129"/>
      </rPr>
      <t>금리한도조회</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클릭</t>
    </r>
    <phoneticPr fontId="15" type="noConversion"/>
  </si>
  <si>
    <r>
      <rPr>
        <sz val="10"/>
        <color theme="1"/>
        <rFont val="맑은 고딕"/>
        <family val="3"/>
        <charset val="129"/>
      </rPr>
      <t>직접입력</t>
    </r>
    <r>
      <rPr>
        <sz val="10"/>
        <color theme="1"/>
        <rFont val="Arial"/>
        <family val="2"/>
        <scheme val="minor"/>
      </rPr>
      <t xml:space="preserve"> </t>
    </r>
    <r>
      <rPr>
        <sz val="10"/>
        <color theme="1"/>
        <rFont val="맑은 고딕"/>
        <family val="3"/>
        <charset val="129"/>
      </rPr>
      <t>필드에서</t>
    </r>
    <r>
      <rPr>
        <sz val="10"/>
        <color theme="1"/>
        <rFont val="Arial"/>
        <family val="2"/>
        <scheme val="minor"/>
      </rPr>
      <t xml:space="preserve"> </t>
    </r>
    <r>
      <rPr>
        <sz val="10"/>
        <color theme="1"/>
        <rFont val="맑은 고딕"/>
        <family val="3"/>
        <charset val="129"/>
      </rPr>
      <t>각</t>
    </r>
    <r>
      <rPr>
        <sz val="10"/>
        <color theme="1"/>
        <rFont val="Arial"/>
        <family val="2"/>
        <scheme val="minor"/>
      </rPr>
      <t xml:space="preserve"> </t>
    </r>
    <r>
      <rPr>
        <sz val="10"/>
        <color theme="1"/>
        <rFont val="맑은 고딕"/>
        <family val="3"/>
        <charset val="129"/>
      </rPr>
      <t>필드에</t>
    </r>
    <r>
      <rPr>
        <sz val="10"/>
        <color theme="1"/>
        <rFont val="Arial"/>
        <family val="2"/>
        <scheme val="minor"/>
      </rPr>
      <t xml:space="preserve"> </t>
    </r>
    <r>
      <rPr>
        <sz val="10"/>
        <color theme="1"/>
        <rFont val="맑은 고딕"/>
        <family val="3"/>
        <charset val="129"/>
      </rPr>
      <t>입력할</t>
    </r>
    <r>
      <rPr>
        <sz val="10"/>
        <color theme="1"/>
        <rFont val="Arial"/>
        <family val="2"/>
        <scheme val="minor"/>
      </rPr>
      <t xml:space="preserve"> </t>
    </r>
    <r>
      <rPr>
        <sz val="10"/>
        <color theme="1"/>
        <rFont val="맑은 고딕"/>
        <family val="3"/>
        <charset val="129"/>
      </rPr>
      <t>수</t>
    </r>
    <r>
      <rPr>
        <sz val="10"/>
        <color theme="1"/>
        <rFont val="Arial"/>
        <family val="2"/>
        <scheme val="minor"/>
      </rPr>
      <t xml:space="preserve"> </t>
    </r>
    <r>
      <rPr>
        <sz val="10"/>
        <color theme="1"/>
        <rFont val="맑은 고딕"/>
        <family val="3"/>
        <charset val="129"/>
      </rPr>
      <t>있는</t>
    </r>
    <r>
      <rPr>
        <sz val="10"/>
        <color theme="1"/>
        <rFont val="Arial"/>
        <family val="2"/>
        <scheme val="minor"/>
      </rPr>
      <t xml:space="preserve"> </t>
    </r>
    <r>
      <rPr>
        <sz val="10"/>
        <color theme="1"/>
        <rFont val="맑은 고딕"/>
        <family val="3"/>
        <charset val="129"/>
      </rPr>
      <t>만큼</t>
    </r>
    <r>
      <rPr>
        <sz val="10"/>
        <color theme="1"/>
        <rFont val="Arial"/>
        <family val="2"/>
        <scheme val="minor"/>
      </rPr>
      <t xml:space="preserve"> </t>
    </r>
    <r>
      <rPr>
        <sz val="10"/>
        <color theme="1"/>
        <rFont val="맑은 고딕"/>
        <family val="3"/>
        <charset val="129"/>
      </rPr>
      <t>길게</t>
    </r>
    <r>
      <rPr>
        <sz val="10"/>
        <color theme="1"/>
        <rFont val="Arial"/>
        <family val="2"/>
        <scheme val="minor"/>
      </rPr>
      <t xml:space="preserve"> </t>
    </r>
    <r>
      <rPr>
        <sz val="10"/>
        <color theme="1"/>
        <rFont val="맑은 고딕"/>
        <family val="3"/>
        <charset val="129"/>
      </rPr>
      <t>입력후</t>
    </r>
    <r>
      <rPr>
        <sz val="10"/>
        <color theme="1"/>
        <rFont val="Arial"/>
        <family val="2"/>
        <scheme val="minor"/>
      </rPr>
      <t xml:space="preserve"> </t>
    </r>
    <r>
      <rPr>
        <sz val="10"/>
        <color theme="1"/>
        <rFont val="맑은 고딕"/>
        <family val="3"/>
        <charset val="129"/>
      </rPr>
      <t>제출 (500자 이상)</t>
    </r>
    <phoneticPr fontId="15" type="noConversion"/>
  </si>
  <si>
    <r>
      <rPr>
        <sz val="10"/>
        <color theme="1"/>
        <rFont val="맑은 고딕"/>
        <family val="3"/>
        <charset val="129"/>
      </rPr>
      <t>주소</t>
    </r>
    <r>
      <rPr>
        <sz val="10"/>
        <color theme="1"/>
        <rFont val="Arial"/>
        <family val="2"/>
      </rPr>
      <t xml:space="preserve"> </t>
    </r>
    <r>
      <rPr>
        <sz val="10"/>
        <color theme="1"/>
        <rFont val="맑은 고딕"/>
        <family val="3"/>
        <charset val="129"/>
      </rPr>
      <t>입력</t>
    </r>
    <phoneticPr fontId="15" type="noConversion"/>
  </si>
  <si>
    <r>
      <t>[</t>
    </r>
    <r>
      <rPr>
        <sz val="10"/>
        <color theme="1"/>
        <rFont val="맑은 고딕"/>
        <family val="3"/>
        <charset val="129"/>
      </rPr>
      <t>직접</t>
    </r>
    <r>
      <rPr>
        <sz val="10"/>
        <color theme="1"/>
        <rFont val="Arial"/>
        <family val="2"/>
      </rPr>
      <t xml:space="preserve"> </t>
    </r>
    <r>
      <rPr>
        <sz val="10"/>
        <color theme="1"/>
        <rFont val="맑은 고딕"/>
        <family val="3"/>
        <charset val="129"/>
      </rPr>
      <t>입력하기</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클릭</t>
    </r>
    <phoneticPr fontId="15" type="noConversion"/>
  </si>
  <si>
    <r>
      <rPr>
        <sz val="10"/>
        <color theme="1"/>
        <rFont val="맑은 고딕"/>
        <family val="3"/>
        <charset val="129"/>
      </rPr>
      <t>직장</t>
    </r>
    <r>
      <rPr>
        <sz val="10"/>
        <color theme="1"/>
        <rFont val="Arial"/>
        <family val="2"/>
      </rPr>
      <t xml:space="preserve"> </t>
    </r>
    <r>
      <rPr>
        <sz val="10"/>
        <color theme="1"/>
        <rFont val="맑은 고딕"/>
        <family val="3"/>
        <charset val="129"/>
      </rPr>
      <t>전화번호</t>
    </r>
    <r>
      <rPr>
        <sz val="10"/>
        <color theme="1"/>
        <rFont val="Arial"/>
        <family val="2"/>
      </rPr>
      <t xml:space="preserve"> </t>
    </r>
    <r>
      <rPr>
        <sz val="10"/>
        <color theme="1"/>
        <rFont val="맑은 고딕"/>
        <family val="3"/>
        <charset val="129"/>
      </rPr>
      <t>입력</t>
    </r>
    <r>
      <rPr>
        <sz val="10"/>
        <color theme="1"/>
        <rFont val="Arial"/>
        <family val="2"/>
      </rPr>
      <t xml:space="preserve"> </t>
    </r>
    <r>
      <rPr>
        <sz val="10"/>
        <color theme="1"/>
        <rFont val="맑은 고딕"/>
        <family val="3"/>
        <charset val="129"/>
      </rPr>
      <t>필드에</t>
    </r>
    <r>
      <rPr>
        <sz val="10"/>
        <color theme="1"/>
        <rFont val="Arial"/>
        <family val="2"/>
      </rPr>
      <t xml:space="preserve"> </t>
    </r>
    <r>
      <rPr>
        <sz val="10"/>
        <color theme="1"/>
        <rFont val="맑은 고딕"/>
        <family val="3"/>
        <charset val="129"/>
      </rPr>
      <t>숫자</t>
    </r>
    <r>
      <rPr>
        <sz val="10"/>
        <color theme="1"/>
        <rFont val="Arial"/>
        <family val="2"/>
      </rPr>
      <t xml:space="preserve"> </t>
    </r>
    <r>
      <rPr>
        <sz val="10"/>
        <color theme="1"/>
        <rFont val="맑은 고딕"/>
        <family val="3"/>
        <charset val="129"/>
      </rPr>
      <t>외</t>
    </r>
    <r>
      <rPr>
        <sz val="10"/>
        <color theme="1"/>
        <rFont val="Arial"/>
        <family val="2"/>
      </rPr>
      <t xml:space="preserve"> </t>
    </r>
    <r>
      <rPr>
        <sz val="10"/>
        <color theme="1"/>
        <rFont val="맑은 고딕"/>
        <family val="3"/>
        <charset val="129"/>
      </rPr>
      <t>문자</t>
    </r>
    <r>
      <rPr>
        <sz val="10"/>
        <color theme="1"/>
        <rFont val="Arial"/>
        <family val="2"/>
      </rPr>
      <t xml:space="preserve"> </t>
    </r>
    <r>
      <rPr>
        <sz val="10"/>
        <color theme="1"/>
        <rFont val="맑은 고딕"/>
        <family val="3"/>
        <charset val="129"/>
      </rPr>
      <t>입력</t>
    </r>
    <phoneticPr fontId="15" type="noConversion"/>
  </si>
  <si>
    <r>
      <rPr>
        <sz val="10"/>
        <color theme="1"/>
        <rFont val="맑은 고딕"/>
        <family val="3"/>
        <charset val="129"/>
      </rPr>
      <t>직장</t>
    </r>
    <r>
      <rPr>
        <sz val="10"/>
        <color theme="1"/>
        <rFont val="Arial"/>
        <family val="2"/>
      </rPr>
      <t xml:space="preserve"> </t>
    </r>
    <r>
      <rPr>
        <sz val="10"/>
        <color theme="1"/>
        <rFont val="맑은 고딕"/>
        <family val="3"/>
        <charset val="129"/>
      </rPr>
      <t>전화번호</t>
    </r>
    <r>
      <rPr>
        <sz val="10"/>
        <color theme="1"/>
        <rFont val="Arial"/>
        <family val="2"/>
      </rPr>
      <t xml:space="preserve"> </t>
    </r>
    <r>
      <rPr>
        <sz val="10"/>
        <color theme="1"/>
        <rFont val="맑은 고딕"/>
        <family val="3"/>
        <charset val="129"/>
      </rPr>
      <t>입력</t>
    </r>
    <phoneticPr fontId="15" type="noConversion"/>
  </si>
  <si>
    <r>
      <t xml:space="preserve">step4 </t>
    </r>
    <r>
      <rPr>
        <sz val="10"/>
        <color theme="1"/>
        <rFont val="맑은 고딕"/>
        <family val="3"/>
        <charset val="129"/>
      </rPr>
      <t>이미지의</t>
    </r>
    <r>
      <rPr>
        <sz val="10"/>
        <color theme="1"/>
        <rFont val="Arial"/>
        <family val="2"/>
        <scheme val="minor"/>
      </rPr>
      <t xml:space="preserve"> </t>
    </r>
    <r>
      <rPr>
        <sz val="10"/>
        <color theme="1"/>
        <rFont val="맑은 고딕"/>
        <family val="3"/>
        <charset val="129"/>
      </rPr>
      <t>에러메시지가</t>
    </r>
    <r>
      <rPr>
        <sz val="10"/>
        <color theme="1"/>
        <rFont val="Arial"/>
        <family val="2"/>
        <scheme val="minor"/>
      </rPr>
      <t xml:space="preserve"> </t>
    </r>
    <r>
      <rPr>
        <sz val="10"/>
        <color theme="1"/>
        <rFont val="맑은 고딕"/>
        <family val="2"/>
        <charset val="129"/>
      </rPr>
      <t>출력</t>
    </r>
    <phoneticPr fontId="15" type="noConversion"/>
  </si>
  <si>
    <r>
      <rPr>
        <sz val="10"/>
        <color theme="1"/>
        <rFont val="맑은 고딕"/>
        <family val="3"/>
        <charset val="129"/>
      </rPr>
      <t>키패드</t>
    </r>
    <r>
      <rPr>
        <sz val="10"/>
        <color theme="1"/>
        <rFont val="Arial"/>
        <family val="2"/>
      </rPr>
      <t xml:space="preserve"> </t>
    </r>
    <r>
      <rPr>
        <sz val="10"/>
        <color theme="1"/>
        <rFont val="맑은 고딕"/>
        <family val="3"/>
        <charset val="129"/>
      </rPr>
      <t>위로</t>
    </r>
    <r>
      <rPr>
        <sz val="10"/>
        <color theme="1"/>
        <rFont val="Arial"/>
        <family val="2"/>
      </rPr>
      <t xml:space="preserve"> [</t>
    </r>
    <r>
      <rPr>
        <sz val="10"/>
        <color theme="1"/>
        <rFont val="맑은 고딕"/>
        <family val="3"/>
        <charset val="129"/>
      </rPr>
      <t>다음</t>
    </r>
    <r>
      <rPr>
        <sz val="10"/>
        <color theme="1"/>
        <rFont val="Arial"/>
        <family val="3"/>
      </rPr>
      <t xml:space="preserve">] </t>
    </r>
    <r>
      <rPr>
        <sz val="10"/>
        <color theme="1"/>
        <rFont val="맑은 고딕"/>
        <family val="3"/>
        <charset val="129"/>
      </rPr>
      <t>버튼이</t>
    </r>
    <r>
      <rPr>
        <sz val="10"/>
        <color theme="1"/>
        <rFont val="Arial"/>
        <family val="2"/>
      </rPr>
      <t xml:space="preserve"> </t>
    </r>
    <r>
      <rPr>
        <sz val="10"/>
        <color theme="1"/>
        <rFont val="맑은 고딕"/>
        <family val="3"/>
        <charset val="129"/>
      </rPr>
      <t>출력</t>
    </r>
    <phoneticPr fontId="15" type="noConversion"/>
  </si>
  <si>
    <r>
      <t xml:space="preserve">[&lt;] </t>
    </r>
    <r>
      <rPr>
        <sz val="10"/>
        <color theme="1"/>
        <rFont val="맑은 고딕"/>
        <family val="3"/>
        <charset val="129"/>
      </rPr>
      <t>버튼</t>
    </r>
    <r>
      <rPr>
        <sz val="10"/>
        <color theme="1"/>
        <rFont val="Arial"/>
        <family val="2"/>
      </rPr>
      <t xml:space="preserve"> </t>
    </r>
    <r>
      <rPr>
        <sz val="10"/>
        <color theme="1"/>
        <rFont val="맑은 고딕"/>
        <family val="3"/>
        <charset val="129"/>
      </rPr>
      <t>클릭</t>
    </r>
    <phoneticPr fontId="15" type="noConversion"/>
  </si>
  <si>
    <r>
      <rPr>
        <sz val="10"/>
        <color theme="1"/>
        <rFont val="Arial"/>
        <family val="3"/>
      </rPr>
      <t>[</t>
    </r>
    <r>
      <rPr>
        <sz val="10"/>
        <color theme="1"/>
        <rFont val="맑은 고딕"/>
        <family val="3"/>
        <charset val="129"/>
      </rPr>
      <t>다음</t>
    </r>
    <r>
      <rPr>
        <sz val="10"/>
        <color theme="1"/>
        <rFont val="Arial"/>
        <family val="3"/>
      </rPr>
      <t xml:space="preserve">] </t>
    </r>
    <r>
      <rPr>
        <sz val="10"/>
        <color theme="1"/>
        <rFont val="맑은 고딕"/>
        <family val="3"/>
        <charset val="129"/>
      </rPr>
      <t>버튼이</t>
    </r>
    <r>
      <rPr>
        <sz val="10"/>
        <color theme="1"/>
        <rFont val="Arial"/>
        <family val="2"/>
      </rPr>
      <t xml:space="preserve"> </t>
    </r>
    <r>
      <rPr>
        <sz val="10"/>
        <color theme="1"/>
        <rFont val="맑은 고딕"/>
        <family val="3"/>
        <charset val="129"/>
      </rPr>
      <t>활성화 상태로 전환되어 출력</t>
    </r>
    <phoneticPr fontId="15" type="noConversion"/>
  </si>
  <si>
    <r>
      <rPr>
        <sz val="10"/>
        <color theme="1"/>
        <rFont val="맑은 고딕"/>
        <family val="3"/>
        <charset val="129"/>
      </rPr>
      <t>입력필드</t>
    </r>
    <r>
      <rPr>
        <sz val="10"/>
        <color theme="1"/>
        <rFont val="Arial"/>
        <family val="2"/>
      </rPr>
      <t xml:space="preserve"> </t>
    </r>
    <r>
      <rPr>
        <sz val="10"/>
        <color theme="1"/>
        <rFont val="맑은 고딕"/>
        <family val="3"/>
        <charset val="129"/>
      </rPr>
      <t>하단의</t>
    </r>
    <r>
      <rPr>
        <sz val="10"/>
        <color theme="1"/>
        <rFont val="Arial"/>
        <family val="2"/>
      </rPr>
      <t xml:space="preserve"> </t>
    </r>
    <r>
      <rPr>
        <sz val="10"/>
        <color theme="1"/>
        <rFont val="맑은 고딕"/>
        <family val="3"/>
        <charset val="129"/>
      </rPr>
      <t>붉은색</t>
    </r>
    <r>
      <rPr>
        <sz val="10"/>
        <color theme="1"/>
        <rFont val="Arial"/>
        <family val="2"/>
      </rPr>
      <t xml:space="preserve"> </t>
    </r>
    <r>
      <rPr>
        <sz val="10"/>
        <color theme="1"/>
        <rFont val="맑은 고딕"/>
        <family val="3"/>
        <charset val="129"/>
      </rPr>
      <t>폼유효성</t>
    </r>
    <r>
      <rPr>
        <sz val="10"/>
        <color theme="1"/>
        <rFont val="Arial"/>
        <family val="2"/>
      </rPr>
      <t xml:space="preserve"> </t>
    </r>
    <r>
      <rPr>
        <sz val="10"/>
        <color theme="1"/>
        <rFont val="맑은 고딕"/>
        <family val="3"/>
        <charset val="129"/>
      </rPr>
      <t>검증</t>
    </r>
    <r>
      <rPr>
        <sz val="10"/>
        <color theme="1"/>
        <rFont val="Arial"/>
        <family val="2"/>
      </rPr>
      <t xml:space="preserve"> </t>
    </r>
    <r>
      <rPr>
        <sz val="10"/>
        <color theme="1"/>
        <rFont val="맑은 고딕"/>
        <family val="3"/>
        <charset val="129"/>
      </rPr>
      <t>메시지가</t>
    </r>
    <r>
      <rPr>
        <sz val="10"/>
        <color theme="1"/>
        <rFont val="Arial"/>
        <family val="2"/>
      </rPr>
      <t xml:space="preserve"> </t>
    </r>
    <r>
      <rPr>
        <sz val="10"/>
        <color theme="1"/>
        <rFont val="맑은 고딕"/>
        <family val="3"/>
        <charset val="129"/>
      </rPr>
      <t>사라짐</t>
    </r>
    <phoneticPr fontId="15" type="noConversion"/>
  </si>
  <si>
    <r>
      <rPr>
        <sz val="10"/>
        <color theme="1"/>
        <rFont val="맑은 고딕"/>
        <family val="3"/>
        <charset val="129"/>
      </rPr>
      <t>키패드</t>
    </r>
    <r>
      <rPr>
        <sz val="10"/>
        <color theme="1"/>
        <rFont val="Arial"/>
        <family val="2"/>
      </rPr>
      <t xml:space="preserve"> </t>
    </r>
    <r>
      <rPr>
        <sz val="10"/>
        <color theme="1"/>
        <rFont val="맑은 고딕"/>
        <family val="3"/>
        <charset val="129"/>
      </rPr>
      <t>위의</t>
    </r>
    <r>
      <rPr>
        <sz val="10"/>
        <color theme="1"/>
        <rFont val="Arial"/>
        <family val="2"/>
      </rPr>
      <t xml:space="preserve"> [</t>
    </r>
    <r>
      <rPr>
        <sz val="10"/>
        <color theme="1"/>
        <rFont val="맑은 고딕"/>
        <family val="3"/>
        <charset val="129"/>
      </rPr>
      <t>다음</t>
    </r>
    <r>
      <rPr>
        <sz val="10"/>
        <color theme="1"/>
        <rFont val="Arial"/>
        <family val="3"/>
      </rPr>
      <t xml:space="preserve">] </t>
    </r>
    <r>
      <rPr>
        <sz val="10"/>
        <color theme="1"/>
        <rFont val="맑은 고딕"/>
        <family val="3"/>
        <charset val="129"/>
      </rPr>
      <t>버튼이</t>
    </r>
    <r>
      <rPr>
        <sz val="10"/>
        <color theme="1"/>
        <rFont val="Arial"/>
        <family val="2"/>
      </rPr>
      <t xml:space="preserve"> </t>
    </r>
    <r>
      <rPr>
        <sz val="10"/>
        <color theme="1"/>
        <rFont val="맑은 고딕"/>
        <family val="3"/>
        <charset val="129"/>
      </rPr>
      <t>비활성화 상태로 출력</t>
    </r>
    <phoneticPr fontId="15" type="noConversion"/>
  </si>
  <si>
    <r>
      <rPr>
        <sz val="10"/>
        <color theme="1"/>
        <rFont val="맑은 고딕"/>
        <family val="3"/>
        <charset val="129"/>
      </rPr>
      <t>나중에</t>
    </r>
    <r>
      <rPr>
        <sz val="10"/>
        <color theme="1"/>
        <rFont val="Arial"/>
        <family val="2"/>
      </rPr>
      <t xml:space="preserve"> </t>
    </r>
    <r>
      <rPr>
        <sz val="10"/>
        <color theme="1"/>
        <rFont val="맑은 고딕"/>
        <family val="3"/>
        <charset val="129"/>
      </rPr>
      <t>다시</t>
    </r>
    <r>
      <rPr>
        <sz val="10"/>
        <color theme="1"/>
        <rFont val="Arial"/>
        <family val="2"/>
      </rPr>
      <t xml:space="preserve"> </t>
    </r>
    <r>
      <rPr>
        <sz val="10"/>
        <color theme="1"/>
        <rFont val="맑은 고딕"/>
        <family val="3"/>
        <charset val="129"/>
      </rPr>
      <t>신청하시겠어요</t>
    </r>
    <r>
      <rPr>
        <sz val="10"/>
        <color theme="1"/>
        <rFont val="Arial"/>
        <family val="2"/>
      </rPr>
      <t xml:space="preserve">? </t>
    </r>
    <r>
      <rPr>
        <sz val="10"/>
        <color theme="1"/>
        <rFont val="맑은 고딕"/>
        <family val="3"/>
        <charset val="129"/>
      </rPr>
      <t>타이틀</t>
    </r>
    <r>
      <rPr>
        <sz val="10"/>
        <color theme="1"/>
        <rFont val="Arial"/>
        <family val="2"/>
      </rPr>
      <t xml:space="preserve"> </t>
    </r>
    <r>
      <rPr>
        <sz val="10"/>
        <color theme="1"/>
        <rFont val="맑은 고딕"/>
        <family val="3"/>
        <charset val="129"/>
      </rPr>
      <t>출력</t>
    </r>
    <r>
      <rPr>
        <sz val="10"/>
        <color theme="1"/>
        <rFont val="Arial"/>
        <family val="3"/>
      </rPr>
      <t xml:space="preserve">
</t>
    </r>
    <r>
      <rPr>
        <sz val="10"/>
        <color theme="1"/>
        <rFont val="맑은 고딕"/>
        <family val="3"/>
        <charset val="129"/>
      </rPr>
      <t>현재</t>
    </r>
    <r>
      <rPr>
        <sz val="10"/>
        <color theme="1"/>
        <rFont val="Arial"/>
        <family val="2"/>
      </rPr>
      <t xml:space="preserve"> </t>
    </r>
    <r>
      <rPr>
        <sz val="10"/>
        <color theme="1"/>
        <rFont val="맑은 고딕"/>
        <family val="3"/>
        <charset val="129"/>
      </rPr>
      <t>페이지를</t>
    </r>
    <r>
      <rPr>
        <sz val="10"/>
        <color theme="1"/>
        <rFont val="Arial"/>
        <family val="2"/>
      </rPr>
      <t xml:space="preserve"> </t>
    </r>
    <r>
      <rPr>
        <sz val="10"/>
        <color theme="1"/>
        <rFont val="맑은 고딕"/>
        <family val="3"/>
        <charset val="129"/>
      </rPr>
      <t>벗어나면</t>
    </r>
    <r>
      <rPr>
        <sz val="10"/>
        <color theme="1"/>
        <rFont val="Arial"/>
        <family val="2"/>
      </rPr>
      <t xml:space="preserve"> </t>
    </r>
    <r>
      <rPr>
        <sz val="10"/>
        <color theme="1"/>
        <rFont val="맑은 고딕"/>
        <family val="3"/>
        <charset val="129"/>
      </rPr>
      <t>처음부터</t>
    </r>
    <r>
      <rPr>
        <sz val="10"/>
        <color theme="1"/>
        <rFont val="Arial"/>
        <family val="2"/>
      </rPr>
      <t xml:space="preserve"> </t>
    </r>
    <r>
      <rPr>
        <sz val="10"/>
        <color theme="1"/>
        <rFont val="맑은 고딕"/>
        <family val="3"/>
        <charset val="129"/>
      </rPr>
      <t>다시</t>
    </r>
    <r>
      <rPr>
        <sz val="10"/>
        <color theme="1"/>
        <rFont val="Arial"/>
        <family val="2"/>
      </rPr>
      <t xml:space="preserve"> </t>
    </r>
    <r>
      <rPr>
        <sz val="10"/>
        <color theme="1"/>
        <rFont val="맑은 고딕"/>
        <family val="3"/>
        <charset val="129"/>
      </rPr>
      <t>신청해야하니</t>
    </r>
    <r>
      <rPr>
        <sz val="10"/>
        <color theme="1"/>
        <rFont val="Arial"/>
        <family val="2"/>
      </rPr>
      <t xml:space="preserve"> </t>
    </r>
    <r>
      <rPr>
        <sz val="10"/>
        <color theme="1"/>
        <rFont val="맑은 고딕"/>
        <family val="3"/>
        <charset val="129"/>
      </rPr>
      <t>유의해</t>
    </r>
    <r>
      <rPr>
        <sz val="10"/>
        <color theme="1"/>
        <rFont val="Arial"/>
        <family val="2"/>
      </rPr>
      <t xml:space="preserve"> </t>
    </r>
    <r>
      <rPr>
        <sz val="10"/>
        <color theme="1"/>
        <rFont val="맑은 고딕"/>
        <family val="3"/>
        <charset val="129"/>
      </rPr>
      <t>주세요</t>
    </r>
    <r>
      <rPr>
        <sz val="10"/>
        <color theme="1"/>
        <rFont val="Arial"/>
        <family val="2"/>
      </rPr>
      <t xml:space="preserve">. </t>
    </r>
    <r>
      <rPr>
        <sz val="10"/>
        <color theme="1"/>
        <rFont val="맑은 고딕"/>
        <family val="3"/>
        <charset val="129"/>
      </rPr>
      <t>텍스트</t>
    </r>
    <r>
      <rPr>
        <sz val="10"/>
        <color theme="1"/>
        <rFont val="Arial"/>
        <family val="2"/>
      </rPr>
      <t xml:space="preserve"> </t>
    </r>
    <r>
      <rPr>
        <sz val="10"/>
        <color theme="1"/>
        <rFont val="맑은 고딕"/>
        <family val="3"/>
        <charset val="129"/>
      </rPr>
      <t>출력</t>
    </r>
    <r>
      <rPr>
        <sz val="10"/>
        <color theme="1"/>
        <rFont val="Arial"/>
        <family val="3"/>
      </rPr>
      <t xml:space="preserve">
</t>
    </r>
    <r>
      <rPr>
        <sz val="10"/>
        <color theme="1"/>
        <rFont val="Arial"/>
        <family val="2"/>
      </rPr>
      <t>[</t>
    </r>
    <r>
      <rPr>
        <sz val="10"/>
        <color theme="1"/>
        <rFont val="맑은 고딕"/>
        <family val="3"/>
        <charset val="129"/>
      </rPr>
      <t>나중에</t>
    </r>
    <r>
      <rPr>
        <sz val="10"/>
        <color theme="1"/>
        <rFont val="Arial"/>
        <family val="2"/>
      </rPr>
      <t xml:space="preserve"> </t>
    </r>
    <r>
      <rPr>
        <sz val="10"/>
        <color theme="1"/>
        <rFont val="맑은 고딕"/>
        <family val="3"/>
        <charset val="129"/>
      </rPr>
      <t>하기</t>
    </r>
    <r>
      <rPr>
        <sz val="10"/>
        <color theme="1"/>
        <rFont val="Arial"/>
        <family val="2"/>
      </rPr>
      <t>] / [</t>
    </r>
    <r>
      <rPr>
        <sz val="10"/>
        <color theme="1"/>
        <rFont val="맑은 고딕"/>
        <family val="3"/>
        <charset val="129"/>
      </rPr>
      <t>계속하기</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출력</t>
    </r>
    <phoneticPr fontId="15" type="noConversion"/>
  </si>
  <si>
    <r>
      <t xml:space="preserve">step4 </t>
    </r>
    <r>
      <rPr>
        <sz val="10"/>
        <color theme="1"/>
        <rFont val="맑은 고딕"/>
        <family val="3"/>
        <charset val="129"/>
      </rPr>
      <t>간편인증서</t>
    </r>
    <r>
      <rPr>
        <sz val="10"/>
        <color theme="1"/>
        <rFont val="Arial"/>
        <family val="2"/>
      </rPr>
      <t xml:space="preserve"> </t>
    </r>
    <r>
      <rPr>
        <sz val="10"/>
        <color theme="1"/>
        <rFont val="맑은 고딕"/>
        <family val="3"/>
        <charset val="129"/>
      </rPr>
      <t>인증</t>
    </r>
    <r>
      <rPr>
        <sz val="10"/>
        <color theme="1"/>
        <rFont val="Arial"/>
        <family val="2"/>
      </rPr>
      <t xml:space="preserve"> </t>
    </r>
    <r>
      <rPr>
        <sz val="10"/>
        <color theme="1"/>
        <rFont val="맑은 고딕"/>
        <family val="3"/>
        <charset val="129"/>
      </rPr>
      <t>화면으로</t>
    </r>
    <r>
      <rPr>
        <sz val="10"/>
        <color theme="1"/>
        <rFont val="Arial"/>
        <family val="2"/>
      </rPr>
      <t xml:space="preserve"> </t>
    </r>
    <r>
      <rPr>
        <sz val="10"/>
        <color theme="1"/>
        <rFont val="맑은 고딕"/>
        <family val="3"/>
        <charset val="129"/>
      </rPr>
      <t>이동</t>
    </r>
    <phoneticPr fontId="15" type="noConversion"/>
  </si>
  <si>
    <r>
      <rPr>
        <sz val="10"/>
        <color theme="1"/>
        <rFont val="맑은 고딕"/>
        <family val="3"/>
        <charset val="129"/>
      </rPr>
      <t>인증</t>
    </r>
    <r>
      <rPr>
        <sz val="10"/>
        <color theme="1"/>
        <rFont val="Arial"/>
        <family val="2"/>
        <scheme val="minor"/>
      </rPr>
      <t xml:space="preserve"> </t>
    </r>
    <r>
      <rPr>
        <sz val="10"/>
        <color theme="1"/>
        <rFont val="맑은 고딕"/>
        <family val="3"/>
        <charset val="129"/>
      </rPr>
      <t>요청이</t>
    </r>
    <r>
      <rPr>
        <sz val="10"/>
        <color theme="1"/>
        <rFont val="Arial"/>
        <family val="2"/>
        <scheme val="minor"/>
      </rPr>
      <t xml:space="preserve"> </t>
    </r>
    <r>
      <rPr>
        <sz val="10"/>
        <color theme="1"/>
        <rFont val="맑은 고딕"/>
        <family val="3"/>
        <charset val="129"/>
      </rPr>
      <t>호출되어</t>
    </r>
    <r>
      <rPr>
        <sz val="10"/>
        <color theme="1"/>
        <rFont val="Arial"/>
        <family val="2"/>
        <scheme val="minor"/>
      </rPr>
      <t xml:space="preserve"> </t>
    </r>
    <r>
      <rPr>
        <sz val="10"/>
        <color theme="1"/>
        <rFont val="맑은 고딕"/>
        <family val="3"/>
        <charset val="129"/>
      </rPr>
      <t>푸시알림 수신</t>
    </r>
    <phoneticPr fontId="15" type="noConversion"/>
  </si>
  <si>
    <r>
      <rPr>
        <sz val="10"/>
        <color theme="1"/>
        <rFont val="맑은 고딕"/>
        <family val="3"/>
        <charset val="129"/>
      </rPr>
      <t>인증</t>
    </r>
    <r>
      <rPr>
        <sz val="10"/>
        <color theme="1"/>
        <rFont val="Arial"/>
        <family val="3"/>
      </rPr>
      <t xml:space="preserve"> </t>
    </r>
    <r>
      <rPr>
        <sz val="10"/>
        <color theme="1"/>
        <rFont val="맑은 고딕"/>
        <family val="3"/>
        <charset val="129"/>
      </rPr>
      <t xml:space="preserve">후 </t>
    </r>
    <r>
      <rPr>
        <sz val="10"/>
        <color theme="1"/>
        <rFont val="Arial"/>
        <family val="3"/>
      </rPr>
      <t>[</t>
    </r>
    <r>
      <rPr>
        <sz val="10"/>
        <color theme="1"/>
        <rFont val="맑은 고딕"/>
        <family val="3"/>
        <charset val="129"/>
      </rPr>
      <t>인증 완료</t>
    </r>
    <r>
      <rPr>
        <sz val="10"/>
        <color theme="1"/>
        <rFont val="Arial"/>
        <family val="3"/>
      </rPr>
      <t xml:space="preserve">] </t>
    </r>
    <r>
      <rPr>
        <sz val="10"/>
        <color theme="1"/>
        <rFont val="맑은 고딕"/>
        <family val="3"/>
        <charset val="129"/>
      </rPr>
      <t>버튼 클릭</t>
    </r>
    <phoneticPr fontId="15" type="noConversion"/>
  </si>
  <si>
    <t>step8</t>
    <phoneticPr fontId="15" type="noConversion"/>
  </si>
  <si>
    <t>인증 완료 버튼 클릭 시 인증 성공 처리 후 step8 화면으로 이동</t>
  </si>
  <si>
    <r>
      <rPr>
        <sz val="10"/>
        <color theme="1"/>
        <rFont val="Arial"/>
        <family val="3"/>
      </rPr>
      <t xml:space="preserve">step8 </t>
    </r>
    <r>
      <rPr>
        <sz val="10"/>
        <color theme="1"/>
        <rFont val="맑은 고딕"/>
        <family val="3"/>
        <charset val="129"/>
      </rPr>
      <t>실거주지</t>
    </r>
    <r>
      <rPr>
        <sz val="10"/>
        <color theme="1"/>
        <rFont val="Arial"/>
        <family val="2"/>
      </rPr>
      <t xml:space="preserve"> </t>
    </r>
    <r>
      <rPr>
        <sz val="10"/>
        <color theme="1"/>
        <rFont val="맑은 고딕"/>
        <family val="3"/>
        <charset val="129"/>
      </rPr>
      <t>확인</t>
    </r>
    <r>
      <rPr>
        <sz val="10"/>
        <color theme="1"/>
        <rFont val="Arial"/>
        <family val="2"/>
      </rPr>
      <t xml:space="preserve"> </t>
    </r>
    <r>
      <rPr>
        <sz val="10"/>
        <color theme="1"/>
        <rFont val="맑은 고딕"/>
        <family val="3"/>
        <charset val="129"/>
      </rPr>
      <t>화면으로</t>
    </r>
    <r>
      <rPr>
        <sz val="10"/>
        <color theme="1"/>
        <rFont val="Arial"/>
        <family val="2"/>
      </rPr>
      <t xml:space="preserve"> </t>
    </r>
    <r>
      <rPr>
        <sz val="10"/>
        <color theme="1"/>
        <rFont val="맑은 고딕"/>
        <family val="3"/>
        <charset val="129"/>
      </rPr>
      <t>이동</t>
    </r>
    <phoneticPr fontId="15" type="noConversion"/>
  </si>
  <si>
    <r>
      <t xml:space="preserve">step3 </t>
    </r>
    <r>
      <rPr>
        <sz val="10"/>
        <color theme="1"/>
        <rFont val="맑은 고딕"/>
        <family val="3"/>
        <charset val="129"/>
      </rPr>
      <t>간편인증서 선택</t>
    </r>
    <r>
      <rPr>
        <sz val="10"/>
        <color theme="1"/>
        <rFont val="Arial"/>
        <family val="2"/>
      </rPr>
      <t xml:space="preserve"> </t>
    </r>
    <r>
      <rPr>
        <sz val="10"/>
        <color theme="1"/>
        <rFont val="맑은 고딕"/>
        <family val="3"/>
        <charset val="129"/>
      </rPr>
      <t>화면으로</t>
    </r>
    <r>
      <rPr>
        <sz val="10"/>
        <color theme="1"/>
        <rFont val="Arial"/>
        <family val="2"/>
      </rPr>
      <t xml:space="preserve"> </t>
    </r>
    <r>
      <rPr>
        <sz val="10"/>
        <color theme="1"/>
        <rFont val="맑은 고딕"/>
        <family val="3"/>
        <charset val="129"/>
      </rPr>
      <t>이동</t>
    </r>
    <phoneticPr fontId="15" type="noConversion"/>
  </si>
  <si>
    <r>
      <rPr>
        <sz val="10"/>
        <color theme="1"/>
        <rFont val="맑은 고딕"/>
        <family val="3"/>
        <charset val="129"/>
      </rPr>
      <t>인증하기</t>
    </r>
    <r>
      <rPr>
        <sz val="10"/>
        <color theme="1"/>
        <rFont val="Arial"/>
        <family val="2"/>
        <scheme val="minor"/>
      </rPr>
      <t>_</t>
    </r>
    <r>
      <rPr>
        <sz val="10"/>
        <color theme="1"/>
        <rFont val="맑은 고딕"/>
        <family val="3"/>
        <charset val="129"/>
      </rPr>
      <t>정부</t>
    </r>
    <r>
      <rPr>
        <sz val="10"/>
        <color theme="1"/>
        <rFont val="Arial"/>
        <family val="2"/>
        <scheme val="minor"/>
      </rPr>
      <t>24_</t>
    </r>
    <r>
      <rPr>
        <sz val="10"/>
        <color theme="1"/>
        <rFont val="맑은 고딕"/>
        <family val="2"/>
        <charset val="129"/>
      </rPr>
      <t>간편인증서 선택</t>
    </r>
    <phoneticPr fontId="15" type="noConversion"/>
  </si>
  <si>
    <t>네이버</t>
    <phoneticPr fontId="15" type="noConversion"/>
  </si>
  <si>
    <r>
      <t xml:space="preserve">STEP 3: </t>
    </r>
    <r>
      <rPr>
        <b/>
        <sz val="16"/>
        <color theme="1"/>
        <rFont val="맑은 고딕"/>
        <family val="3"/>
        <charset val="129"/>
      </rPr>
      <t>간편인증</t>
    </r>
    <r>
      <rPr>
        <b/>
        <sz val="16"/>
        <color theme="1"/>
        <rFont val="Arial"/>
        <family val="2"/>
        <scheme val="minor"/>
      </rPr>
      <t>(</t>
    </r>
    <r>
      <rPr>
        <b/>
        <sz val="16"/>
        <color theme="1"/>
        <rFont val="맑은 고딕"/>
        <family val="2"/>
        <charset val="129"/>
      </rPr>
      <t>간편 인증서 종류별 테스트</t>
    </r>
    <r>
      <rPr>
        <b/>
        <sz val="16"/>
        <color theme="1"/>
        <rFont val="Arial"/>
        <family val="2"/>
        <scheme val="minor"/>
      </rPr>
      <t>)</t>
    </r>
    <phoneticPr fontId="15" type="noConversion"/>
  </si>
  <si>
    <r>
      <t xml:space="preserve">step2. </t>
    </r>
    <r>
      <rPr>
        <sz val="10"/>
        <color theme="1"/>
        <rFont val="맑은 고딕"/>
        <family val="3"/>
        <charset val="129"/>
      </rPr>
      <t>실거주</t>
    </r>
    <r>
      <rPr>
        <sz val="10"/>
        <color theme="1"/>
        <rFont val="Arial"/>
        <family val="2"/>
      </rPr>
      <t xml:space="preserve"> </t>
    </r>
    <r>
      <rPr>
        <sz val="10"/>
        <color theme="1"/>
        <rFont val="맑은 고딕"/>
        <family val="3"/>
        <charset val="129"/>
      </rPr>
      <t>주소</t>
    </r>
    <r>
      <rPr>
        <sz val="10"/>
        <color theme="1"/>
        <rFont val="Arial"/>
        <family val="2"/>
      </rPr>
      <t xml:space="preserve"> </t>
    </r>
    <r>
      <rPr>
        <sz val="10"/>
        <color theme="1"/>
        <rFont val="맑은 고딕"/>
        <family val="3"/>
        <charset val="129"/>
      </rPr>
      <t>검색</t>
    </r>
    <r>
      <rPr>
        <sz val="10"/>
        <color theme="1"/>
        <rFont val="Arial"/>
        <family val="2"/>
      </rPr>
      <t xml:space="preserve">  </t>
    </r>
    <r>
      <rPr>
        <sz val="10"/>
        <color theme="1"/>
        <rFont val="맑은 고딕"/>
        <family val="3"/>
        <charset val="129"/>
      </rPr>
      <t>화면에서</t>
    </r>
    <r>
      <rPr>
        <sz val="10"/>
        <color theme="1"/>
        <rFont val="Arial"/>
        <family val="2"/>
      </rPr>
      <t xml:space="preserve"> </t>
    </r>
    <r>
      <rPr>
        <sz val="10"/>
        <color theme="1"/>
        <rFont val="맑은 고딕"/>
        <family val="3"/>
        <charset val="129"/>
      </rPr>
      <t>없는</t>
    </r>
    <r>
      <rPr>
        <sz val="10"/>
        <color theme="1"/>
        <rFont val="Arial"/>
        <family val="2"/>
      </rPr>
      <t xml:space="preserve"> </t>
    </r>
    <r>
      <rPr>
        <sz val="10"/>
        <color theme="1"/>
        <rFont val="맑은 고딕"/>
        <family val="3"/>
        <charset val="129"/>
      </rPr>
      <t>주소</t>
    </r>
    <r>
      <rPr>
        <sz val="10"/>
        <color theme="1"/>
        <rFont val="Arial"/>
        <family val="2"/>
      </rPr>
      <t xml:space="preserve"> </t>
    </r>
    <r>
      <rPr>
        <sz val="10"/>
        <color theme="1"/>
        <rFont val="맑은 고딕"/>
        <family val="3"/>
        <charset val="129"/>
      </rPr>
      <t>검색하여</t>
    </r>
    <r>
      <rPr>
        <sz val="10"/>
        <color theme="1"/>
        <rFont val="Arial"/>
        <family val="2"/>
      </rPr>
      <t xml:space="preserve"> </t>
    </r>
    <r>
      <rPr>
        <sz val="10"/>
        <color theme="1"/>
        <rFont val="맑은 고딕"/>
        <family val="3"/>
        <charset val="129"/>
      </rPr>
      <t>직접 입력</t>
    </r>
    <phoneticPr fontId="15" type="noConversion"/>
  </si>
  <si>
    <r>
      <t xml:space="preserve">step1-7 </t>
    </r>
    <r>
      <rPr>
        <sz val="10"/>
        <color theme="1"/>
        <rFont val="맑은 고딕"/>
        <family val="3"/>
        <charset val="129"/>
      </rPr>
      <t>연체정보</t>
    </r>
    <r>
      <rPr>
        <sz val="10"/>
        <color theme="1"/>
        <rFont val="Arial"/>
        <family val="2"/>
      </rPr>
      <t xml:space="preserve"> </t>
    </r>
    <r>
      <rPr>
        <sz val="10"/>
        <color theme="1"/>
        <rFont val="맑은 고딕"/>
        <family val="3"/>
        <charset val="129"/>
      </rPr>
      <t>입력화면에서</t>
    </r>
    <r>
      <rPr>
        <sz val="10"/>
        <color theme="1"/>
        <rFont val="Arial"/>
        <family val="2"/>
      </rPr>
      <t xml:space="preserve"> [</t>
    </r>
    <r>
      <rPr>
        <sz val="10"/>
        <color theme="1"/>
        <rFont val="맑은 고딕"/>
        <family val="3"/>
        <charset val="129"/>
      </rPr>
      <t>확인했어요</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클릭</t>
    </r>
    <phoneticPr fontId="15" type="noConversion"/>
  </si>
  <si>
    <r>
      <t xml:space="preserve">step2-1 </t>
    </r>
    <r>
      <rPr>
        <sz val="10"/>
        <color theme="1"/>
        <rFont val="맑은 고딕"/>
        <family val="3"/>
        <charset val="129"/>
      </rPr>
      <t>화면에서</t>
    </r>
    <r>
      <rPr>
        <sz val="10"/>
        <color theme="1"/>
        <rFont val="Arial"/>
        <family val="2"/>
      </rPr>
      <t xml:space="preserve"> </t>
    </r>
    <r>
      <rPr>
        <sz val="10"/>
        <color theme="1"/>
        <rFont val="맑은 고딕"/>
        <family val="3"/>
        <charset val="129"/>
      </rPr>
      <t>신분증</t>
    </r>
    <r>
      <rPr>
        <sz val="10"/>
        <color theme="1"/>
        <rFont val="Arial"/>
        <family val="2"/>
      </rPr>
      <t xml:space="preserve"> </t>
    </r>
    <r>
      <rPr>
        <sz val="10"/>
        <color theme="1"/>
        <rFont val="맑은 고딕"/>
        <family val="3"/>
        <charset val="129"/>
      </rPr>
      <t>촬영</t>
    </r>
    <r>
      <rPr>
        <sz val="10"/>
        <color theme="1"/>
        <rFont val="Arial"/>
        <family val="2"/>
      </rPr>
      <t xml:space="preserve"> </t>
    </r>
    <r>
      <rPr>
        <sz val="10"/>
        <color theme="1"/>
        <rFont val="맑은 고딕"/>
        <family val="3"/>
        <charset val="129"/>
      </rPr>
      <t>영역</t>
    </r>
    <r>
      <rPr>
        <sz val="10"/>
        <color theme="1"/>
        <rFont val="Arial"/>
        <family val="2"/>
      </rPr>
      <t xml:space="preserve"> </t>
    </r>
    <r>
      <rPr>
        <sz val="10"/>
        <color theme="1"/>
        <rFont val="맑은 고딕"/>
        <family val="3"/>
        <charset val="129"/>
      </rPr>
      <t>파란색</t>
    </r>
    <r>
      <rPr>
        <sz val="10"/>
        <color theme="1"/>
        <rFont val="Arial"/>
        <family val="2"/>
      </rPr>
      <t xml:space="preserve"> </t>
    </r>
    <r>
      <rPr>
        <sz val="10"/>
        <color theme="1"/>
        <rFont val="맑은 고딕"/>
        <family val="3"/>
        <charset val="129"/>
      </rPr>
      <t>들어왔을</t>
    </r>
    <r>
      <rPr>
        <sz val="10"/>
        <color theme="1"/>
        <rFont val="Arial"/>
        <family val="2"/>
      </rPr>
      <t xml:space="preserve"> </t>
    </r>
    <r>
      <rPr>
        <sz val="10"/>
        <color theme="1"/>
        <rFont val="맑은 고딕"/>
        <family val="3"/>
        <charset val="129"/>
      </rPr>
      <t>때</t>
    </r>
    <r>
      <rPr>
        <sz val="10"/>
        <color theme="1"/>
        <rFont val="Arial"/>
        <family val="2"/>
      </rPr>
      <t xml:space="preserve"> [</t>
    </r>
    <r>
      <rPr>
        <sz val="10"/>
        <color theme="1"/>
        <rFont val="맑은 고딕"/>
        <family val="3"/>
        <charset val="129"/>
      </rPr>
      <t>촬영</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클릭</t>
    </r>
    <phoneticPr fontId="15" type="noConversion"/>
  </si>
  <si>
    <r>
      <t xml:space="preserve">step4-1 </t>
    </r>
    <r>
      <rPr>
        <sz val="10"/>
        <color theme="1"/>
        <rFont val="맑은 고딕"/>
        <family val="3"/>
        <charset val="129"/>
      </rPr>
      <t>직접</t>
    </r>
    <r>
      <rPr>
        <sz val="10"/>
        <color theme="1"/>
        <rFont val="Arial"/>
        <family val="2"/>
      </rPr>
      <t xml:space="preserve"> </t>
    </r>
    <r>
      <rPr>
        <sz val="10"/>
        <color theme="1"/>
        <rFont val="맑은 고딕"/>
        <family val="3"/>
        <charset val="129"/>
      </rPr>
      <t>입력</t>
    </r>
    <r>
      <rPr>
        <sz val="10"/>
        <color theme="1"/>
        <rFont val="Arial"/>
        <family val="2"/>
      </rPr>
      <t xml:space="preserve"> </t>
    </r>
    <r>
      <rPr>
        <sz val="10"/>
        <color theme="1"/>
        <rFont val="맑은 고딕"/>
        <family val="3"/>
        <charset val="129"/>
      </rPr>
      <t>화면</t>
    </r>
    <r>
      <rPr>
        <sz val="10"/>
        <color theme="1"/>
        <rFont val="Arial"/>
        <family val="2"/>
      </rPr>
      <t xml:space="preserve"> </t>
    </r>
    <r>
      <rPr>
        <sz val="10"/>
        <color theme="1"/>
        <rFont val="맑은 고딕"/>
        <family val="3"/>
        <charset val="129"/>
      </rPr>
      <t>확인</t>
    </r>
    <phoneticPr fontId="15" type="noConversion"/>
  </si>
  <si>
    <r>
      <t xml:space="preserve">step4-1 </t>
    </r>
    <r>
      <rPr>
        <sz val="10"/>
        <color theme="1"/>
        <rFont val="맑은 고딕"/>
        <family val="3"/>
        <charset val="129"/>
      </rPr>
      <t>직접</t>
    </r>
    <r>
      <rPr>
        <sz val="10"/>
        <color theme="1"/>
        <rFont val="Arial"/>
        <family val="2"/>
      </rPr>
      <t xml:space="preserve"> </t>
    </r>
    <r>
      <rPr>
        <sz val="10"/>
        <color theme="1"/>
        <rFont val="맑은 고딕"/>
        <family val="3"/>
        <charset val="129"/>
      </rPr>
      <t>입력</t>
    </r>
    <r>
      <rPr>
        <sz val="10"/>
        <color theme="1"/>
        <rFont val="Arial"/>
        <family val="2"/>
      </rPr>
      <t xml:space="preserve"> </t>
    </r>
    <r>
      <rPr>
        <sz val="10"/>
        <color theme="1"/>
        <rFont val="맑은 고딕"/>
        <family val="3"/>
        <charset val="129"/>
      </rPr>
      <t>화면에서</t>
    </r>
    <r>
      <rPr>
        <sz val="10"/>
        <color theme="1"/>
        <rFont val="Arial"/>
        <family val="2"/>
      </rPr>
      <t xml:space="preserve"> </t>
    </r>
    <r>
      <rPr>
        <sz val="10"/>
        <color theme="1"/>
        <rFont val="맑은 고딕"/>
        <family val="3"/>
        <charset val="129"/>
      </rPr>
      <t>이름</t>
    </r>
    <r>
      <rPr>
        <sz val="10"/>
        <color theme="1"/>
        <rFont val="Arial"/>
        <family val="2"/>
      </rPr>
      <t xml:space="preserve"> </t>
    </r>
    <r>
      <rPr>
        <sz val="10"/>
        <color theme="1"/>
        <rFont val="맑은 고딕"/>
        <family val="3"/>
        <charset val="129"/>
      </rPr>
      <t>수정</t>
    </r>
    <phoneticPr fontId="15" type="noConversion"/>
  </si>
  <si>
    <r>
      <t xml:space="preserve">step4-1 </t>
    </r>
    <r>
      <rPr>
        <sz val="10"/>
        <color theme="1"/>
        <rFont val="맑은 고딕"/>
        <family val="3"/>
        <charset val="129"/>
      </rPr>
      <t>직접</t>
    </r>
    <r>
      <rPr>
        <sz val="10"/>
        <color theme="1"/>
        <rFont val="Arial"/>
        <family val="2"/>
      </rPr>
      <t xml:space="preserve"> </t>
    </r>
    <r>
      <rPr>
        <sz val="10"/>
        <color theme="1"/>
        <rFont val="맑은 고딕"/>
        <family val="3"/>
        <charset val="129"/>
      </rPr>
      <t>입력</t>
    </r>
    <r>
      <rPr>
        <sz val="10"/>
        <color theme="1"/>
        <rFont val="Arial"/>
        <family val="2"/>
      </rPr>
      <t xml:space="preserve"> </t>
    </r>
    <r>
      <rPr>
        <sz val="10"/>
        <color theme="1"/>
        <rFont val="맑은 고딕"/>
        <family val="3"/>
        <charset val="129"/>
      </rPr>
      <t>화면에서</t>
    </r>
    <r>
      <rPr>
        <sz val="10"/>
        <color theme="1"/>
        <rFont val="Arial"/>
        <family val="2"/>
      </rPr>
      <t xml:space="preserve"> </t>
    </r>
    <r>
      <rPr>
        <sz val="10"/>
        <color theme="1"/>
        <rFont val="맑은 고딕"/>
        <family val="3"/>
        <charset val="129"/>
      </rPr>
      <t>주민등록번호</t>
    </r>
    <r>
      <rPr>
        <sz val="10"/>
        <color theme="1"/>
        <rFont val="Arial"/>
        <family val="2"/>
      </rPr>
      <t xml:space="preserve"> </t>
    </r>
    <r>
      <rPr>
        <sz val="10"/>
        <color theme="1"/>
        <rFont val="맑은 고딕"/>
        <family val="3"/>
        <charset val="129"/>
      </rPr>
      <t>수정</t>
    </r>
    <phoneticPr fontId="15" type="noConversion"/>
  </si>
  <si>
    <r>
      <t xml:space="preserve">step4-1 </t>
    </r>
    <r>
      <rPr>
        <sz val="10"/>
        <color theme="1"/>
        <rFont val="맑은 고딕"/>
        <family val="3"/>
        <charset val="129"/>
      </rPr>
      <t>직접</t>
    </r>
    <r>
      <rPr>
        <sz val="10"/>
        <color theme="1"/>
        <rFont val="Arial"/>
        <family val="2"/>
      </rPr>
      <t xml:space="preserve"> </t>
    </r>
    <r>
      <rPr>
        <sz val="10"/>
        <color theme="1"/>
        <rFont val="맑은 고딕"/>
        <family val="3"/>
        <charset val="129"/>
      </rPr>
      <t>입력</t>
    </r>
    <r>
      <rPr>
        <sz val="10"/>
        <color theme="1"/>
        <rFont val="Arial"/>
        <family val="2"/>
      </rPr>
      <t xml:space="preserve"> </t>
    </r>
    <r>
      <rPr>
        <sz val="10"/>
        <color theme="1"/>
        <rFont val="맑은 고딕"/>
        <family val="3"/>
        <charset val="129"/>
      </rPr>
      <t>화면에서</t>
    </r>
    <r>
      <rPr>
        <sz val="10"/>
        <color theme="1"/>
        <rFont val="Arial"/>
        <family val="2"/>
      </rPr>
      <t xml:space="preserve"> </t>
    </r>
    <r>
      <rPr>
        <sz val="10"/>
        <color theme="1"/>
        <rFont val="맑은 고딕"/>
        <family val="3"/>
        <charset val="129"/>
      </rPr>
      <t>발급일자</t>
    </r>
    <r>
      <rPr>
        <sz val="10"/>
        <color theme="1"/>
        <rFont val="Arial"/>
        <family val="2"/>
      </rPr>
      <t xml:space="preserve"> </t>
    </r>
    <r>
      <rPr>
        <sz val="10"/>
        <color theme="1"/>
        <rFont val="맑은 고딕"/>
        <family val="3"/>
        <charset val="129"/>
      </rPr>
      <t>수정</t>
    </r>
    <phoneticPr fontId="15" type="noConversion"/>
  </si>
  <si>
    <r>
      <t xml:space="preserve">step4-2 </t>
    </r>
    <r>
      <rPr>
        <sz val="10"/>
        <color theme="1"/>
        <rFont val="맑은 고딕"/>
        <family val="3"/>
        <charset val="129"/>
      </rPr>
      <t>직접</t>
    </r>
    <r>
      <rPr>
        <sz val="10"/>
        <color theme="1"/>
        <rFont val="Arial"/>
        <family val="2"/>
      </rPr>
      <t xml:space="preserve"> </t>
    </r>
    <r>
      <rPr>
        <sz val="10"/>
        <color theme="1"/>
        <rFont val="맑은 고딕"/>
        <family val="3"/>
        <charset val="129"/>
      </rPr>
      <t>입력</t>
    </r>
    <r>
      <rPr>
        <sz val="10"/>
        <color theme="1"/>
        <rFont val="Arial"/>
        <family val="2"/>
      </rPr>
      <t xml:space="preserve"> </t>
    </r>
    <r>
      <rPr>
        <sz val="10"/>
        <color theme="1"/>
        <rFont val="맑은 고딕"/>
        <family val="3"/>
        <charset val="129"/>
      </rPr>
      <t>화면</t>
    </r>
    <r>
      <rPr>
        <sz val="10"/>
        <color theme="1"/>
        <rFont val="Arial"/>
        <family val="2"/>
      </rPr>
      <t xml:space="preserve"> </t>
    </r>
    <r>
      <rPr>
        <sz val="10"/>
        <color theme="1"/>
        <rFont val="맑은 고딕"/>
        <family val="3"/>
        <charset val="129"/>
      </rPr>
      <t>중</t>
    </r>
    <r>
      <rPr>
        <sz val="10"/>
        <color theme="1"/>
        <rFont val="Arial"/>
        <family val="2"/>
      </rPr>
      <t xml:space="preserve"> </t>
    </r>
    <r>
      <rPr>
        <sz val="10"/>
        <color theme="1"/>
        <rFont val="맑은 고딕"/>
        <family val="3"/>
        <charset val="129"/>
      </rPr>
      <t>주민등록번호</t>
    </r>
    <r>
      <rPr>
        <sz val="10"/>
        <color theme="1"/>
        <rFont val="Arial"/>
        <family val="2"/>
      </rPr>
      <t xml:space="preserve"> </t>
    </r>
    <r>
      <rPr>
        <sz val="10"/>
        <color theme="1"/>
        <rFont val="맑은 고딕"/>
        <family val="3"/>
        <charset val="129"/>
      </rPr>
      <t>입력</t>
    </r>
    <r>
      <rPr>
        <sz val="10"/>
        <color theme="1"/>
        <rFont val="Arial"/>
        <family val="2"/>
      </rPr>
      <t xml:space="preserve"> </t>
    </r>
    <r>
      <rPr>
        <sz val="10"/>
        <color theme="1"/>
        <rFont val="맑은 고딕"/>
        <family val="3"/>
        <charset val="129"/>
      </rPr>
      <t>필드가</t>
    </r>
    <r>
      <rPr>
        <sz val="10"/>
        <color theme="1"/>
        <rFont val="Arial"/>
        <family val="2"/>
      </rPr>
      <t xml:space="preserve"> </t>
    </r>
    <r>
      <rPr>
        <sz val="10"/>
        <color theme="1"/>
        <rFont val="맑은 고딕"/>
        <family val="3"/>
        <charset val="129"/>
      </rPr>
      <t>빨간색으로</t>
    </r>
    <r>
      <rPr>
        <sz val="10"/>
        <color theme="1"/>
        <rFont val="Arial"/>
        <family val="2"/>
      </rPr>
      <t xml:space="preserve"> </t>
    </r>
    <r>
      <rPr>
        <sz val="10"/>
        <color theme="1"/>
        <rFont val="맑은 고딕"/>
        <family val="3"/>
        <charset val="129"/>
      </rPr>
      <t>출력</t>
    </r>
    <phoneticPr fontId="15" type="noConversion"/>
  </si>
  <si>
    <r>
      <t xml:space="preserve">step4-2 </t>
    </r>
    <r>
      <rPr>
        <sz val="10"/>
        <color theme="1"/>
        <rFont val="맑은 고딕"/>
        <family val="3"/>
        <charset val="129"/>
      </rPr>
      <t>직접</t>
    </r>
    <r>
      <rPr>
        <sz val="10"/>
        <color theme="1"/>
        <rFont val="Arial"/>
        <family val="2"/>
      </rPr>
      <t xml:space="preserve"> </t>
    </r>
    <r>
      <rPr>
        <sz val="10"/>
        <color theme="1"/>
        <rFont val="맑은 고딕"/>
        <family val="3"/>
        <charset val="129"/>
      </rPr>
      <t>입력</t>
    </r>
    <r>
      <rPr>
        <sz val="10"/>
        <color theme="1"/>
        <rFont val="Arial"/>
        <family val="2"/>
      </rPr>
      <t xml:space="preserve"> </t>
    </r>
    <r>
      <rPr>
        <sz val="10"/>
        <color theme="1"/>
        <rFont val="맑은 고딕"/>
        <family val="3"/>
        <charset val="129"/>
      </rPr>
      <t>화면</t>
    </r>
    <r>
      <rPr>
        <sz val="10"/>
        <color theme="1"/>
        <rFont val="Arial"/>
        <family val="2"/>
      </rPr>
      <t xml:space="preserve"> </t>
    </r>
    <r>
      <rPr>
        <sz val="10"/>
        <color theme="1"/>
        <rFont val="맑은 고딕"/>
        <family val="3"/>
        <charset val="129"/>
      </rPr>
      <t>중</t>
    </r>
    <r>
      <rPr>
        <sz val="10"/>
        <color theme="1"/>
        <rFont val="Arial"/>
        <family val="2"/>
      </rPr>
      <t xml:space="preserve"> </t>
    </r>
    <r>
      <rPr>
        <sz val="10"/>
        <color theme="1"/>
        <rFont val="맑은 고딕"/>
        <family val="3"/>
        <charset val="129"/>
      </rPr>
      <t>운전면허번호</t>
    </r>
    <r>
      <rPr>
        <sz val="10"/>
        <color theme="1"/>
        <rFont val="Arial"/>
        <family val="2"/>
      </rPr>
      <t xml:space="preserve"> </t>
    </r>
    <r>
      <rPr>
        <sz val="10"/>
        <color theme="1"/>
        <rFont val="맑은 고딕"/>
        <family val="3"/>
        <charset val="129"/>
      </rPr>
      <t>입력</t>
    </r>
    <r>
      <rPr>
        <sz val="10"/>
        <color theme="1"/>
        <rFont val="Arial"/>
        <family val="2"/>
      </rPr>
      <t xml:space="preserve"> </t>
    </r>
    <r>
      <rPr>
        <sz val="10"/>
        <color theme="1"/>
        <rFont val="맑은 고딕"/>
        <family val="3"/>
        <charset val="129"/>
      </rPr>
      <t>필드가</t>
    </r>
    <r>
      <rPr>
        <sz val="10"/>
        <color theme="1"/>
        <rFont val="Arial"/>
        <family val="2"/>
      </rPr>
      <t xml:space="preserve"> </t>
    </r>
    <r>
      <rPr>
        <sz val="10"/>
        <color theme="1"/>
        <rFont val="맑은 고딕"/>
        <family val="3"/>
        <charset val="129"/>
      </rPr>
      <t>빨간색으로</t>
    </r>
    <r>
      <rPr>
        <sz val="10"/>
        <color theme="1"/>
        <rFont val="Arial"/>
        <family val="2"/>
      </rPr>
      <t xml:space="preserve"> </t>
    </r>
    <r>
      <rPr>
        <sz val="10"/>
        <color theme="1"/>
        <rFont val="맑은 고딕"/>
        <family val="3"/>
        <charset val="129"/>
      </rPr>
      <t>출력</t>
    </r>
    <phoneticPr fontId="15" type="noConversion"/>
  </si>
  <si>
    <r>
      <rPr>
        <sz val="10"/>
        <color theme="1"/>
        <rFont val="맑은 고딕"/>
        <family val="3"/>
        <charset val="129"/>
      </rPr>
      <t>운전면허증의</t>
    </r>
    <r>
      <rPr>
        <sz val="10"/>
        <color theme="1"/>
        <rFont val="Arial"/>
        <family val="2"/>
      </rPr>
      <t xml:space="preserve"> </t>
    </r>
    <r>
      <rPr>
        <sz val="10"/>
        <color theme="1"/>
        <rFont val="맑은 고딕"/>
        <family val="3"/>
        <charset val="129"/>
      </rPr>
      <t>주민등록번호</t>
    </r>
    <r>
      <rPr>
        <sz val="10"/>
        <color theme="1"/>
        <rFont val="Arial"/>
        <family val="2"/>
      </rPr>
      <t xml:space="preserve"> </t>
    </r>
    <r>
      <rPr>
        <sz val="10"/>
        <color theme="1"/>
        <rFont val="맑은 고딕"/>
        <family val="3"/>
        <charset val="129"/>
      </rPr>
      <t>일부</t>
    </r>
    <r>
      <rPr>
        <sz val="10"/>
        <color theme="1"/>
        <rFont val="Arial"/>
        <family val="2"/>
      </rPr>
      <t xml:space="preserve"> </t>
    </r>
    <r>
      <rPr>
        <sz val="10"/>
        <color theme="1"/>
        <rFont val="맑은 고딕"/>
        <family val="3"/>
        <charset val="129"/>
      </rPr>
      <t>변조</t>
    </r>
    <r>
      <rPr>
        <sz val="10"/>
        <color theme="1"/>
        <rFont val="Arial"/>
        <family val="2"/>
      </rPr>
      <t xml:space="preserve"> </t>
    </r>
    <r>
      <rPr>
        <sz val="10"/>
        <color theme="1"/>
        <rFont val="맑은 고딕"/>
        <family val="3"/>
        <charset val="129"/>
      </rPr>
      <t>후</t>
    </r>
    <r>
      <rPr>
        <sz val="10"/>
        <color theme="1"/>
        <rFont val="Arial"/>
        <family val="2"/>
      </rPr>
      <t xml:space="preserve"> </t>
    </r>
    <r>
      <rPr>
        <sz val="10"/>
        <color theme="1"/>
        <rFont val="맑은 고딕"/>
        <family val="3"/>
        <charset val="129"/>
      </rPr>
      <t>인증</t>
    </r>
    <r>
      <rPr>
        <sz val="10"/>
        <color theme="1"/>
        <rFont val="Arial"/>
        <family val="2"/>
      </rPr>
      <t xml:space="preserve"> </t>
    </r>
    <r>
      <rPr>
        <sz val="10"/>
        <color theme="1"/>
        <rFont val="맑은 고딕"/>
        <family val="3"/>
        <charset val="129"/>
      </rPr>
      <t>실패</t>
    </r>
    <r>
      <rPr>
        <sz val="10"/>
        <color theme="1"/>
        <rFont val="Arial"/>
        <family val="2"/>
      </rPr>
      <t xml:space="preserve"> </t>
    </r>
    <r>
      <rPr>
        <sz val="10"/>
        <color theme="1"/>
        <rFont val="맑은 고딕"/>
        <family val="3"/>
        <charset val="129"/>
      </rPr>
      <t>화면</t>
    </r>
    <r>
      <rPr>
        <sz val="10"/>
        <color theme="1"/>
        <rFont val="Arial"/>
        <family val="2"/>
      </rPr>
      <t xml:space="preserve"> </t>
    </r>
    <r>
      <rPr>
        <sz val="10"/>
        <color theme="1"/>
        <rFont val="맑은 고딕"/>
        <family val="3"/>
        <charset val="129"/>
      </rPr>
      <t>확인</t>
    </r>
    <r>
      <rPr>
        <sz val="10"/>
        <color theme="1"/>
        <rFont val="Arial"/>
        <family val="3"/>
      </rPr>
      <t xml:space="preserve">
</t>
    </r>
    <r>
      <rPr>
        <sz val="10"/>
        <color theme="1"/>
        <rFont val="Arial"/>
        <family val="2"/>
      </rPr>
      <t>(</t>
    </r>
    <r>
      <rPr>
        <sz val="10"/>
        <color theme="1"/>
        <rFont val="맑은 고딕"/>
        <family val="3"/>
        <charset val="129"/>
      </rPr>
      <t>예</t>
    </r>
    <r>
      <rPr>
        <sz val="10"/>
        <color theme="1"/>
        <rFont val="Arial"/>
        <family val="2"/>
      </rPr>
      <t>: 010101-1111111 --&gt; 010101-1212121)</t>
    </r>
    <phoneticPr fontId="15" type="noConversion"/>
  </si>
  <si>
    <r>
      <t xml:space="preserve">step3 </t>
    </r>
    <r>
      <rPr>
        <sz val="10"/>
        <color theme="1"/>
        <rFont val="맑은 고딕"/>
        <family val="3"/>
        <charset val="129"/>
      </rPr>
      <t>화면에서</t>
    </r>
    <r>
      <rPr>
        <sz val="10"/>
        <color theme="1"/>
        <rFont val="Arial"/>
        <family val="2"/>
        <scheme val="minor"/>
      </rPr>
      <t xml:space="preserve"> </t>
    </r>
    <r>
      <rPr>
        <sz val="10"/>
        <color theme="1"/>
        <rFont val="맑은 고딕"/>
        <family val="3"/>
        <charset val="129"/>
      </rPr>
      <t>인증</t>
    </r>
    <r>
      <rPr>
        <sz val="10"/>
        <color theme="1"/>
        <rFont val="Arial"/>
        <family val="2"/>
        <scheme val="minor"/>
      </rPr>
      <t xml:space="preserve"> </t>
    </r>
    <r>
      <rPr>
        <sz val="10"/>
        <color theme="1"/>
        <rFont val="맑은 고딕"/>
        <family val="3"/>
        <charset val="129"/>
      </rPr>
      <t>요청</t>
    </r>
    <phoneticPr fontId="15" type="noConversion"/>
  </si>
  <si>
    <t>연계대출약정서</t>
    <phoneticPr fontId="15" type="noConversion"/>
  </si>
  <si>
    <r>
      <rPr>
        <sz val="10"/>
        <color theme="1"/>
        <rFont val="맑은 고딕"/>
        <family val="3"/>
        <charset val="129"/>
      </rPr>
      <t>계약서 작성 후 본인인증 시트와</t>
    </r>
    <r>
      <rPr>
        <sz val="10"/>
        <color theme="1"/>
        <rFont val="Arial"/>
        <family val="2"/>
      </rPr>
      <t xml:space="preserve"> </t>
    </r>
    <r>
      <rPr>
        <sz val="10"/>
        <color theme="1"/>
        <rFont val="맑은 고딕"/>
        <family val="3"/>
        <charset val="129"/>
      </rPr>
      <t>같은</t>
    </r>
    <r>
      <rPr>
        <sz val="10"/>
        <color theme="1"/>
        <rFont val="Arial"/>
        <family val="2"/>
      </rPr>
      <t xml:space="preserve"> </t>
    </r>
    <r>
      <rPr>
        <sz val="10"/>
        <color theme="1"/>
        <rFont val="맑은 고딕"/>
        <family val="3"/>
        <charset val="129"/>
      </rPr>
      <t>프로세스로</t>
    </r>
    <r>
      <rPr>
        <sz val="10"/>
        <color theme="1"/>
        <rFont val="Arial"/>
        <family val="2"/>
      </rPr>
      <t xml:space="preserve"> </t>
    </r>
    <r>
      <rPr>
        <sz val="10"/>
        <color theme="1"/>
        <rFont val="맑은 고딕"/>
        <family val="3"/>
        <charset val="129"/>
      </rPr>
      <t>본인인증번호</t>
    </r>
    <r>
      <rPr>
        <sz val="10"/>
        <color theme="1"/>
        <rFont val="Arial"/>
        <family val="2"/>
      </rPr>
      <t xml:space="preserve"> </t>
    </r>
    <r>
      <rPr>
        <sz val="10"/>
        <color theme="1"/>
        <rFont val="맑은 고딕"/>
        <family val="3"/>
        <charset val="129"/>
      </rPr>
      <t>발송</t>
    </r>
    <r>
      <rPr>
        <sz val="10"/>
        <color theme="1"/>
        <rFont val="Arial"/>
        <family val="2"/>
      </rPr>
      <t xml:space="preserve"> </t>
    </r>
    <r>
      <rPr>
        <sz val="10"/>
        <color theme="1"/>
        <rFont val="맑은 고딕"/>
        <family val="3"/>
        <charset val="129"/>
      </rPr>
      <t>및</t>
    </r>
    <r>
      <rPr>
        <sz val="10"/>
        <color theme="1"/>
        <rFont val="Arial"/>
        <family val="2"/>
      </rPr>
      <t xml:space="preserve"> </t>
    </r>
    <r>
      <rPr>
        <sz val="10"/>
        <color theme="1"/>
        <rFont val="맑은 고딕"/>
        <family val="3"/>
        <charset val="129"/>
      </rPr>
      <t>입력까지</t>
    </r>
    <r>
      <rPr>
        <sz val="10"/>
        <color theme="1"/>
        <rFont val="Arial"/>
        <family val="2"/>
      </rPr>
      <t xml:space="preserve"> </t>
    </r>
    <r>
      <rPr>
        <sz val="10"/>
        <color theme="1"/>
        <rFont val="맑은 고딕"/>
        <family val="3"/>
        <charset val="129"/>
      </rPr>
      <t>가능</t>
    </r>
    <phoneticPr fontId="15" type="noConversion"/>
  </si>
  <si>
    <r>
      <t>step4.</t>
    </r>
    <r>
      <rPr>
        <sz val="10"/>
        <color theme="1"/>
        <rFont val="맑은 고딕"/>
        <family val="3"/>
        <charset val="129"/>
      </rPr>
      <t>처럼</t>
    </r>
    <r>
      <rPr>
        <sz val="10"/>
        <color theme="1"/>
        <rFont val="Arial"/>
        <family val="2"/>
      </rPr>
      <t xml:space="preserve"> </t>
    </r>
    <r>
      <rPr>
        <sz val="10"/>
        <color theme="1"/>
        <rFont val="맑은 고딕"/>
        <family val="3"/>
        <charset val="129"/>
      </rPr>
      <t>폼유효성</t>
    </r>
    <r>
      <rPr>
        <sz val="10"/>
        <color theme="1"/>
        <rFont val="Arial"/>
        <family val="2"/>
      </rPr>
      <t xml:space="preserve"> </t>
    </r>
    <r>
      <rPr>
        <sz val="10"/>
        <color theme="1"/>
        <rFont val="맑은 고딕"/>
        <family val="3"/>
        <charset val="129"/>
      </rPr>
      <t>체크</t>
    </r>
    <r>
      <rPr>
        <sz val="10"/>
        <color theme="1"/>
        <rFont val="Arial"/>
        <family val="2"/>
      </rPr>
      <t xml:space="preserve"> </t>
    </r>
    <r>
      <rPr>
        <sz val="10"/>
        <color theme="1"/>
        <rFont val="맑은 고딕"/>
        <family val="3"/>
        <charset val="129"/>
      </rPr>
      <t>메시지가</t>
    </r>
    <r>
      <rPr>
        <sz val="10"/>
        <color theme="1"/>
        <rFont val="Arial"/>
        <family val="2"/>
      </rPr>
      <t xml:space="preserve"> </t>
    </r>
    <r>
      <rPr>
        <sz val="10"/>
        <color theme="1"/>
        <rFont val="맑은 고딕"/>
        <family val="2"/>
        <charset val="129"/>
      </rPr>
      <t>다음과 같이 출력</t>
    </r>
    <r>
      <rPr>
        <sz val="10"/>
        <color theme="1"/>
        <rFont val="Arial"/>
        <family val="2"/>
      </rPr>
      <t xml:space="preserve"> 
 </t>
    </r>
    <r>
      <rPr>
        <sz val="10"/>
        <color theme="1"/>
        <rFont val="맑은 고딕"/>
        <family val="2"/>
        <charset val="129"/>
      </rPr>
      <t xml:space="preserve">ㄴ </t>
    </r>
    <r>
      <rPr>
        <sz val="10"/>
        <color theme="1"/>
        <rFont val="Arial"/>
        <family val="2"/>
      </rPr>
      <t>'</t>
    </r>
    <r>
      <rPr>
        <sz val="10"/>
        <color theme="1"/>
        <rFont val="맑은 고딕"/>
        <family val="3"/>
        <charset val="129"/>
      </rPr>
      <t>휴대전화번호를</t>
    </r>
    <r>
      <rPr>
        <sz val="10"/>
        <color theme="1"/>
        <rFont val="Arial"/>
        <family val="2"/>
      </rPr>
      <t xml:space="preserve"> </t>
    </r>
    <r>
      <rPr>
        <sz val="10"/>
        <color theme="1"/>
        <rFont val="맑은 고딕"/>
        <family val="3"/>
        <charset val="129"/>
      </rPr>
      <t>확인해주세요'</t>
    </r>
    <phoneticPr fontId="15" type="noConversion"/>
  </si>
  <si>
    <r>
      <t>step4.</t>
    </r>
    <r>
      <rPr>
        <sz val="10"/>
        <color theme="1"/>
        <rFont val="맑은 고딕"/>
        <family val="3"/>
        <charset val="129"/>
      </rPr>
      <t>처럼</t>
    </r>
    <r>
      <rPr>
        <sz val="10"/>
        <color theme="1"/>
        <rFont val="Arial"/>
        <family val="2"/>
        <scheme val="minor"/>
      </rPr>
      <t xml:space="preserve"> </t>
    </r>
    <r>
      <rPr>
        <sz val="10"/>
        <color theme="1"/>
        <rFont val="맑은 고딕"/>
        <family val="3"/>
        <charset val="129"/>
      </rPr>
      <t>폼유효성</t>
    </r>
    <r>
      <rPr>
        <sz val="10"/>
        <color theme="1"/>
        <rFont val="Arial"/>
        <family val="2"/>
        <scheme val="minor"/>
      </rPr>
      <t xml:space="preserve"> </t>
    </r>
    <r>
      <rPr>
        <sz val="10"/>
        <color theme="1"/>
        <rFont val="맑은 고딕"/>
        <family val="3"/>
        <charset val="129"/>
      </rPr>
      <t>체크</t>
    </r>
    <r>
      <rPr>
        <sz val="10"/>
        <color theme="1"/>
        <rFont val="Arial"/>
        <family val="2"/>
        <scheme val="minor"/>
      </rPr>
      <t xml:space="preserve"> </t>
    </r>
    <r>
      <rPr>
        <sz val="10"/>
        <color theme="1"/>
        <rFont val="맑은 고딕"/>
        <family val="3"/>
        <charset val="129"/>
      </rPr>
      <t>메시지가 아래와 같이 출력</t>
    </r>
    <r>
      <rPr>
        <sz val="10"/>
        <color theme="1"/>
        <rFont val="Arial"/>
        <family val="2"/>
        <scheme val="minor"/>
      </rPr>
      <t xml:space="preserve"> 
 </t>
    </r>
    <r>
      <rPr>
        <sz val="10"/>
        <color theme="1"/>
        <rFont val="맑은 고딕"/>
        <family val="2"/>
        <charset val="129"/>
      </rPr>
      <t>ㄴ '휴대전화번호를 확인해주세요</t>
    </r>
    <r>
      <rPr>
        <sz val="10"/>
        <color theme="1"/>
        <rFont val="맑은 고딕"/>
        <family val="3"/>
        <charset val="129"/>
      </rPr>
      <t>'</t>
    </r>
    <phoneticPr fontId="15" type="noConversion"/>
  </si>
  <si>
    <r>
      <rPr>
        <sz val="10"/>
        <color theme="1"/>
        <rFont val="맑은 고딕"/>
        <family val="3"/>
        <charset val="129"/>
      </rPr>
      <t>동의</t>
    </r>
    <r>
      <rPr>
        <sz val="10"/>
        <color theme="1"/>
        <rFont val="Arial"/>
        <family val="2"/>
      </rPr>
      <t xml:space="preserve"> </t>
    </r>
    <r>
      <rPr>
        <sz val="10"/>
        <color theme="1"/>
        <rFont val="맑은 고딕"/>
        <family val="3"/>
        <charset val="129"/>
      </rPr>
      <t xml:space="preserve">바텀시트 종료 후 </t>
    </r>
    <r>
      <rPr>
        <sz val="10"/>
        <color theme="1"/>
        <rFont val="Arial"/>
        <family val="3"/>
      </rPr>
      <t xml:space="preserve">step6 </t>
    </r>
    <r>
      <rPr>
        <sz val="10"/>
        <color theme="1"/>
        <rFont val="맑은 고딕"/>
        <family val="3"/>
        <charset val="129"/>
      </rPr>
      <t>화면에서 딤처리</t>
    </r>
    <r>
      <rPr>
        <sz val="10"/>
        <color theme="1"/>
        <rFont val="Arial"/>
        <family val="3"/>
      </rPr>
      <t xml:space="preserve"> </t>
    </r>
    <r>
      <rPr>
        <sz val="10"/>
        <color theme="1"/>
        <rFont val="맑은 고딕"/>
        <family val="3"/>
        <charset val="129"/>
      </rPr>
      <t>해제</t>
    </r>
    <r>
      <rPr>
        <sz val="10"/>
        <color theme="1"/>
        <rFont val="Arial"/>
        <family val="3"/>
      </rPr>
      <t xml:space="preserve"> </t>
    </r>
    <phoneticPr fontId="15" type="noConversion"/>
  </si>
  <si>
    <r>
      <rPr>
        <sz val="10"/>
        <color theme="1"/>
        <rFont val="맑은 고딕"/>
        <family val="3"/>
        <charset val="129"/>
      </rPr>
      <t>모든</t>
    </r>
    <r>
      <rPr>
        <sz val="10"/>
        <color theme="1"/>
        <rFont val="Arial"/>
        <family val="2"/>
        <scheme val="minor"/>
      </rPr>
      <t xml:space="preserve"> </t>
    </r>
    <r>
      <rPr>
        <sz val="10"/>
        <color theme="1"/>
        <rFont val="맑은 고딕"/>
        <family val="3"/>
        <charset val="129"/>
      </rPr>
      <t>체크박스가</t>
    </r>
    <r>
      <rPr>
        <sz val="10"/>
        <color theme="1"/>
        <rFont val="Arial"/>
        <family val="2"/>
        <scheme val="minor"/>
      </rPr>
      <t xml:space="preserve"> </t>
    </r>
    <r>
      <rPr>
        <sz val="10"/>
        <color theme="1"/>
        <rFont val="맑은 고딕"/>
        <family val="3"/>
        <charset val="129"/>
      </rPr>
      <t>체크</t>
    </r>
    <r>
      <rPr>
        <sz val="10"/>
        <color theme="1"/>
        <rFont val="Arial"/>
        <family val="2"/>
        <scheme val="minor"/>
      </rPr>
      <t xml:space="preserve"> </t>
    </r>
    <r>
      <rPr>
        <sz val="10"/>
        <color theme="1"/>
        <rFont val="맑은 고딕"/>
        <family val="3"/>
        <charset val="129"/>
      </rPr>
      <t>해제된 상태로 출력</t>
    </r>
    <phoneticPr fontId="15" type="noConversion"/>
  </si>
  <si>
    <r>
      <rPr>
        <sz val="10"/>
        <color theme="1"/>
        <rFont val="맑은 고딕"/>
        <family val="3"/>
        <charset val="129"/>
      </rPr>
      <t>모든</t>
    </r>
    <r>
      <rPr>
        <sz val="10"/>
        <color theme="1"/>
        <rFont val="Arial"/>
        <family val="2"/>
        <scheme val="minor"/>
      </rPr>
      <t xml:space="preserve"> </t>
    </r>
    <r>
      <rPr>
        <sz val="10"/>
        <color theme="1"/>
        <rFont val="맑은 고딕"/>
        <family val="3"/>
        <charset val="129"/>
      </rPr>
      <t>체크박스가</t>
    </r>
    <r>
      <rPr>
        <sz val="10"/>
        <color theme="1"/>
        <rFont val="Arial"/>
        <family val="2"/>
        <scheme val="minor"/>
      </rPr>
      <t xml:space="preserve"> </t>
    </r>
    <r>
      <rPr>
        <sz val="10"/>
        <color theme="1"/>
        <rFont val="맑은 고딕"/>
        <family val="3"/>
        <charset val="129"/>
      </rPr>
      <t>체크된 상태로 출력</t>
    </r>
    <phoneticPr fontId="15" type="noConversion"/>
  </si>
  <si>
    <r>
      <rPr>
        <sz val="10"/>
        <color theme="1"/>
        <rFont val="맑은 고딕"/>
        <family val="3"/>
        <charset val="129"/>
      </rPr>
      <t>모든</t>
    </r>
    <r>
      <rPr>
        <sz val="10"/>
        <color theme="1"/>
        <rFont val="Arial"/>
        <family val="2"/>
        <scheme val="minor"/>
      </rPr>
      <t xml:space="preserve"> </t>
    </r>
    <r>
      <rPr>
        <sz val="10"/>
        <color theme="1"/>
        <rFont val="맑은 고딕"/>
        <family val="3"/>
        <charset val="129"/>
      </rPr>
      <t>약관</t>
    </r>
    <r>
      <rPr>
        <sz val="10"/>
        <color theme="1"/>
        <rFont val="Arial"/>
        <family val="2"/>
        <scheme val="minor"/>
      </rPr>
      <t xml:space="preserve"> </t>
    </r>
    <r>
      <rPr>
        <sz val="10"/>
        <color theme="1"/>
        <rFont val="맑은 고딕"/>
        <family val="3"/>
        <charset val="129"/>
      </rPr>
      <t>그룹이</t>
    </r>
    <r>
      <rPr>
        <sz val="10"/>
        <color theme="1"/>
        <rFont val="Arial"/>
        <family val="2"/>
        <scheme val="minor"/>
      </rPr>
      <t xml:space="preserve"> </t>
    </r>
    <r>
      <rPr>
        <sz val="10"/>
        <color theme="1"/>
        <rFont val="맑은 고딕"/>
        <family val="3"/>
        <charset val="129"/>
      </rPr>
      <t>체크되며</t>
    </r>
    <r>
      <rPr>
        <sz val="10"/>
        <color theme="1"/>
        <rFont val="Arial"/>
        <family val="2"/>
        <scheme val="minor"/>
      </rPr>
      <t xml:space="preserve">, </t>
    </r>
    <r>
      <rPr>
        <sz val="10"/>
        <color theme="1"/>
        <rFont val="맑은 고딕"/>
        <family val="3"/>
        <charset val="129"/>
      </rPr>
      <t>전체</t>
    </r>
    <r>
      <rPr>
        <sz val="10"/>
        <color theme="1"/>
        <rFont val="Arial"/>
        <family val="2"/>
        <scheme val="minor"/>
      </rPr>
      <t xml:space="preserve"> </t>
    </r>
    <r>
      <rPr>
        <sz val="10"/>
        <color theme="1"/>
        <rFont val="맑은 고딕"/>
        <family val="3"/>
        <charset val="129"/>
      </rPr>
      <t>체크박스도</t>
    </r>
    <r>
      <rPr>
        <sz val="10"/>
        <color theme="1"/>
        <rFont val="Arial"/>
        <family val="2"/>
        <scheme val="minor"/>
      </rPr>
      <t xml:space="preserve"> </t>
    </r>
    <r>
      <rPr>
        <sz val="10"/>
        <color theme="1"/>
        <rFont val="맑은 고딕"/>
        <family val="3"/>
        <charset val="129"/>
      </rPr>
      <t>체크</t>
    </r>
    <r>
      <rPr>
        <sz val="10"/>
        <color theme="1"/>
        <rFont val="Arial"/>
        <family val="2"/>
        <scheme val="minor"/>
      </rPr>
      <t xml:space="preserve"> </t>
    </r>
    <r>
      <rPr>
        <sz val="10"/>
        <color theme="1"/>
        <rFont val="맑은 고딕"/>
        <family val="2"/>
        <charset val="129"/>
      </rPr>
      <t>선택된 상태로 출력</t>
    </r>
    <phoneticPr fontId="15" type="noConversion"/>
  </si>
  <si>
    <r>
      <rPr>
        <sz val="10"/>
        <color theme="1"/>
        <rFont val="맑은 고딕"/>
        <family val="3"/>
        <charset val="129"/>
      </rPr>
      <t>체크</t>
    </r>
    <r>
      <rPr>
        <sz val="10"/>
        <color theme="1"/>
        <rFont val="Arial"/>
        <family val="2"/>
        <scheme val="minor"/>
      </rPr>
      <t xml:space="preserve"> </t>
    </r>
    <r>
      <rPr>
        <sz val="10"/>
        <color theme="1"/>
        <rFont val="맑은 고딕"/>
        <family val="3"/>
        <charset val="129"/>
      </rPr>
      <t>해제한</t>
    </r>
    <r>
      <rPr>
        <sz val="10"/>
        <color theme="1"/>
        <rFont val="Arial"/>
        <family val="2"/>
        <scheme val="minor"/>
      </rPr>
      <t xml:space="preserve"> </t>
    </r>
    <r>
      <rPr>
        <sz val="10"/>
        <color theme="1"/>
        <rFont val="맑은 고딕"/>
        <family val="3"/>
        <charset val="129"/>
      </rPr>
      <t>약관과</t>
    </r>
    <r>
      <rPr>
        <sz val="10"/>
        <color theme="1"/>
        <rFont val="Arial"/>
        <family val="2"/>
        <scheme val="minor"/>
      </rPr>
      <t xml:space="preserve"> </t>
    </r>
    <r>
      <rPr>
        <sz val="10"/>
        <color theme="1"/>
        <rFont val="맑은 고딕"/>
        <family val="3"/>
        <charset val="129"/>
      </rPr>
      <t>함께</t>
    </r>
    <r>
      <rPr>
        <sz val="10"/>
        <color theme="1"/>
        <rFont val="Arial"/>
        <family val="2"/>
        <scheme val="minor"/>
      </rPr>
      <t xml:space="preserve"> </t>
    </r>
    <r>
      <rPr>
        <sz val="10"/>
        <color theme="1"/>
        <rFont val="맑은 고딕"/>
        <family val="3"/>
        <charset val="129"/>
      </rPr>
      <t>최상단의</t>
    </r>
    <r>
      <rPr>
        <sz val="10"/>
        <color theme="1"/>
        <rFont val="Arial"/>
        <family val="2"/>
        <scheme val="minor"/>
      </rPr>
      <t xml:space="preserve"> </t>
    </r>
    <r>
      <rPr>
        <sz val="10"/>
        <color theme="1"/>
        <rFont val="맑은 고딕"/>
        <family val="3"/>
        <charset val="129"/>
      </rPr>
      <t>전체</t>
    </r>
    <r>
      <rPr>
        <sz val="10"/>
        <color theme="1"/>
        <rFont val="Arial"/>
        <family val="2"/>
        <scheme val="minor"/>
      </rPr>
      <t xml:space="preserve"> </t>
    </r>
    <r>
      <rPr>
        <sz val="10"/>
        <color theme="1"/>
        <rFont val="맑은 고딕"/>
        <family val="3"/>
        <charset val="129"/>
      </rPr>
      <t>체크박스가</t>
    </r>
    <r>
      <rPr>
        <sz val="10"/>
        <color theme="1"/>
        <rFont val="Arial"/>
        <family val="2"/>
        <scheme val="minor"/>
      </rPr>
      <t xml:space="preserve"> </t>
    </r>
    <r>
      <rPr>
        <sz val="10"/>
        <color theme="1"/>
        <rFont val="맑은 고딕"/>
        <family val="3"/>
        <charset val="129"/>
      </rPr>
      <t>함께</t>
    </r>
    <r>
      <rPr>
        <sz val="10"/>
        <color theme="1"/>
        <rFont val="Arial"/>
        <family val="2"/>
        <scheme val="minor"/>
      </rPr>
      <t xml:space="preserve"> </t>
    </r>
    <r>
      <rPr>
        <sz val="10"/>
        <color theme="1"/>
        <rFont val="맑은 고딕"/>
        <family val="3"/>
        <charset val="129"/>
      </rPr>
      <t>해제</t>
    </r>
    <phoneticPr fontId="15" type="noConversion"/>
  </si>
  <si>
    <r>
      <rPr>
        <sz val="10"/>
        <color theme="1"/>
        <rFont val="맑은 고딕"/>
        <family val="3"/>
        <charset val="129"/>
      </rPr>
      <t>step2-2주소</t>
    </r>
    <r>
      <rPr>
        <sz val="10"/>
        <color theme="1"/>
        <rFont val="Arial"/>
        <family val="2"/>
      </rPr>
      <t xml:space="preserve"> </t>
    </r>
    <r>
      <rPr>
        <sz val="10"/>
        <color theme="1"/>
        <rFont val="맑은 고딕"/>
        <family val="3"/>
        <charset val="129"/>
      </rPr>
      <t>변경</t>
    </r>
    <r>
      <rPr>
        <sz val="10"/>
        <color theme="1"/>
        <rFont val="Arial"/>
        <family val="2"/>
      </rPr>
      <t xml:space="preserve"> </t>
    </r>
    <r>
      <rPr>
        <sz val="10"/>
        <color theme="1"/>
        <rFont val="맑은 고딕"/>
        <family val="3"/>
        <charset val="129"/>
      </rPr>
      <t>화면으로</t>
    </r>
    <r>
      <rPr>
        <sz val="10"/>
        <color theme="1"/>
        <rFont val="Arial"/>
        <family val="2"/>
      </rPr>
      <t xml:space="preserve"> </t>
    </r>
    <r>
      <rPr>
        <sz val="10"/>
        <color theme="1"/>
        <rFont val="맑은 고딕"/>
        <family val="3"/>
        <charset val="129"/>
      </rPr>
      <t>이동</t>
    </r>
    <phoneticPr fontId="15" type="noConversion"/>
  </si>
  <si>
    <r>
      <t xml:space="preserve">step2-1 </t>
    </r>
    <r>
      <rPr>
        <sz val="10"/>
        <color theme="1"/>
        <rFont val="맑은 고딕"/>
        <family val="3"/>
        <charset val="129"/>
      </rPr>
      <t>이메일</t>
    </r>
    <r>
      <rPr>
        <sz val="10"/>
        <color theme="1"/>
        <rFont val="Arial"/>
        <family val="2"/>
      </rPr>
      <t xml:space="preserve"> </t>
    </r>
    <r>
      <rPr>
        <sz val="10"/>
        <color theme="1"/>
        <rFont val="맑은 고딕"/>
        <family val="3"/>
        <charset val="129"/>
      </rPr>
      <t>변경</t>
    </r>
    <r>
      <rPr>
        <sz val="10"/>
        <color theme="1"/>
        <rFont val="Arial"/>
        <family val="2"/>
      </rPr>
      <t xml:space="preserve"> </t>
    </r>
    <r>
      <rPr>
        <sz val="10"/>
        <color theme="1"/>
        <rFont val="맑은 고딕"/>
        <family val="3"/>
        <charset val="129"/>
      </rPr>
      <t>화면으로</t>
    </r>
    <r>
      <rPr>
        <sz val="10"/>
        <color theme="1"/>
        <rFont val="Arial"/>
        <family val="2"/>
      </rPr>
      <t xml:space="preserve"> </t>
    </r>
    <r>
      <rPr>
        <sz val="10"/>
        <color theme="1"/>
        <rFont val="맑은 고딕"/>
        <family val="3"/>
        <charset val="129"/>
      </rPr>
      <t>이동</t>
    </r>
    <phoneticPr fontId="15" type="noConversion"/>
  </si>
  <si>
    <r>
      <t xml:space="preserve">step2 </t>
    </r>
    <r>
      <rPr>
        <sz val="10"/>
        <color theme="1"/>
        <rFont val="맑은 고딕"/>
        <family val="3"/>
        <charset val="129"/>
      </rPr>
      <t>비밀번호</t>
    </r>
    <r>
      <rPr>
        <sz val="10"/>
        <color theme="1"/>
        <rFont val="Arial"/>
        <family val="2"/>
      </rPr>
      <t xml:space="preserve"> </t>
    </r>
    <r>
      <rPr>
        <sz val="10"/>
        <color theme="1"/>
        <rFont val="맑은 고딕"/>
        <family val="3"/>
        <charset val="129"/>
      </rPr>
      <t>재설정</t>
    </r>
    <r>
      <rPr>
        <sz val="10"/>
        <color theme="1"/>
        <rFont val="Arial"/>
        <family val="2"/>
      </rPr>
      <t xml:space="preserve"> </t>
    </r>
    <r>
      <rPr>
        <sz val="10"/>
        <color theme="1"/>
        <rFont val="맑은 고딕"/>
        <family val="3"/>
        <charset val="129"/>
      </rPr>
      <t>화면으로</t>
    </r>
    <r>
      <rPr>
        <sz val="10"/>
        <color theme="1"/>
        <rFont val="Arial"/>
        <family val="2"/>
      </rPr>
      <t xml:space="preserve"> </t>
    </r>
    <r>
      <rPr>
        <sz val="10"/>
        <color theme="1"/>
        <rFont val="맑은 고딕"/>
        <family val="3"/>
        <charset val="129"/>
      </rPr>
      <t>이동</t>
    </r>
    <phoneticPr fontId="15" type="noConversion"/>
  </si>
  <si>
    <r>
      <rPr>
        <sz val="10"/>
        <color theme="1"/>
        <rFont val="맑은 고딕"/>
        <family val="3"/>
        <charset val="129"/>
      </rPr>
      <t>복수의</t>
    </r>
    <r>
      <rPr>
        <sz val="10"/>
        <color theme="1"/>
        <rFont val="Arial"/>
        <family val="2"/>
      </rPr>
      <t xml:space="preserve"> </t>
    </r>
    <r>
      <rPr>
        <sz val="10"/>
        <color theme="1"/>
        <rFont val="맑은 고딕"/>
        <family val="3"/>
        <charset val="129"/>
      </rPr>
      <t>대출</t>
    </r>
    <r>
      <rPr>
        <sz val="10"/>
        <color theme="1"/>
        <rFont val="Arial"/>
        <family val="2"/>
      </rPr>
      <t xml:space="preserve"> </t>
    </r>
    <r>
      <rPr>
        <sz val="10"/>
        <color theme="1"/>
        <rFont val="맑은 고딕"/>
        <family val="3"/>
        <charset val="129"/>
      </rPr>
      <t>건의</t>
    </r>
    <r>
      <rPr>
        <sz val="10"/>
        <color theme="1"/>
        <rFont val="Arial"/>
        <family val="2"/>
      </rPr>
      <t xml:space="preserve"> </t>
    </r>
    <r>
      <rPr>
        <sz val="10"/>
        <color theme="1"/>
        <rFont val="맑은 고딕"/>
        <family val="3"/>
        <charset val="129"/>
      </rPr>
      <t>모든</t>
    </r>
    <r>
      <rPr>
        <sz val="10"/>
        <color theme="1"/>
        <rFont val="Arial"/>
        <family val="2"/>
      </rPr>
      <t xml:space="preserve"> </t>
    </r>
    <r>
      <rPr>
        <sz val="10"/>
        <color theme="1"/>
        <rFont val="맑은 고딕"/>
        <family val="3"/>
        <charset val="129"/>
      </rPr>
      <t>서류가</t>
    </r>
    <r>
      <rPr>
        <sz val="10"/>
        <color theme="1"/>
        <rFont val="Arial"/>
        <family val="2"/>
      </rPr>
      <t xml:space="preserve"> </t>
    </r>
    <r>
      <rPr>
        <sz val="10"/>
        <color theme="1"/>
        <rFont val="맑은 고딕"/>
        <family val="3"/>
        <charset val="129"/>
      </rPr>
      <t>정상적 출력</t>
    </r>
    <phoneticPr fontId="15" type="noConversion"/>
  </si>
  <si>
    <r>
      <rPr>
        <sz val="10"/>
        <color theme="1"/>
        <rFont val="맑은 고딕"/>
        <family val="3"/>
        <charset val="129"/>
      </rPr>
      <t>복수의</t>
    </r>
    <r>
      <rPr>
        <sz val="10"/>
        <color theme="1"/>
        <rFont val="Arial"/>
        <family val="2"/>
      </rPr>
      <t xml:space="preserve"> </t>
    </r>
    <r>
      <rPr>
        <sz val="10"/>
        <color theme="1"/>
        <rFont val="맑은 고딕"/>
        <family val="3"/>
        <charset val="129"/>
      </rPr>
      <t>대출</t>
    </r>
    <r>
      <rPr>
        <sz val="10"/>
        <color theme="1"/>
        <rFont val="Arial"/>
        <family val="2"/>
      </rPr>
      <t xml:space="preserve"> </t>
    </r>
    <r>
      <rPr>
        <sz val="10"/>
        <color theme="1"/>
        <rFont val="맑은 고딕"/>
        <family val="3"/>
        <charset val="129"/>
      </rPr>
      <t>건이</t>
    </r>
    <r>
      <rPr>
        <sz val="10"/>
        <color theme="1"/>
        <rFont val="Arial"/>
        <family val="2"/>
      </rPr>
      <t xml:space="preserve"> </t>
    </r>
    <r>
      <rPr>
        <sz val="10"/>
        <color theme="1"/>
        <rFont val="맑은 고딕"/>
        <family val="3"/>
        <charset val="129"/>
      </rPr>
      <t>빠짐없이</t>
    </r>
    <r>
      <rPr>
        <sz val="10"/>
        <color theme="1"/>
        <rFont val="Arial"/>
        <family val="2"/>
      </rPr>
      <t xml:space="preserve"> </t>
    </r>
    <r>
      <rPr>
        <sz val="10"/>
        <color theme="1"/>
        <rFont val="맑은 고딕"/>
        <family val="2"/>
        <charset val="129"/>
      </rPr>
      <t>출력</t>
    </r>
    <phoneticPr fontId="15" type="noConversion"/>
  </si>
  <si>
    <r>
      <t xml:space="preserve">step1-1. </t>
    </r>
    <r>
      <rPr>
        <sz val="10"/>
        <color theme="1"/>
        <rFont val="맑은 고딕"/>
        <family val="3"/>
        <charset val="129"/>
      </rPr>
      <t>화면과</t>
    </r>
    <r>
      <rPr>
        <sz val="10"/>
        <color theme="1"/>
        <rFont val="Arial"/>
        <family val="2"/>
      </rPr>
      <t xml:space="preserve"> </t>
    </r>
    <r>
      <rPr>
        <sz val="10"/>
        <color theme="1"/>
        <rFont val="맑은 고딕"/>
        <family val="3"/>
        <charset val="129"/>
      </rPr>
      <t>같이</t>
    </r>
    <r>
      <rPr>
        <sz val="10"/>
        <color theme="1"/>
        <rFont val="Arial"/>
        <family val="2"/>
      </rPr>
      <t xml:space="preserve"> </t>
    </r>
    <r>
      <rPr>
        <sz val="10"/>
        <color theme="1"/>
        <rFont val="맑은 고딕"/>
        <family val="3"/>
        <charset val="129"/>
      </rPr>
      <t>대출건을</t>
    </r>
    <r>
      <rPr>
        <sz val="10"/>
        <color theme="1"/>
        <rFont val="Arial"/>
        <family val="2"/>
      </rPr>
      <t xml:space="preserve"> </t>
    </r>
    <r>
      <rPr>
        <sz val="10"/>
        <color theme="1"/>
        <rFont val="맑은 고딕"/>
        <family val="3"/>
        <charset val="129"/>
      </rPr>
      <t>각각</t>
    </r>
    <r>
      <rPr>
        <sz val="10"/>
        <color theme="1"/>
        <rFont val="Arial"/>
        <family val="2"/>
      </rPr>
      <t xml:space="preserve"> </t>
    </r>
    <r>
      <rPr>
        <sz val="10"/>
        <color theme="1"/>
        <rFont val="맑은 고딕"/>
        <family val="3"/>
        <charset val="129"/>
      </rPr>
      <t>선택하여</t>
    </r>
    <r>
      <rPr>
        <sz val="10"/>
        <color theme="1"/>
        <rFont val="Arial"/>
        <family val="2"/>
      </rPr>
      <t xml:space="preserve"> </t>
    </r>
    <r>
      <rPr>
        <sz val="10"/>
        <color theme="1"/>
        <rFont val="맑은 고딕"/>
        <family val="3"/>
        <charset val="129"/>
      </rPr>
      <t>대출계약서와</t>
    </r>
    <r>
      <rPr>
        <sz val="10"/>
        <color theme="1"/>
        <rFont val="Arial"/>
        <family val="2"/>
      </rPr>
      <t xml:space="preserve"> </t>
    </r>
    <r>
      <rPr>
        <sz val="10"/>
        <color theme="1"/>
        <rFont val="맑은 고딕"/>
        <family val="3"/>
        <charset val="129"/>
      </rPr>
      <t>서류를</t>
    </r>
    <r>
      <rPr>
        <sz val="10"/>
        <color theme="1"/>
        <rFont val="Arial"/>
        <family val="2"/>
      </rPr>
      <t xml:space="preserve"> </t>
    </r>
    <r>
      <rPr>
        <sz val="10"/>
        <color theme="1"/>
        <rFont val="맑은 고딕"/>
        <family val="3"/>
        <charset val="129"/>
      </rPr>
      <t>확인할</t>
    </r>
    <r>
      <rPr>
        <sz val="10"/>
        <color theme="1"/>
        <rFont val="Arial"/>
        <family val="2"/>
      </rPr>
      <t xml:space="preserve"> </t>
    </r>
    <r>
      <rPr>
        <sz val="10"/>
        <color theme="1"/>
        <rFont val="맑은 고딕"/>
        <family val="3"/>
        <charset val="129"/>
      </rPr>
      <t>수</t>
    </r>
    <r>
      <rPr>
        <sz val="10"/>
        <color theme="1"/>
        <rFont val="Arial"/>
        <family val="2"/>
      </rPr>
      <t xml:space="preserve"> </t>
    </r>
    <r>
      <rPr>
        <sz val="10"/>
        <color theme="1"/>
        <rFont val="맑은 고딕"/>
        <family val="3"/>
        <charset val="129"/>
      </rPr>
      <t>있는지</t>
    </r>
    <r>
      <rPr>
        <sz val="10"/>
        <color theme="1"/>
        <rFont val="Arial"/>
        <family val="2"/>
      </rPr>
      <t xml:space="preserve"> </t>
    </r>
    <r>
      <rPr>
        <sz val="10"/>
        <color theme="1"/>
        <rFont val="맑은 고딕"/>
        <family val="3"/>
        <charset val="129"/>
      </rPr>
      <t>확인한다</t>
    </r>
    <r>
      <rPr>
        <sz val="10"/>
        <color theme="1"/>
        <rFont val="Arial"/>
        <family val="2"/>
      </rPr>
      <t>.</t>
    </r>
    <phoneticPr fontId="15" type="noConversion"/>
  </si>
  <si>
    <r>
      <rPr>
        <sz val="10"/>
        <color theme="1"/>
        <rFont val="맑은 고딕"/>
        <family val="3"/>
        <charset val="129"/>
      </rPr>
      <t>해당</t>
    </r>
    <r>
      <rPr>
        <sz val="10"/>
        <color theme="1"/>
        <rFont val="Arial"/>
        <family val="2"/>
      </rPr>
      <t xml:space="preserve"> </t>
    </r>
    <r>
      <rPr>
        <sz val="10"/>
        <color theme="1"/>
        <rFont val="맑은 고딕"/>
        <family val="3"/>
        <charset val="129"/>
      </rPr>
      <t>계정으로</t>
    </r>
    <r>
      <rPr>
        <sz val="10"/>
        <color theme="1"/>
        <rFont val="Arial"/>
        <family val="2"/>
      </rPr>
      <t xml:space="preserve"> step1. </t>
    </r>
    <r>
      <rPr>
        <sz val="10"/>
        <color theme="1"/>
        <rFont val="맑은 고딕"/>
        <family val="3"/>
        <charset val="129"/>
      </rPr>
      <t>내</t>
    </r>
    <r>
      <rPr>
        <sz val="10"/>
        <color theme="1"/>
        <rFont val="Arial"/>
        <family val="2"/>
      </rPr>
      <t xml:space="preserve"> </t>
    </r>
    <r>
      <rPr>
        <sz val="10"/>
        <color theme="1"/>
        <rFont val="맑은 고딕"/>
        <family val="3"/>
        <charset val="129"/>
      </rPr>
      <t>대출계약서</t>
    </r>
    <r>
      <rPr>
        <sz val="10"/>
        <color theme="1"/>
        <rFont val="Arial"/>
        <family val="2"/>
      </rPr>
      <t xml:space="preserve"> </t>
    </r>
    <r>
      <rPr>
        <sz val="10"/>
        <color theme="1"/>
        <rFont val="맑은 고딕"/>
        <family val="3"/>
        <charset val="129"/>
      </rPr>
      <t>화면</t>
    </r>
    <r>
      <rPr>
        <sz val="10"/>
        <color theme="1"/>
        <rFont val="Arial"/>
        <family val="2"/>
      </rPr>
      <t xml:space="preserve"> </t>
    </r>
    <r>
      <rPr>
        <sz val="10"/>
        <color theme="1"/>
        <rFont val="맑은 고딕"/>
        <family val="3"/>
        <charset val="129"/>
      </rPr>
      <t>확인</t>
    </r>
    <phoneticPr fontId="15" type="noConversion"/>
  </si>
  <si>
    <r>
      <rPr>
        <sz val="10"/>
        <color theme="1"/>
        <rFont val="맑은 고딕"/>
        <family val="3"/>
        <charset val="129"/>
      </rPr>
      <t>로그인</t>
    </r>
    <r>
      <rPr>
        <sz val="10"/>
        <color theme="1"/>
        <rFont val="Arial"/>
        <family val="2"/>
      </rPr>
      <t xml:space="preserve"> (</t>
    </r>
    <r>
      <rPr>
        <sz val="10"/>
        <color theme="1"/>
        <rFont val="맑은 고딕"/>
        <family val="3"/>
        <charset val="129"/>
      </rPr>
      <t>대출</t>
    </r>
    <r>
      <rPr>
        <sz val="10"/>
        <color theme="1"/>
        <rFont val="Arial"/>
        <family val="2"/>
      </rPr>
      <t xml:space="preserve"> </t>
    </r>
    <r>
      <rPr>
        <sz val="10"/>
        <color theme="1"/>
        <rFont val="맑은 고딕"/>
        <family val="3"/>
        <charset val="129"/>
      </rPr>
      <t>신청</t>
    </r>
    <r>
      <rPr>
        <sz val="10"/>
        <color theme="1"/>
        <rFont val="Arial"/>
        <family val="2"/>
      </rPr>
      <t>(</t>
    </r>
    <r>
      <rPr>
        <sz val="10"/>
        <color theme="1"/>
        <rFont val="맑은 고딕"/>
        <family val="3"/>
        <charset val="129"/>
      </rPr>
      <t>취소</t>
    </r>
    <r>
      <rPr>
        <sz val="10"/>
        <color theme="1"/>
        <rFont val="Arial"/>
        <family val="2"/>
      </rPr>
      <t xml:space="preserve">) </t>
    </r>
    <r>
      <rPr>
        <sz val="10"/>
        <color theme="1"/>
        <rFont val="맑은 고딕"/>
        <family val="3"/>
        <charset val="129"/>
      </rPr>
      <t>이력</t>
    </r>
    <r>
      <rPr>
        <sz val="10"/>
        <color theme="1"/>
        <rFont val="Arial"/>
        <family val="2"/>
      </rPr>
      <t xml:space="preserve"> </t>
    </r>
    <r>
      <rPr>
        <sz val="10"/>
        <color theme="1"/>
        <rFont val="맑은 고딕"/>
        <family val="3"/>
        <charset val="129"/>
      </rPr>
      <t>있는</t>
    </r>
    <r>
      <rPr>
        <sz val="10"/>
        <color theme="1"/>
        <rFont val="Arial"/>
        <family val="2"/>
      </rPr>
      <t xml:space="preserve"> </t>
    </r>
    <r>
      <rPr>
        <sz val="10"/>
        <color theme="1"/>
        <rFont val="맑은 고딕"/>
        <family val="3"/>
        <charset val="129"/>
      </rPr>
      <t>회원</t>
    </r>
    <r>
      <rPr>
        <sz val="10"/>
        <color theme="1"/>
        <rFont val="Arial"/>
        <family val="2"/>
      </rPr>
      <t>)</t>
    </r>
    <phoneticPr fontId="15" type="noConversion"/>
  </si>
  <si>
    <r>
      <rPr>
        <sz val="10"/>
        <color theme="1"/>
        <rFont val="맑은 고딕"/>
        <family val="3"/>
        <charset val="129"/>
      </rPr>
      <t>간편</t>
    </r>
    <r>
      <rPr>
        <sz val="10"/>
        <color theme="1"/>
        <rFont val="Arial"/>
        <family val="2"/>
      </rPr>
      <t xml:space="preserve"> </t>
    </r>
    <r>
      <rPr>
        <sz val="10"/>
        <color theme="1"/>
        <rFont val="맑은 고딕"/>
        <family val="3"/>
        <charset val="129"/>
      </rPr>
      <t>로그인</t>
    </r>
    <r>
      <rPr>
        <sz val="10"/>
        <color theme="1"/>
        <rFont val="Arial"/>
        <family val="2"/>
      </rPr>
      <t xml:space="preserve"> </t>
    </r>
    <r>
      <rPr>
        <sz val="10"/>
        <color theme="1"/>
        <rFont val="맑은 고딕"/>
        <family val="3"/>
        <charset val="129"/>
      </rPr>
      <t>등록</t>
    </r>
    <r>
      <rPr>
        <sz val="10"/>
        <color theme="1"/>
        <rFont val="Arial"/>
        <family val="2"/>
      </rPr>
      <t xml:space="preserve"> confirm </t>
    </r>
    <r>
      <rPr>
        <sz val="10"/>
        <color theme="1"/>
        <rFont val="맑은 고딕"/>
        <family val="3"/>
        <charset val="129"/>
      </rPr>
      <t>팝업</t>
    </r>
    <r>
      <rPr>
        <sz val="10"/>
        <color theme="1"/>
        <rFont val="Arial"/>
        <family val="2"/>
      </rPr>
      <t xml:space="preserve"> </t>
    </r>
    <r>
      <rPr>
        <sz val="10"/>
        <color theme="1"/>
        <rFont val="맑은 고딕"/>
        <family val="3"/>
        <charset val="129"/>
      </rPr>
      <t>확인</t>
    </r>
    <phoneticPr fontId="15" type="noConversion"/>
  </si>
  <si>
    <r>
      <rPr>
        <sz val="10"/>
        <color theme="1"/>
        <rFont val="맑은 고딕"/>
        <family val="3"/>
        <charset val="129"/>
      </rPr>
      <t>간편</t>
    </r>
    <r>
      <rPr>
        <sz val="10"/>
        <color theme="1"/>
        <rFont val="Arial"/>
        <family val="2"/>
      </rPr>
      <t xml:space="preserve"> </t>
    </r>
    <r>
      <rPr>
        <sz val="10"/>
        <color theme="1"/>
        <rFont val="맑은 고딕"/>
        <family val="3"/>
        <charset val="129"/>
      </rPr>
      <t>로그인</t>
    </r>
    <r>
      <rPr>
        <sz val="10"/>
        <color theme="1"/>
        <rFont val="Arial"/>
        <family val="2"/>
      </rPr>
      <t xml:space="preserve"> </t>
    </r>
    <r>
      <rPr>
        <sz val="10"/>
        <color theme="1"/>
        <rFont val="맑은 고딕"/>
        <family val="3"/>
        <charset val="129"/>
      </rPr>
      <t>등록</t>
    </r>
    <r>
      <rPr>
        <sz val="10"/>
        <color theme="1"/>
        <rFont val="Arial"/>
        <family val="2"/>
      </rPr>
      <t xml:space="preserve"> confirm </t>
    </r>
    <r>
      <rPr>
        <sz val="10"/>
        <color theme="1"/>
        <rFont val="맑은 고딕"/>
        <family val="3"/>
        <charset val="129"/>
      </rPr>
      <t>팝업에서</t>
    </r>
    <r>
      <rPr>
        <sz val="10"/>
        <color theme="1"/>
        <rFont val="Arial"/>
        <family val="2"/>
      </rPr>
      <t xml:space="preserve">  [</t>
    </r>
    <r>
      <rPr>
        <sz val="10"/>
        <color theme="1"/>
        <rFont val="맑은 고딕"/>
        <family val="3"/>
        <charset val="129"/>
      </rPr>
      <t>취소</t>
    </r>
    <r>
      <rPr>
        <sz val="10"/>
        <color theme="1"/>
        <rFont val="Arial"/>
        <family val="2"/>
      </rPr>
      <t xml:space="preserve">] </t>
    </r>
    <r>
      <rPr>
        <sz val="10"/>
        <color theme="1"/>
        <rFont val="맑은 고딕"/>
        <family val="3"/>
        <charset val="129"/>
      </rPr>
      <t>버튼</t>
    </r>
    <r>
      <rPr>
        <sz val="10"/>
        <color theme="1"/>
        <rFont val="Arial"/>
        <family val="2"/>
      </rPr>
      <t xml:space="preserve"> </t>
    </r>
    <r>
      <rPr>
        <sz val="10"/>
        <color theme="1"/>
        <rFont val="맑은 고딕"/>
        <family val="3"/>
        <charset val="129"/>
      </rPr>
      <t>클릭</t>
    </r>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</si>
</sst>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0"/>
      <color rgb="FF000000"/>
      <name val="Arial"/>
      <scheme val="minor"/>
    </font>
    <font>
      <b/>
      <sz val="10"/>
      <color rgb="FFFF0000"/>
      <name val="Arial"/>
      <scheme val="minor"/>
    </font>
    <font>
      <b/>
      <sz val="10"/>
      <color theme="1"/>
      <name val="Arial"/>
      <scheme val="minor"/>
    </font>
    <font>
      <sz val="10"/>
      <color theme="1"/>
      <name val="Arial"/>
      <scheme val="minor"/>
    </font>
    <font>
      <b/>
      <sz val="16"/>
      <color theme="1"/>
      <name val="Arial"/>
      <scheme val="minor"/>
    </font>
    <font>
      <sz val="10"/>
      <name val="Arial"/>
    </font>
    <font>
      <sz val="10"/>
      <color theme="1"/>
      <name val="Arial"/>
    </font>
    <font>
      <b/>
      <sz val="10"/>
      <color theme="1"/>
      <name val="Arial"/>
    </font>
    <font>
      <sz val="10"/>
      <color rgb="FF000000"/>
      <name val="Arial"/>
      <scheme val="minor"/>
    </font>
    <font>
      <u/>
      <sz val="10"/>
      <color rgb="FF0000FF"/>
      <name val="Arial"/>
    </font>
    <font>
      <u/>
      <sz val="10"/>
      <color rgb="FF0000FF"/>
      <name val="Arial"/>
    </font>
    <font>
      <b/>
      <sz val="16"/>
      <color theme="1"/>
      <name val="Arial"/>
    </font>
    <font>
      <sz val="10"/>
      <color rgb="FFFF0000"/>
      <name val="Arial"/>
    </font>
    <font>
      <sz val="10"/>
      <color rgb="FF4A86E8"/>
      <name val="Arial"/>
    </font>
    <font>
      <u/>
      <sz val="10"/>
      <color rgb="FF1155CC"/>
      <name val="Arial"/>
    </font>
    <font>
      <sz val="8"/>
      <name val="Arial"/>
      <family val="3"/>
      <charset val="129"/>
      <scheme val="minor"/>
    </font>
    <font>
      <sz val="10"/>
      <color theme="1"/>
      <name val="맑은 고딕"/>
      <family val="2"/>
      <charset val="129"/>
    </font>
    <font>
      <sz val="10"/>
      <color theme="1"/>
      <name val="Arial"/>
      <family val="3"/>
      <charset val="129"/>
      <scheme val="minor"/>
    </font>
    <font>
      <sz val="10"/>
      <color theme="1"/>
      <name val="Arial"/>
      <family val="3"/>
    </font>
    <font>
      <sz val="10"/>
      <color theme="1"/>
      <name val="Arial"/>
      <family val="2"/>
      <scheme val="minor"/>
    </font>
    <font>
      <sz val="10"/>
      <color theme="1"/>
      <name val="맑은 고딕"/>
      <family val="3"/>
      <charset val="129"/>
    </font>
    <font>
      <sz val="10"/>
      <color theme="1"/>
      <name val="Arial"/>
      <family val="2"/>
    </font>
    <font>
      <sz val="10"/>
      <color theme="1"/>
      <name val="Arial"/>
      <family val="3"/>
      <charset val="129"/>
    </font>
    <font>
      <sz val="10"/>
      <color rgb="FF000000"/>
      <name val="맑은 고딕"/>
      <family val="3"/>
      <charset val="129"/>
    </font>
    <font>
      <sz val="10"/>
      <color rgb="FF000000"/>
      <name val="Arial"/>
      <family val="3"/>
    </font>
    <font>
      <sz val="10"/>
      <color rgb="FF000000"/>
      <name val="Arial"/>
      <family val="2"/>
    </font>
    <font>
      <b/>
      <sz val="16"/>
      <color theme="1"/>
      <name val="맑은 고딕"/>
      <family val="2"/>
      <charset val="129"/>
    </font>
    <font>
      <b/>
      <sz val="16"/>
      <color theme="1"/>
      <name val="Arial"/>
      <family val="2"/>
      <scheme val="minor"/>
    </font>
    <font>
      <b/>
      <sz val="16"/>
      <color theme="1"/>
      <name val="맑은 고딕"/>
      <family val="3"/>
      <charset val="129"/>
    </font>
  </fonts>
  <fills count="4">
    <fill>
      <patternFill patternType="none"/>
    </fill>
    <fill>
      <patternFill patternType="gray125"/>
    </fill>
    <fill>
      <patternFill patternType="solid">
        <fgColor rgb="FFC9DAF8"/>
        <bgColor rgb="FFC9DAF8"/>
      </patternFill>
    </fill>
    <fill>
      <patternFill patternType="solid">
        <fgColor rgb="FFFFFFFF"/>
        <bgColor rgb="FFFFFFFF"/>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top style="thin">
        <color rgb="FF000000"/>
      </top>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5">
    <xf numFmtId="0" fontId="0" fillId="0" borderId="0" xfId="0"/>
    <xf numFmtId="0" fontId="1" fillId="0" borderId="0" xfId="0" applyFont="1"/>
    <xf numFmtId="0" fontId="2" fillId="2" borderId="1" xfId="0" applyFont="1" applyFill="1" applyBorder="1" applyAlignment="1">
      <alignment horizontal="center" vertical="center"/>
    </xf>
    <xf numFmtId="0" fontId="3" fillId="0" borderId="1" xfId="0" applyFont="1" applyBorder="1"/>
    <xf numFmtId="0" fontId="3" fillId="0" borderId="1" xfId="0" applyFont="1" applyBorder="1" applyAlignment="1">
      <alignment horizontal="center"/>
    </xf>
    <xf numFmtId="0" fontId="4" fillId="0" borderId="0" xfId="0" applyFont="1"/>
    <xf numFmtId="0" fontId="2" fillId="2" borderId="1" xfId="0" applyFont="1" applyFill="1" applyBorder="1" applyAlignment="1">
      <alignment horizontal="center"/>
    </xf>
    <xf numFmtId="0" fontId="3" fillId="0" borderId="1" xfId="0" applyFont="1" applyBorder="1" applyAlignment="1">
      <alignment horizontal="center" vertical="center" wrapText="1"/>
    </xf>
    <xf numFmtId="0" fontId="3" fillId="0" borderId="1" xfId="0" applyFont="1" applyBorder="1" applyAlignment="1">
      <alignment vertical="center" wrapText="1"/>
    </xf>
    <xf numFmtId="0" fontId="6" fillId="0" borderId="1" xfId="0" applyFont="1" applyBorder="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vertical="center"/>
    </xf>
    <xf numFmtId="0" fontId="6" fillId="0" borderId="0" xfId="0" applyFont="1" applyAlignment="1">
      <alignment horizontal="center" vertical="center" wrapText="1"/>
    </xf>
    <xf numFmtId="0" fontId="3" fillId="0" borderId="1" xfId="0" applyFont="1" applyBorder="1" applyAlignment="1">
      <alignment vertical="center"/>
    </xf>
    <xf numFmtId="0" fontId="3" fillId="0" borderId="0" xfId="0" applyFont="1"/>
    <xf numFmtId="0" fontId="6" fillId="0" borderId="0" xfId="0" applyFont="1"/>
    <xf numFmtId="0" fontId="3" fillId="3" borderId="0" xfId="0" applyFont="1" applyFill="1" applyAlignment="1">
      <alignment vertical="center"/>
    </xf>
    <xf numFmtId="0" fontId="3" fillId="3" borderId="1" xfId="0" applyFont="1" applyFill="1" applyBorder="1" applyAlignment="1">
      <alignment horizontal="center" vertical="center" wrapText="1"/>
    </xf>
    <xf numFmtId="0" fontId="3" fillId="3" borderId="1" xfId="0" applyFont="1" applyFill="1" applyBorder="1" applyAlignment="1">
      <alignment vertical="center" wrapText="1"/>
    </xf>
    <xf numFmtId="0" fontId="6" fillId="3" borderId="1" xfId="0" applyFont="1" applyFill="1" applyBorder="1" applyAlignment="1">
      <alignment horizontal="center" vertical="center" wrapText="1"/>
    </xf>
    <xf numFmtId="0" fontId="3" fillId="0" borderId="1" xfId="0" quotePrefix="1" applyFont="1" applyBorder="1" applyAlignment="1">
      <alignment vertical="center" wrapText="1"/>
    </xf>
    <xf numFmtId="0" fontId="3" fillId="0" borderId="1" xfId="0" applyFont="1" applyBorder="1" applyAlignment="1">
      <alignment horizontal="center" vertical="center"/>
    </xf>
    <xf numFmtId="0" fontId="3" fillId="0" borderId="4" xfId="0" applyFont="1" applyBorder="1" applyAlignment="1">
      <alignment vertical="center" wrapText="1"/>
    </xf>
    <xf numFmtId="0" fontId="3" fillId="3" borderId="0" xfId="0" applyFont="1" applyFill="1"/>
    <xf numFmtId="0" fontId="3" fillId="3" borderId="1" xfId="0" applyFont="1" applyFill="1" applyBorder="1" applyAlignment="1">
      <alignment vertical="center"/>
    </xf>
    <xf numFmtId="0" fontId="6" fillId="0" borderId="1" xfId="0" applyFont="1" applyBorder="1" applyAlignment="1">
      <alignment horizontal="left" vertical="center" wrapText="1"/>
    </xf>
    <xf numFmtId="0" fontId="6" fillId="3" borderId="1" xfId="0" applyFont="1" applyFill="1" applyBorder="1" applyAlignment="1">
      <alignment vertical="center" wrapText="1"/>
    </xf>
    <xf numFmtId="0" fontId="6" fillId="0" borderId="1" xfId="0" applyFont="1" applyBorder="1" applyAlignment="1">
      <alignment vertical="center" wrapText="1"/>
    </xf>
    <xf numFmtId="0" fontId="6" fillId="3" borderId="1" xfId="0" applyFont="1" applyFill="1" applyBorder="1" applyAlignment="1">
      <alignment horizontal="left" vertical="center" wrapText="1"/>
    </xf>
    <xf numFmtId="0" fontId="6" fillId="0" borderId="4" xfId="0" applyFont="1" applyBorder="1" applyAlignment="1">
      <alignment horizontal="left" vertical="center"/>
    </xf>
    <xf numFmtId="0" fontId="6" fillId="0" borderId="1" xfId="0" applyFont="1" applyBorder="1" applyAlignment="1">
      <alignment wrapText="1"/>
    </xf>
    <xf numFmtId="0" fontId="6" fillId="0" borderId="1" xfId="0" applyFont="1" applyBorder="1"/>
    <xf numFmtId="0" fontId="6" fillId="0" borderId="1" xfId="0" applyFont="1" applyBorder="1" applyAlignment="1">
      <alignment horizontal="left" vertical="center"/>
    </xf>
    <xf numFmtId="0" fontId="6" fillId="3" borderId="4" xfId="0" applyFont="1" applyFill="1" applyBorder="1" applyAlignment="1">
      <alignment horizontal="left" vertical="center"/>
    </xf>
    <xf numFmtId="0" fontId="6" fillId="3" borderId="1" xfId="0" applyFont="1" applyFill="1" applyBorder="1" applyAlignment="1">
      <alignment vertical="center"/>
    </xf>
    <xf numFmtId="0" fontId="6" fillId="0" borderId="4" xfId="0" applyFont="1" applyBorder="1" applyAlignment="1">
      <alignment horizontal="left" vertical="center" wrapText="1"/>
    </xf>
    <xf numFmtId="0" fontId="3" fillId="0" borderId="1" xfId="0" applyFont="1" applyBorder="1" applyAlignment="1">
      <alignment wrapText="1"/>
    </xf>
    <xf numFmtId="0" fontId="3" fillId="3" borderId="1" xfId="0" applyFont="1" applyFill="1" applyBorder="1" applyAlignment="1">
      <alignment wrapText="1"/>
    </xf>
    <xf numFmtId="0" fontId="6" fillId="0" borderId="1" xfId="0" applyFont="1" applyBorder="1" applyAlignment="1">
      <alignment horizontal="left"/>
    </xf>
    <xf numFmtId="0" fontId="3" fillId="3" borderId="1" xfId="0" applyFont="1" applyFill="1" applyBorder="1" applyAlignment="1">
      <alignment horizontal="center" vertical="center"/>
    </xf>
    <xf numFmtId="0" fontId="6" fillId="3" borderId="1" xfId="0" applyFont="1" applyFill="1" applyBorder="1"/>
    <xf numFmtId="0" fontId="6" fillId="0" borderId="1" xfId="0" applyFont="1" applyBorder="1" applyAlignment="1">
      <alignment vertical="center"/>
    </xf>
    <xf numFmtId="0" fontId="6" fillId="3" borderId="1" xfId="0" applyFont="1" applyFill="1" applyBorder="1" applyAlignment="1">
      <alignment horizontal="left" vertical="center"/>
    </xf>
    <xf numFmtId="0" fontId="7" fillId="2" borderId="1" xfId="0" applyFont="1" applyFill="1" applyBorder="1" applyAlignment="1">
      <alignment horizontal="center"/>
    </xf>
    <xf numFmtId="0" fontId="6" fillId="0" borderId="1" xfId="0" applyFont="1" applyBorder="1" applyAlignment="1">
      <alignment horizontal="center" wrapText="1"/>
    </xf>
    <xf numFmtId="0" fontId="6" fillId="0" borderId="1" xfId="0" applyFont="1" applyBorder="1" applyAlignment="1">
      <alignment horizontal="center" vertical="center"/>
    </xf>
    <xf numFmtId="0" fontId="2" fillId="3" borderId="0" xfId="0" applyFont="1" applyFill="1" applyAlignment="1">
      <alignment horizontal="center"/>
    </xf>
    <xf numFmtId="0" fontId="3" fillId="0" borderId="1" xfId="0" applyFont="1" applyBorder="1" applyAlignment="1">
      <alignment horizontal="left" vertical="center"/>
    </xf>
    <xf numFmtId="0" fontId="4" fillId="0" borderId="0" xfId="0" applyFont="1" applyAlignment="1">
      <alignment vertical="center"/>
    </xf>
    <xf numFmtId="0" fontId="7"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3" fillId="0" borderId="0" xfId="0" applyFont="1" applyAlignment="1">
      <alignment wrapText="1"/>
    </xf>
    <xf numFmtId="0" fontId="2" fillId="2" borderId="1" xfId="0" applyFont="1" applyFill="1" applyBorder="1" applyAlignment="1">
      <alignment horizontal="center" wrapText="1"/>
    </xf>
    <xf numFmtId="0" fontId="6" fillId="0" borderId="5" xfId="0" applyFont="1" applyBorder="1" applyAlignment="1">
      <alignment horizontal="left" vertical="center" wrapText="1"/>
    </xf>
    <xf numFmtId="0" fontId="3" fillId="0" borderId="0" xfId="0" applyFont="1" applyAlignment="1">
      <alignment horizontal="left" wrapText="1"/>
    </xf>
    <xf numFmtId="0" fontId="6" fillId="3" borderId="4" xfId="0" applyFont="1" applyFill="1" applyBorder="1" applyAlignment="1">
      <alignment horizontal="left" vertical="center" wrapText="1"/>
    </xf>
    <xf numFmtId="0" fontId="6" fillId="3" borderId="1" xfId="0" applyFont="1" applyFill="1" applyBorder="1" applyAlignment="1">
      <alignment horizontal="center" wrapText="1"/>
    </xf>
    <xf numFmtId="0" fontId="3" fillId="0" borderId="0" xfId="0" applyFont="1" applyAlignment="1">
      <alignment horizontal="center" vertical="center"/>
    </xf>
    <xf numFmtId="0" fontId="3" fillId="3" borderId="1" xfId="0" applyFont="1" applyFill="1" applyBorder="1" applyAlignment="1">
      <alignment horizontal="left" vertical="center" wrapText="1"/>
    </xf>
    <xf numFmtId="0" fontId="6" fillId="0" borderId="1" xfId="0" applyFont="1" applyBorder="1" applyAlignment="1">
      <alignment horizontal="left" wrapText="1"/>
    </xf>
    <xf numFmtId="0" fontId="3" fillId="0" borderId="1" xfId="0" applyFont="1" applyBorder="1" applyAlignment="1">
      <alignment horizontal="left" wrapText="1"/>
    </xf>
    <xf numFmtId="0" fontId="3" fillId="0" borderId="1" xfId="0" applyFont="1" applyBorder="1" applyAlignment="1">
      <alignment horizontal="left" vertical="center" wrapText="1"/>
    </xf>
    <xf numFmtId="0" fontId="3" fillId="0" borderId="0" xfId="0" applyFont="1" applyAlignment="1">
      <alignment horizontal="left" vertical="center" wrapText="1"/>
    </xf>
    <xf numFmtId="0" fontId="2" fillId="2" borderId="1" xfId="0" applyFont="1" applyFill="1" applyBorder="1" applyAlignment="1">
      <alignment horizontal="center" vertical="center" wrapText="1"/>
    </xf>
    <xf numFmtId="0" fontId="3" fillId="3" borderId="0" xfId="0" applyFont="1" applyFill="1" applyAlignment="1">
      <alignment horizontal="left" vertical="center" wrapText="1"/>
    </xf>
    <xf numFmtId="0" fontId="6" fillId="3" borderId="10" xfId="0" applyFont="1" applyFill="1" applyBorder="1" applyAlignment="1">
      <alignment horizontal="left" vertical="center" wrapText="1"/>
    </xf>
    <xf numFmtId="0" fontId="6" fillId="3" borderId="1" xfId="0" applyFont="1" applyFill="1" applyBorder="1" applyAlignment="1">
      <alignment horizontal="left" wrapText="1"/>
    </xf>
    <xf numFmtId="0" fontId="3" fillId="3" borderId="0" xfId="0" applyFont="1" applyFill="1" applyAlignment="1">
      <alignment horizontal="left" wrapText="1"/>
    </xf>
    <xf numFmtId="0" fontId="6" fillId="0" borderId="10" xfId="0" applyFont="1" applyBorder="1" applyAlignment="1">
      <alignment horizontal="left" wrapText="1"/>
    </xf>
    <xf numFmtId="0" fontId="6" fillId="3" borderId="10" xfId="0" applyFont="1" applyFill="1" applyBorder="1" applyAlignment="1">
      <alignment horizontal="left" wrapText="1"/>
    </xf>
    <xf numFmtId="0" fontId="6" fillId="0" borderId="0" xfId="0" applyFont="1" applyAlignment="1">
      <alignment vertical="center"/>
    </xf>
    <xf numFmtId="0" fontId="6" fillId="0" borderId="3" xfId="0" applyFont="1" applyBorder="1" applyAlignment="1">
      <alignment vertical="center"/>
    </xf>
    <xf numFmtId="0" fontId="6" fillId="0" borderId="10" xfId="0" applyFont="1" applyBorder="1" applyAlignment="1">
      <alignment horizontal="left" vertical="center"/>
    </xf>
    <xf numFmtId="0" fontId="6" fillId="0" borderId="10" xfId="0" applyFont="1" applyBorder="1" applyAlignment="1">
      <alignment vertical="center" wrapText="1"/>
    </xf>
    <xf numFmtId="0" fontId="6" fillId="3" borderId="10" xfId="0" applyFont="1" applyFill="1" applyBorder="1" applyAlignment="1">
      <alignment horizontal="left" vertical="center"/>
    </xf>
    <xf numFmtId="0" fontId="6" fillId="3" borderId="10" xfId="0" applyFont="1" applyFill="1" applyBorder="1" applyAlignment="1">
      <alignment vertical="center" wrapText="1"/>
    </xf>
    <xf numFmtId="0" fontId="6" fillId="0" borderId="10" xfId="0" applyFont="1" applyBorder="1" applyAlignment="1">
      <alignment vertical="center"/>
    </xf>
    <xf numFmtId="0" fontId="6" fillId="0" borderId="10" xfId="0" applyFont="1" applyBorder="1" applyAlignment="1">
      <alignment horizontal="left" vertical="center" wrapText="1"/>
    </xf>
    <xf numFmtId="0" fontId="1" fillId="3" borderId="0" xfId="0" applyFont="1" applyFill="1"/>
    <xf numFmtId="0" fontId="3" fillId="0" borderId="1" xfId="0" applyFont="1" applyBorder="1" applyAlignment="1">
      <alignment horizontal="left"/>
    </xf>
    <xf numFmtId="0" fontId="3" fillId="0" borderId="0" xfId="0" applyFont="1" applyAlignment="1">
      <alignment horizontal="left"/>
    </xf>
    <xf numFmtId="0" fontId="2" fillId="2" borderId="1" xfId="0" applyFont="1" applyFill="1" applyBorder="1" applyAlignment="1">
      <alignment horizontal="left" wrapText="1"/>
    </xf>
    <xf numFmtId="0" fontId="2" fillId="2" borderId="1" xfId="0" applyFont="1" applyFill="1" applyBorder="1" applyAlignment="1">
      <alignment horizontal="left"/>
    </xf>
    <xf numFmtId="0" fontId="6" fillId="3" borderId="1" xfId="0" quotePrefix="1" applyFont="1" applyFill="1" applyBorder="1" applyAlignment="1">
      <alignment horizontal="left" vertical="center"/>
    </xf>
    <xf numFmtId="0" fontId="3" fillId="3" borderId="0" xfId="0" applyFont="1" applyFill="1" applyAlignment="1">
      <alignment horizontal="left"/>
    </xf>
    <xf numFmtId="0" fontId="3" fillId="0" borderId="0" xfId="0" applyFont="1" applyAlignment="1">
      <alignment vertical="center" wrapText="1"/>
    </xf>
    <xf numFmtId="0" fontId="3" fillId="0" borderId="5" xfId="0" applyFont="1" applyBorder="1" applyAlignment="1">
      <alignment horizontal="left" vertical="center"/>
    </xf>
    <xf numFmtId="0" fontId="6" fillId="0" borderId="5" xfId="0" applyFont="1" applyBorder="1" applyAlignment="1">
      <alignment horizontal="left" vertical="center"/>
    </xf>
    <xf numFmtId="0" fontId="6" fillId="0" borderId="1" xfId="0" applyFont="1" applyBorder="1" applyAlignment="1">
      <alignment horizontal="left" vertical="top" wrapText="1"/>
    </xf>
    <xf numFmtId="0" fontId="3" fillId="0" borderId="1" xfId="0" applyFont="1" applyBorder="1" applyAlignment="1">
      <alignment horizontal="center" wrapText="1"/>
    </xf>
    <xf numFmtId="0" fontId="6" fillId="0" borderId="1" xfId="0" quotePrefix="1" applyFont="1" applyBorder="1" applyAlignment="1">
      <alignment horizontal="left" vertical="center" wrapText="1"/>
    </xf>
    <xf numFmtId="0" fontId="3" fillId="0" borderId="0" xfId="0" applyFont="1" applyAlignment="1">
      <alignment horizontal="center"/>
    </xf>
    <xf numFmtId="0" fontId="2" fillId="2" borderId="1" xfId="0" applyFont="1" applyFill="1" applyBorder="1" applyAlignment="1">
      <alignment horizontal="left" vertical="center" wrapText="1"/>
    </xf>
    <xf numFmtId="0" fontId="6" fillId="0" borderId="0" xfId="0" quotePrefix="1" applyFont="1" applyAlignment="1">
      <alignment horizontal="left" vertical="center"/>
    </xf>
    <xf numFmtId="0" fontId="6" fillId="3" borderId="0" xfId="0" applyFont="1" applyFill="1" applyAlignment="1">
      <alignment vertical="center"/>
    </xf>
    <xf numFmtId="0" fontId="6" fillId="3" borderId="6" xfId="0" applyFont="1" applyFill="1" applyBorder="1" applyAlignment="1">
      <alignment horizontal="left" vertical="center" wrapText="1"/>
    </xf>
    <xf numFmtId="0" fontId="6" fillId="0" borderId="1" xfId="0" quotePrefix="1" applyFont="1" applyBorder="1" applyAlignment="1">
      <alignment horizontal="left" vertical="center"/>
    </xf>
    <xf numFmtId="0" fontId="6" fillId="0" borderId="0" xfId="0" quotePrefix="1" applyFont="1" applyAlignment="1">
      <alignment vertical="center" wrapText="1"/>
    </xf>
    <xf numFmtId="0" fontId="6" fillId="3" borderId="5" xfId="0" applyFont="1" applyFill="1" applyBorder="1" applyAlignment="1">
      <alignment horizontal="left" vertical="center"/>
    </xf>
    <xf numFmtId="0" fontId="6" fillId="0" borderId="0" xfId="0" applyFont="1" applyAlignment="1">
      <alignment vertical="center" wrapText="1"/>
    </xf>
    <xf numFmtId="0" fontId="3" fillId="0" borderId="0" xfId="0" applyFont="1" applyAlignment="1">
      <alignment horizontal="left" vertical="center"/>
    </xf>
    <xf numFmtId="0" fontId="2" fillId="3" borderId="0" xfId="0" applyFont="1" applyFill="1" applyAlignment="1">
      <alignment horizontal="center" vertical="center"/>
    </xf>
    <xf numFmtId="0" fontId="6" fillId="0" borderId="1" xfId="0" quotePrefix="1" applyFont="1" applyBorder="1" applyAlignment="1">
      <alignment vertical="center"/>
    </xf>
    <xf numFmtId="0" fontId="6" fillId="0" borderId="0" xfId="0" applyFont="1" applyAlignment="1">
      <alignment horizontal="center"/>
    </xf>
    <xf numFmtId="0" fontId="6" fillId="0" borderId="12" xfId="0" applyFont="1" applyBorder="1" applyAlignment="1">
      <alignment horizontal="center"/>
    </xf>
    <xf numFmtId="0" fontId="6" fillId="0" borderId="12" xfId="0" applyFont="1" applyBorder="1" applyAlignment="1">
      <alignment horizontal="center" vertical="center" wrapText="1"/>
    </xf>
    <xf numFmtId="0" fontId="6" fillId="0" borderId="8"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quotePrefix="1" applyFont="1" applyAlignment="1">
      <alignment horizontal="left" vertical="center" wrapText="1"/>
    </xf>
    <xf numFmtId="0" fontId="6" fillId="0" borderId="0" xfId="0" applyFont="1" applyAlignment="1">
      <alignment horizontal="center" vertical="center"/>
    </xf>
    <xf numFmtId="0" fontId="6" fillId="0" borderId="0" xfId="0" applyFont="1" applyAlignment="1">
      <alignment horizontal="left" vertical="center" wrapText="1"/>
    </xf>
    <xf numFmtId="0" fontId="3" fillId="3" borderId="4" xfId="0" applyFont="1" applyFill="1" applyBorder="1" applyAlignment="1">
      <alignment vertical="center" wrapText="1"/>
    </xf>
    <xf numFmtId="0" fontId="6" fillId="0" borderId="1" xfId="0" quotePrefix="1" applyFont="1" applyBorder="1" applyAlignment="1">
      <alignment wrapText="1"/>
    </xf>
    <xf numFmtId="0" fontId="3" fillId="0" borderId="1" xfId="0" quotePrefix="1" applyFont="1" applyBorder="1" applyAlignment="1">
      <alignment vertical="center"/>
    </xf>
    <xf numFmtId="0" fontId="9" fillId="0" borderId="1" xfId="0" applyFont="1" applyBorder="1" applyAlignment="1">
      <alignment vertical="center" wrapText="1"/>
    </xf>
    <xf numFmtId="0" fontId="6" fillId="0" borderId="10" xfId="0" applyFont="1" applyBorder="1" applyAlignment="1">
      <alignment wrapText="1"/>
    </xf>
    <xf numFmtId="0" fontId="6" fillId="0" borderId="3" xfId="0" applyFont="1" applyBorder="1" applyAlignment="1">
      <alignment vertical="center" wrapText="1"/>
    </xf>
    <xf numFmtId="0" fontId="6" fillId="3" borderId="10" xfId="0" applyFont="1" applyFill="1" applyBorder="1" applyAlignment="1">
      <alignment vertical="center"/>
    </xf>
    <xf numFmtId="0" fontId="3" fillId="0" borderId="5" xfId="0" applyFont="1" applyBorder="1" applyAlignment="1">
      <alignment vertical="center"/>
    </xf>
    <xf numFmtId="0" fontId="10" fillId="0" borderId="1" xfId="0" applyFont="1" applyBorder="1" applyAlignment="1">
      <alignment vertical="center" wrapText="1"/>
    </xf>
    <xf numFmtId="0" fontId="6" fillId="0" borderId="10" xfId="0" applyFont="1" applyBorder="1"/>
    <xf numFmtId="0" fontId="6" fillId="3" borderId="1" xfId="0" applyFont="1" applyFill="1" applyBorder="1" applyAlignment="1">
      <alignment wrapText="1"/>
    </xf>
    <xf numFmtId="0" fontId="4" fillId="0" borderId="0" xfId="0" applyFont="1" applyAlignment="1">
      <alignment horizontal="left" vertical="center"/>
    </xf>
    <xf numFmtId="0" fontId="4" fillId="0" borderId="0" xfId="0" applyFont="1" applyAlignment="1">
      <alignment horizontal="left"/>
    </xf>
    <xf numFmtId="0" fontId="3" fillId="3" borderId="0" xfId="0" applyFont="1" applyFill="1" applyAlignment="1">
      <alignment horizontal="center"/>
    </xf>
    <xf numFmtId="0" fontId="3" fillId="3" borderId="1" xfId="0" applyFont="1" applyFill="1" applyBorder="1"/>
    <xf numFmtId="0" fontId="6" fillId="0" borderId="3" xfId="0" applyFont="1" applyBorder="1" applyAlignment="1">
      <alignment horizontal="left" vertical="center" wrapText="1"/>
    </xf>
    <xf numFmtId="0" fontId="4" fillId="3" borderId="0" xfId="0" applyFont="1" applyFill="1" applyAlignment="1">
      <alignment vertical="center"/>
    </xf>
    <xf numFmtId="0" fontId="3" fillId="3" borderId="0" xfId="0" applyFont="1" applyFill="1" applyAlignment="1">
      <alignment vertical="center" wrapText="1"/>
    </xf>
    <xf numFmtId="0" fontId="3" fillId="3" borderId="1" xfId="0" applyFont="1" applyFill="1" applyBorder="1" applyAlignment="1">
      <alignment horizontal="left" vertical="center"/>
    </xf>
    <xf numFmtId="0" fontId="11" fillId="0" borderId="0" xfId="0" applyFont="1" applyAlignment="1">
      <alignment vertical="center"/>
    </xf>
    <xf numFmtId="0" fontId="3" fillId="0" borderId="0" xfId="0" applyFont="1" applyAlignment="1">
      <alignment horizontal="center" wrapText="1"/>
    </xf>
    <xf numFmtId="0" fontId="3" fillId="3" borderId="5" xfId="0" applyFont="1" applyFill="1" applyBorder="1" applyAlignment="1">
      <alignment vertical="center" wrapText="1"/>
    </xf>
    <xf numFmtId="0" fontId="4" fillId="3" borderId="0" xfId="0" applyFont="1" applyFill="1"/>
    <xf numFmtId="0" fontId="6" fillId="3" borderId="1" xfId="0" quotePrefix="1" applyFont="1" applyFill="1" applyBorder="1"/>
    <xf numFmtId="0" fontId="3" fillId="3" borderId="0" xfId="0" applyFont="1" applyFill="1" applyAlignment="1">
      <alignment horizontal="left" vertical="center"/>
    </xf>
    <xf numFmtId="0" fontId="6" fillId="0" borderId="1" xfId="0" quotePrefix="1" applyFont="1" applyBorder="1" applyAlignment="1">
      <alignment vertical="center" wrapText="1"/>
    </xf>
    <xf numFmtId="0" fontId="6" fillId="0" borderId="5" xfId="0" applyFont="1" applyBorder="1" applyAlignment="1">
      <alignment horizontal="center" vertical="center" wrapText="1"/>
    </xf>
    <xf numFmtId="0" fontId="3" fillId="0" borderId="1" xfId="0" applyFont="1" applyBorder="1" applyAlignment="1">
      <alignment horizontal="left" vertical="top" wrapText="1"/>
    </xf>
    <xf numFmtId="0" fontId="6" fillId="3" borderId="1" xfId="0" applyFont="1" applyFill="1" applyBorder="1" applyAlignment="1">
      <alignment horizontal="left" vertical="top" wrapText="1"/>
    </xf>
    <xf numFmtId="0" fontId="3" fillId="0" borderId="0" xfId="0" applyFont="1" applyAlignment="1">
      <alignment horizontal="left" vertical="top" wrapText="1"/>
    </xf>
    <xf numFmtId="0" fontId="2" fillId="2" borderId="1" xfId="0" applyFont="1" applyFill="1" applyBorder="1" applyAlignment="1">
      <alignment horizontal="center" vertical="top" wrapText="1"/>
    </xf>
    <xf numFmtId="0" fontId="3" fillId="0" borderId="0" xfId="0" applyFont="1" applyAlignment="1">
      <alignment vertical="top" wrapText="1"/>
    </xf>
    <xf numFmtId="0" fontId="6" fillId="0" borderId="3" xfId="0" applyFont="1" applyBorder="1" applyAlignment="1">
      <alignment horizontal="left"/>
    </xf>
    <xf numFmtId="0" fontId="6" fillId="0" borderId="1" xfId="0" quotePrefix="1" applyFont="1" applyBorder="1" applyAlignment="1">
      <alignment horizontal="left" wrapText="1"/>
    </xf>
    <xf numFmtId="0" fontId="5" fillId="0" borderId="3" xfId="0" applyFont="1" applyBorder="1"/>
    <xf numFmtId="0" fontId="3" fillId="0" borderId="2" xfId="0" applyFont="1" applyBorder="1"/>
    <xf numFmtId="0" fontId="6" fillId="0" borderId="2" xfId="0" applyFont="1" applyBorder="1"/>
    <xf numFmtId="0" fontId="19" fillId="0" borderId="1" xfId="0" applyFont="1" applyBorder="1" applyAlignment="1">
      <alignment wrapText="1"/>
    </xf>
    <xf numFmtId="0" fontId="19" fillId="0" borderId="1" xfId="0" applyFont="1" applyBorder="1" applyAlignment="1">
      <alignment vertical="center" wrapText="1"/>
    </xf>
    <xf numFmtId="0" fontId="19" fillId="3" borderId="1" xfId="0" applyFont="1" applyFill="1" applyBorder="1" applyAlignment="1">
      <alignment vertical="center" wrapText="1"/>
    </xf>
    <xf numFmtId="0" fontId="0" fillId="0" borderId="0" xfId="0" applyAlignment="1">
      <alignment vertical="center"/>
    </xf>
    <xf numFmtId="0" fontId="22" fillId="0" borderId="1" xfId="0" applyFont="1" applyBorder="1" applyAlignment="1">
      <alignment horizontal="left"/>
    </xf>
    <xf numFmtId="0" fontId="17" fillId="0" borderId="1" xfId="0" applyFont="1" applyBorder="1" applyAlignment="1">
      <alignment vertical="center" wrapText="1"/>
    </xf>
    <xf numFmtId="0" fontId="24" fillId="3" borderId="1" xfId="0" applyFont="1" applyFill="1" applyBorder="1" applyAlignment="1">
      <alignment vertical="center" wrapText="1"/>
    </xf>
    <xf numFmtId="0" fontId="24" fillId="0" borderId="1" xfId="0" applyFont="1" applyBorder="1" applyAlignment="1">
      <alignment vertical="center" wrapText="1"/>
    </xf>
    <xf numFmtId="0" fontId="19" fillId="0" borderId="1" xfId="0" applyFont="1" applyBorder="1" applyAlignment="1">
      <alignment vertical="center"/>
    </xf>
    <xf numFmtId="0" fontId="3" fillId="0" borderId="14" xfId="0" applyFont="1" applyBorder="1"/>
    <xf numFmtId="0" fontId="3" fillId="0" borderId="14" xfId="0" applyFont="1" applyBorder="1" applyAlignment="1">
      <alignment horizontal="center"/>
    </xf>
    <xf numFmtId="0" fontId="21" fillId="0" borderId="1" xfId="0" applyFont="1" applyBorder="1" applyAlignment="1">
      <alignment horizontal="left" vertical="center" wrapText="1"/>
    </xf>
    <xf numFmtId="0" fontId="22" fillId="0" borderId="1" xfId="0" applyFont="1" applyBorder="1" applyAlignment="1">
      <alignment horizontal="left" vertical="center" wrapText="1"/>
    </xf>
    <xf numFmtId="0" fontId="27" fillId="0" borderId="0" xfId="0" applyFont="1"/>
    <xf numFmtId="0" fontId="21" fillId="3" borderId="1" xfId="0" applyFont="1" applyFill="1" applyBorder="1" applyAlignment="1">
      <alignment horizontal="left" vertical="center" wrapText="1"/>
    </xf>
    <xf numFmtId="0" fontId="19" fillId="0" borderId="1" xfId="0" applyFont="1" applyBorder="1" applyAlignment="1">
      <alignment horizontal="left" vertical="center" wrapText="1"/>
    </xf>
    <xf numFmtId="0" fontId="19" fillId="0" borderId="1" xfId="0" applyFont="1" applyBorder="1" applyAlignment="1">
      <alignment horizontal="left" wrapText="1"/>
    </xf>
    <xf numFmtId="0" fontId="19" fillId="3" borderId="1" xfId="0" applyFont="1" applyFill="1" applyBorder="1" applyAlignment="1">
      <alignment horizontal="left" vertical="center" wrapText="1"/>
    </xf>
    <xf numFmtId="0" fontId="21" fillId="0" borderId="1" xfId="0" applyFont="1" applyBorder="1" applyAlignment="1">
      <alignment horizontal="left" wrapText="1"/>
    </xf>
    <xf numFmtId="0" fontId="17" fillId="3" borderId="1" xfId="0" applyFont="1" applyFill="1" applyBorder="1" applyAlignment="1">
      <alignment horizontal="left" vertical="center" wrapText="1"/>
    </xf>
    <xf numFmtId="0" fontId="21" fillId="0" borderId="10" xfId="0" applyFont="1" applyBorder="1" applyAlignment="1">
      <alignment vertical="center"/>
    </xf>
    <xf numFmtId="0" fontId="22" fillId="3" borderId="1" xfId="0" applyFont="1" applyFill="1" applyBorder="1" applyAlignment="1">
      <alignment horizontal="left" vertical="center"/>
    </xf>
    <xf numFmtId="0" fontId="22" fillId="3" borderId="1" xfId="0" applyFont="1" applyFill="1" applyBorder="1" applyAlignment="1">
      <alignment horizontal="left" vertical="center" wrapText="1"/>
    </xf>
    <xf numFmtId="0" fontId="3" fillId="0" borderId="5" xfId="0" applyFont="1" applyBorder="1" applyAlignment="1">
      <alignment horizontal="left" vertical="center" wrapText="1"/>
    </xf>
    <xf numFmtId="0" fontId="22" fillId="0" borderId="1" xfId="0" applyFont="1" applyBorder="1" applyAlignment="1">
      <alignment horizontal="left" vertical="center"/>
    </xf>
    <xf numFmtId="0" fontId="21" fillId="0" borderId="1" xfId="0" applyFont="1" applyBorder="1" applyAlignment="1">
      <alignment horizontal="left" vertical="center"/>
    </xf>
    <xf numFmtId="0" fontId="21" fillId="3" borderId="1" xfId="0" applyFont="1" applyFill="1" applyBorder="1" applyAlignment="1">
      <alignment horizontal="left" vertical="center"/>
    </xf>
    <xf numFmtId="0" fontId="18" fillId="3" borderId="1" xfId="0" applyFont="1" applyFill="1" applyBorder="1" applyAlignment="1">
      <alignment horizontal="left" vertical="center"/>
    </xf>
    <xf numFmtId="0" fontId="0" fillId="0" borderId="0" xfId="0" applyAlignment="1">
      <alignment horizontal="center"/>
    </xf>
    <xf numFmtId="0" fontId="0" fillId="0" borderId="0" xfId="0" applyAlignment="1">
      <alignment horizontal="center" vertical="center"/>
    </xf>
    <xf numFmtId="0" fontId="21" fillId="0" borderId="1" xfId="0" applyFont="1" applyBorder="1" applyAlignment="1">
      <alignment horizontal="left"/>
    </xf>
    <xf numFmtId="0" fontId="17" fillId="0" borderId="1" xfId="0" applyFont="1" applyBorder="1" applyAlignment="1">
      <alignment horizontal="left" vertical="center" wrapText="1"/>
    </xf>
    <xf numFmtId="0" fontId="18" fillId="0" borderId="1" xfId="0" applyFont="1" applyBorder="1" applyAlignment="1">
      <alignment horizontal="left" vertical="center"/>
    </xf>
    <xf numFmtId="0" fontId="17" fillId="0" borderId="1" xfId="0" applyFont="1" applyBorder="1" applyAlignment="1">
      <alignment wrapText="1"/>
    </xf>
    <xf numFmtId="0" fontId="6" fillId="0" borderId="4" xfId="0" applyFont="1" applyBorder="1" applyAlignment="1">
      <alignment vertical="center"/>
    </xf>
    <xf numFmtId="0" fontId="21" fillId="0" borderId="1" xfId="0" applyFont="1" applyBorder="1" applyAlignment="1">
      <alignment vertical="center" wrapText="1"/>
    </xf>
    <xf numFmtId="0" fontId="6" fillId="0" borderId="4" xfId="0" applyFont="1" applyBorder="1"/>
    <xf numFmtId="0" fontId="21" fillId="0" borderId="1" xfId="0" applyFont="1" applyBorder="1"/>
    <xf numFmtId="0" fontId="8" fillId="3" borderId="1" xfId="0" applyFont="1" applyFill="1" applyBorder="1" applyAlignment="1">
      <alignment vertical="center" wrapText="1"/>
    </xf>
    <xf numFmtId="0" fontId="21" fillId="3" borderId="1" xfId="0" applyFont="1" applyFill="1" applyBorder="1" applyAlignment="1">
      <alignment vertical="center" wrapText="1"/>
    </xf>
    <xf numFmtId="0" fontId="0" fillId="0" borderId="0" xfId="0" applyAlignment="1">
      <alignment vertical="center" wrapText="1"/>
    </xf>
    <xf numFmtId="0" fontId="22" fillId="0" borderId="1" xfId="0" applyFont="1" applyBorder="1" applyAlignment="1">
      <alignment vertical="center" wrapText="1"/>
    </xf>
    <xf numFmtId="0" fontId="0" fillId="0" borderId="0" xfId="0" applyAlignment="1">
      <alignment wrapText="1"/>
    </xf>
    <xf numFmtId="0" fontId="3" fillId="0" borderId="1" xfId="0" quotePrefix="1" applyFont="1" applyBorder="1" applyAlignment="1">
      <alignment horizontal="left" vertical="center" wrapText="1"/>
    </xf>
    <xf numFmtId="0" fontId="22" fillId="0" borderId="10" xfId="0" applyFont="1" applyBorder="1" applyAlignment="1">
      <alignment horizontal="left" vertical="center"/>
    </xf>
    <xf numFmtId="0" fontId="21" fillId="0" borderId="10" xfId="0" applyFont="1" applyBorder="1" applyAlignment="1">
      <alignment horizontal="left" vertical="center" wrapText="1"/>
    </xf>
    <xf numFmtId="0" fontId="22" fillId="0" borderId="10" xfId="0" applyFont="1" applyBorder="1" applyAlignment="1">
      <alignment horizontal="left" vertical="center" wrapText="1"/>
    </xf>
    <xf numFmtId="0" fontId="22" fillId="0" borderId="1" xfId="0" applyFont="1" applyBorder="1" applyAlignment="1">
      <alignment horizontal="left" vertical="top" wrapText="1"/>
    </xf>
    <xf numFmtId="0" fontId="2" fillId="2" borderId="2" xfId="0" applyFont="1" applyFill="1" applyBorder="1" applyAlignment="1">
      <alignment horizontal="center"/>
    </xf>
    <xf numFmtId="0" fontId="5" fillId="0" borderId="3" xfId="0" applyFont="1" applyBorder="1"/>
    <xf numFmtId="0" fontId="3" fillId="3" borderId="2" xfId="0" applyFont="1" applyFill="1" applyBorder="1" applyAlignment="1">
      <alignment vertical="center" wrapText="1"/>
    </xf>
    <xf numFmtId="0" fontId="3" fillId="0" borderId="2" xfId="0" applyFont="1" applyBorder="1"/>
    <xf numFmtId="0" fontId="3" fillId="0" borderId="2" xfId="0" applyFont="1" applyBorder="1" applyAlignment="1">
      <alignment vertical="center"/>
    </xf>
    <xf numFmtId="0" fontId="6" fillId="0" borderId="2" xfId="0" applyFont="1" applyBorder="1"/>
    <xf numFmtId="0" fontId="6" fillId="3" borderId="2" xfId="0" applyFont="1" applyFill="1" applyBorder="1"/>
    <xf numFmtId="0" fontId="3" fillId="0" borderId="4" xfId="0" applyFont="1" applyBorder="1" applyAlignment="1">
      <alignment vertical="center" wrapText="1"/>
    </xf>
    <xf numFmtId="0" fontId="5" fillId="0" borderId="5" xfId="0" applyFont="1" applyBorder="1"/>
    <xf numFmtId="0" fontId="3" fillId="3" borderId="2" xfId="0" applyFont="1" applyFill="1" applyBorder="1"/>
    <xf numFmtId="0" fontId="5" fillId="0" borderId="3" xfId="0" applyFont="1" applyBorder="1" applyAlignment="1">
      <alignment vertical="center"/>
    </xf>
    <xf numFmtId="0" fontId="3" fillId="3" borderId="2" xfId="0" applyFont="1" applyFill="1" applyBorder="1" applyAlignment="1">
      <alignment vertical="center"/>
    </xf>
    <xf numFmtId="0" fontId="3" fillId="0" borderId="2" xfId="0" applyFont="1" applyBorder="1" applyAlignment="1">
      <alignment horizontal="center"/>
    </xf>
    <xf numFmtId="0" fontId="3" fillId="0" borderId="3" xfId="0" applyFont="1" applyBorder="1" applyAlignment="1">
      <alignment horizontal="center"/>
    </xf>
    <xf numFmtId="0" fontId="6" fillId="0" borderId="4" xfId="0" applyFont="1" applyBorder="1" applyAlignment="1">
      <alignment horizontal="left" vertical="center"/>
    </xf>
    <xf numFmtId="0" fontId="5" fillId="0" borderId="6" xfId="0" applyFont="1" applyBorder="1"/>
    <xf numFmtId="0" fontId="6" fillId="0" borderId="4" xfId="0" applyFont="1" applyBorder="1" applyAlignment="1">
      <alignment horizontal="left" vertical="center" wrapText="1"/>
    </xf>
    <xf numFmtId="0" fontId="5" fillId="0" borderId="5" xfId="0" applyFont="1" applyBorder="1" applyAlignment="1">
      <alignment vertical="center"/>
    </xf>
    <xf numFmtId="0" fontId="5" fillId="0" borderId="5" xfId="0" applyFont="1" applyBorder="1" applyAlignment="1">
      <alignment wrapText="1"/>
    </xf>
    <xf numFmtId="0" fontId="3" fillId="0" borderId="4" xfId="0" applyFont="1" applyBorder="1" applyAlignment="1">
      <alignment vertical="center"/>
    </xf>
    <xf numFmtId="0" fontId="6" fillId="0" borderId="4" xfId="0" applyFont="1" applyBorder="1" applyAlignment="1">
      <alignment horizontal="center" vertical="center" wrapText="1"/>
    </xf>
    <xf numFmtId="0" fontId="3" fillId="0" borderId="7" xfId="0" applyFont="1" applyBorder="1" applyAlignment="1">
      <alignment vertical="center"/>
    </xf>
    <xf numFmtId="0" fontId="5" fillId="0" borderId="8" xfId="0" applyFont="1" applyBorder="1"/>
    <xf numFmtId="0" fontId="5" fillId="0" borderId="9" xfId="0" applyFont="1" applyBorder="1"/>
    <xf numFmtId="0" fontId="5" fillId="0" borderId="10" xfId="0" applyFont="1" applyBorder="1"/>
    <xf numFmtId="0" fontId="2" fillId="2" borderId="2" xfId="0" applyFont="1" applyFill="1" applyBorder="1" applyAlignment="1">
      <alignment horizontal="center" vertical="center"/>
    </xf>
    <xf numFmtId="0" fontId="3" fillId="0" borderId="4" xfId="0" applyFont="1" applyBorder="1" applyAlignment="1">
      <alignment horizontal="center" vertical="center"/>
    </xf>
    <xf numFmtId="0" fontId="3" fillId="0" borderId="4" xfId="0" applyFont="1" applyBorder="1" applyAlignment="1">
      <alignment horizontal="left" vertical="center" wrapText="1"/>
    </xf>
    <xf numFmtId="0" fontId="3" fillId="0" borderId="4" xfId="0" applyFont="1" applyBorder="1" applyAlignment="1">
      <alignment horizontal="left" vertical="center"/>
    </xf>
    <xf numFmtId="0" fontId="3" fillId="0" borderId="7" xfId="0" applyFont="1" applyBorder="1" applyAlignment="1">
      <alignment vertical="center" wrapText="1"/>
    </xf>
    <xf numFmtId="0" fontId="3" fillId="3" borderId="4" xfId="0" applyFont="1" applyFill="1" applyBorder="1" applyAlignment="1">
      <alignment horizontal="left" vertical="center" wrapText="1"/>
    </xf>
    <xf numFmtId="0" fontId="21" fillId="3" borderId="4" xfId="0" applyFont="1" applyFill="1" applyBorder="1" applyAlignment="1">
      <alignment horizontal="left" vertical="center" wrapText="1"/>
    </xf>
    <xf numFmtId="0" fontId="21" fillId="0" borderId="4" xfId="0" applyFont="1" applyBorder="1" applyAlignment="1">
      <alignment horizontal="left" vertical="center" wrapText="1"/>
    </xf>
    <xf numFmtId="0" fontId="6" fillId="3" borderId="4" xfId="0" applyFont="1" applyFill="1" applyBorder="1" applyAlignment="1">
      <alignment horizontal="left" vertical="center" wrapText="1"/>
    </xf>
    <xf numFmtId="0" fontId="6" fillId="0" borderId="6" xfId="0" applyFont="1" applyBorder="1" applyAlignment="1">
      <alignment horizontal="left" vertical="center" wrapText="1"/>
    </xf>
    <xf numFmtId="0" fontId="3" fillId="0" borderId="6" xfId="0" applyFont="1" applyBorder="1" applyAlignment="1">
      <alignment horizontal="left" vertical="center" wrapText="1"/>
    </xf>
    <xf numFmtId="0" fontId="6" fillId="0" borderId="11" xfId="0" applyFont="1" applyBorder="1" applyAlignment="1">
      <alignment horizontal="left" vertical="center" wrapText="1"/>
    </xf>
    <xf numFmtId="0" fontId="5" fillId="0" borderId="10" xfId="0" applyFont="1" applyBorder="1" applyAlignment="1">
      <alignment wrapText="1"/>
    </xf>
    <xf numFmtId="0" fontId="6" fillId="3" borderId="4" xfId="0" applyFont="1" applyFill="1" applyBorder="1" applyAlignment="1">
      <alignment horizontal="left" vertical="center"/>
    </xf>
    <xf numFmtId="0" fontId="5" fillId="0" borderId="6" xfId="0" applyFont="1" applyBorder="1" applyAlignment="1">
      <alignment vertical="center" wrapText="1"/>
    </xf>
    <xf numFmtId="0" fontId="5" fillId="0" borderId="5" xfId="0" applyFont="1" applyBorder="1" applyAlignment="1">
      <alignment vertical="center" wrapText="1"/>
    </xf>
    <xf numFmtId="0" fontId="22" fillId="3" borderId="4" xfId="0" applyFont="1" applyFill="1" applyBorder="1" applyAlignment="1">
      <alignment horizontal="left" vertical="center"/>
    </xf>
    <xf numFmtId="0" fontId="0" fillId="0" borderId="0" xfId="0"/>
    <xf numFmtId="0" fontId="20" fillId="0" borderId="4" xfId="0" applyFont="1" applyBorder="1" applyAlignment="1">
      <alignment horizontal="left" vertical="center" wrapText="1"/>
    </xf>
    <xf numFmtId="0" fontId="5" fillId="0" borderId="6" xfId="0" applyFont="1" applyBorder="1" applyAlignment="1">
      <alignment vertical="center"/>
    </xf>
    <xf numFmtId="0" fontId="5" fillId="0" borderId="3" xfId="0" applyFont="1" applyBorder="1" applyAlignment="1">
      <alignment horizontal="center" vertical="center"/>
    </xf>
    <xf numFmtId="0" fontId="6" fillId="0" borderId="0" xfId="0" applyFont="1"/>
    <xf numFmtId="0" fontId="5" fillId="0" borderId="6" xfId="0" applyFont="1" applyBorder="1" applyAlignment="1">
      <alignment horizontal="left" wrapText="1"/>
    </xf>
    <xf numFmtId="0" fontId="5" fillId="0" borderId="5" xfId="0" applyFont="1" applyBorder="1" applyAlignment="1">
      <alignment horizontal="left" wrapText="1"/>
    </xf>
    <xf numFmtId="0" fontId="5" fillId="0" borderId="6" xfId="0" applyFont="1" applyBorder="1" applyAlignment="1">
      <alignment horizontal="left"/>
    </xf>
    <xf numFmtId="0" fontId="5" fillId="0" borderId="5" xfId="0" applyFont="1" applyBorder="1" applyAlignment="1">
      <alignment horizontal="left"/>
    </xf>
    <xf numFmtId="0" fontId="5" fillId="0" borderId="5" xfId="0" applyFont="1" applyBorder="1" applyAlignment="1">
      <alignment horizontal="left" vertical="center"/>
    </xf>
    <xf numFmtId="0" fontId="7" fillId="2" borderId="2" xfId="0" applyFont="1" applyFill="1" applyBorder="1" applyAlignment="1">
      <alignment horizontal="center" wrapText="1"/>
    </xf>
    <xf numFmtId="0" fontId="3" fillId="3" borderId="4" xfId="0" applyFont="1" applyFill="1" applyBorder="1" applyAlignment="1">
      <alignment vertical="center" wrapText="1"/>
    </xf>
    <xf numFmtId="0" fontId="3" fillId="0" borderId="7" xfId="0" applyFont="1" applyBorder="1"/>
    <xf numFmtId="0" fontId="6" fillId="0" borderId="4" xfId="0" applyFont="1" applyBorder="1" applyAlignment="1">
      <alignment horizontal="center" wrapText="1"/>
    </xf>
    <xf numFmtId="0" fontId="6" fillId="0" borderId="4" xfId="0" applyFont="1" applyBorder="1" applyAlignment="1">
      <alignment horizontal="left" wrapText="1"/>
    </xf>
    <xf numFmtId="0" fontId="3" fillId="0" borderId="2" xfId="0" applyFont="1" applyBorder="1" applyAlignment="1">
      <alignment wrapText="1"/>
    </xf>
    <xf numFmtId="0" fontId="5" fillId="0" borderId="13" xfId="0" applyFont="1" applyBorder="1"/>
    <xf numFmtId="0" fontId="20" fillId="0" borderId="2" xfId="0" applyFont="1" applyBorder="1" applyAlignment="1">
      <alignment vertical="center" wrapText="1"/>
    </xf>
    <xf numFmtId="0" fontId="5" fillId="0" borderId="13" xfId="0" applyFont="1" applyBorder="1" applyAlignment="1">
      <alignment vertical="center"/>
    </xf>
    <xf numFmtId="0" fontId="5" fillId="0" borderId="6" xfId="0" applyFont="1" applyBorder="1" applyAlignment="1">
      <alignment wrapText="1"/>
    </xf>
    <xf numFmtId="0" fontId="5" fillId="0" borderId="3" xfId="0" applyFont="1" applyBorder="1" applyAlignment="1">
      <alignment horizontal="center"/>
    </xf>
    <xf numFmtId="0" fontId="6" fillId="3" borderId="6" xfId="0" applyFont="1" applyFill="1" applyBorder="1" applyAlignment="1">
      <alignment horizontal="left" vertical="center"/>
    </xf>
    <xf numFmtId="0" fontId="3" fillId="0" borderId="2" xfId="0" applyFont="1" applyBorder="1" applyAlignment="1">
      <alignment vertical="center" wrapText="1"/>
    </xf>
    <xf numFmtId="0" fontId="5" fillId="0" borderId="3" xfId="0" applyFont="1" applyBorder="1" applyAlignment="1">
      <alignment vertical="center" wrapText="1"/>
    </xf>
    <xf numFmtId="0" fontId="3" fillId="3" borderId="4" xfId="0" applyFont="1" applyFill="1" applyBorder="1" applyAlignment="1">
      <alignment horizontal="left" vertical="center"/>
    </xf>
    <xf numFmtId="0" fontId="3" fillId="3" borderId="4" xfId="0" applyFont="1" applyFill="1" applyBorder="1" applyAlignment="1">
      <alignment horizontal="center" vertical="center"/>
    </xf>
    <xf numFmtId="0" fontId="6" fillId="3" borderId="4" xfId="0" applyFont="1" applyFill="1" applyBorder="1" applyAlignment="1">
      <alignment horizontal="center" vertical="center" wrapText="1"/>
    </xf>
    <xf numFmtId="0" fontId="3" fillId="0" borderId="6" xfId="0" applyFont="1" applyBorder="1" applyAlignment="1">
      <alignment vertical="center" wrapText="1"/>
    </xf>
    <xf numFmtId="0" fontId="3" fillId="0" borderId="0" xfId="0" applyFont="1" applyAlignment="1">
      <alignment vertical="center"/>
    </xf>
    <xf numFmtId="0" fontId="6" fillId="3" borderId="4" xfId="0" applyFont="1" applyFill="1" applyBorder="1" applyAlignment="1">
      <alignment horizontal="left" wrapText="1"/>
    </xf>
    <xf numFmtId="0" fontId="3" fillId="3" borderId="6" xfId="0" applyFont="1" applyFill="1" applyBorder="1" applyAlignment="1">
      <alignment vertical="center"/>
    </xf>
    <xf numFmtId="0" fontId="3" fillId="3" borderId="4" xfId="0" applyFont="1" applyFill="1" applyBorder="1" applyAlignment="1">
      <alignment vertical="center"/>
    </xf>
    <xf numFmtId="0" fontId="6" fillId="0" borderId="4" xfId="0" applyFont="1" applyBorder="1" applyAlignment="1">
      <alignment horizontal="left" vertical="top" wrapText="1"/>
    </xf>
    <xf numFmtId="0" fontId="22" fillId="0" borderId="4" xfId="0" applyFont="1" applyBorder="1" applyAlignment="1">
      <alignment horizontal="left" vertical="top" wrapText="1"/>
    </xf>
    <xf numFmtId="0" fontId="6" fillId="0" borderId="4" xfId="0" applyFont="1" applyBorder="1" applyAlignment="1">
      <alignment horizontal="center" vertical="center"/>
    </xf>
    <xf numFmtId="0" fontId="6" fillId="0" borderId="8" xfId="0" quotePrefix="1" applyFont="1" applyBorder="1" applyAlignment="1">
      <alignment horizontal="left" vertical="center"/>
    </xf>
    <xf numFmtId="0" fontId="3" fillId="0" borderId="0" xfId="0" applyFont="1" applyAlignment="1">
      <alignment horizontal="lef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8.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9.png"/><Relationship Id="rId7" Type="http://schemas.openxmlformats.org/officeDocument/2006/relationships/image" Target="../media/image39.png"/><Relationship Id="rId2" Type="http://schemas.openxmlformats.org/officeDocument/2006/relationships/image" Target="../media/image8.png"/><Relationship Id="rId1" Type="http://schemas.openxmlformats.org/officeDocument/2006/relationships/image" Target="../media/image37.png"/><Relationship Id="rId6" Type="http://schemas.openxmlformats.org/officeDocument/2006/relationships/image" Target="../media/image10.png"/><Relationship Id="rId5" Type="http://schemas.openxmlformats.org/officeDocument/2006/relationships/image" Target="../media/image38.png"/><Relationship Id="rId4" Type="http://schemas.openxmlformats.org/officeDocument/2006/relationships/image" Target="../media/image11.png"/></Relationships>
</file>

<file path=xl/drawings/_rels/drawing9.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45.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46.png"/><Relationship Id="rId1" Type="http://schemas.openxmlformats.org/officeDocument/2006/relationships/image" Target="../media/image42.png"/><Relationship Id="rId4"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8.png"/><Relationship Id="rId7" Type="http://schemas.openxmlformats.org/officeDocument/2006/relationships/image" Target="../media/image49.png"/><Relationship Id="rId2" Type="http://schemas.openxmlformats.org/officeDocument/2006/relationships/image" Target="../media/image46.png"/><Relationship Id="rId1" Type="http://schemas.openxmlformats.org/officeDocument/2006/relationships/image" Target="../media/image42.png"/><Relationship Id="rId6" Type="http://schemas.openxmlformats.org/officeDocument/2006/relationships/image" Target="../media/image38.png"/><Relationship Id="rId5" Type="http://schemas.openxmlformats.org/officeDocument/2006/relationships/image" Target="../media/image48.png"/><Relationship Id="rId10" Type="http://schemas.openxmlformats.org/officeDocument/2006/relationships/image" Target="../media/image52.png"/><Relationship Id="rId4" Type="http://schemas.openxmlformats.org/officeDocument/2006/relationships/image" Target="../media/image43.png"/><Relationship Id="rId9" Type="http://schemas.openxmlformats.org/officeDocument/2006/relationships/image" Target="../media/image51.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61.png"/><Relationship Id="rId3" Type="http://schemas.openxmlformats.org/officeDocument/2006/relationships/image" Target="../media/image54.png"/><Relationship Id="rId21" Type="http://schemas.openxmlformats.org/officeDocument/2006/relationships/image" Target="../media/image29.png"/><Relationship Id="rId7" Type="http://schemas.openxmlformats.org/officeDocument/2006/relationships/image" Target="../media/image42.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60.png"/><Relationship Id="rId2" Type="http://schemas.openxmlformats.org/officeDocument/2006/relationships/image" Target="../media/image53.png"/><Relationship Id="rId16" Type="http://schemas.openxmlformats.org/officeDocument/2006/relationships/image" Target="../media/image24.png"/><Relationship Id="rId20" Type="http://schemas.openxmlformats.org/officeDocument/2006/relationships/image" Target="../media/image28.png"/><Relationship Id="rId1" Type="http://schemas.openxmlformats.org/officeDocument/2006/relationships/image" Target="../media/image46.png"/><Relationship Id="rId6" Type="http://schemas.openxmlformats.org/officeDocument/2006/relationships/image" Target="../media/image57.png"/><Relationship Id="rId11" Type="http://schemas.openxmlformats.org/officeDocument/2006/relationships/image" Target="../media/image19.png"/><Relationship Id="rId24" Type="http://schemas.openxmlformats.org/officeDocument/2006/relationships/image" Target="../media/image59.png"/><Relationship Id="rId5" Type="http://schemas.openxmlformats.org/officeDocument/2006/relationships/image" Target="../media/image56.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63.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55.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6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65.png"/><Relationship Id="rId1" Type="http://schemas.openxmlformats.org/officeDocument/2006/relationships/image" Target="../media/image6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8.png"/><Relationship Id="rId1" Type="http://schemas.openxmlformats.org/officeDocument/2006/relationships/image" Target="../media/image65.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39.png"/><Relationship Id="rId1" Type="http://schemas.openxmlformats.org/officeDocument/2006/relationships/image" Target="../media/image8.png"/><Relationship Id="rId6" Type="http://schemas.openxmlformats.org/officeDocument/2006/relationships/image" Target="../media/image69.png"/><Relationship Id="rId11" Type="http://schemas.openxmlformats.org/officeDocument/2006/relationships/image" Target="../media/image11.png"/><Relationship Id="rId5" Type="http://schemas.openxmlformats.org/officeDocument/2006/relationships/image" Target="../media/image68.png"/><Relationship Id="rId10" Type="http://schemas.openxmlformats.org/officeDocument/2006/relationships/image" Target="../media/image38.png"/><Relationship Id="rId4" Type="http://schemas.openxmlformats.org/officeDocument/2006/relationships/image" Target="../media/image67.png"/><Relationship Id="rId9" Type="http://schemas.openxmlformats.org/officeDocument/2006/relationships/image" Target="../media/image71.png"/></Relationships>
</file>

<file path=xl/drawings/_rels/drawing16.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4.png"/><Relationship Id="rId7" Type="http://schemas.openxmlformats.org/officeDocument/2006/relationships/image" Target="../media/image11.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8.png"/><Relationship Id="rId5" Type="http://schemas.openxmlformats.org/officeDocument/2006/relationships/image" Target="../media/image76.png"/><Relationship Id="rId4" Type="http://schemas.openxmlformats.org/officeDocument/2006/relationships/image" Target="../media/image75.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77.png"/><Relationship Id="rId5" Type="http://schemas.openxmlformats.org/officeDocument/2006/relationships/image" Target="../media/image82.png"/><Relationship Id="rId4" Type="http://schemas.openxmlformats.org/officeDocument/2006/relationships/image" Target="../media/image8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84.png"/><Relationship Id="rId1" Type="http://schemas.openxmlformats.org/officeDocument/2006/relationships/image" Target="../media/image83.png"/><Relationship Id="rId4" Type="http://schemas.openxmlformats.org/officeDocument/2006/relationships/image" Target="../media/image1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85.png"/><Relationship Id="rId1" Type="http://schemas.openxmlformats.org/officeDocument/2006/relationships/image" Target="../media/image8.png"/></Relationships>
</file>

<file path=xl/drawings/_rels/drawing20.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6.png"/><Relationship Id="rId1" Type="http://schemas.openxmlformats.org/officeDocument/2006/relationships/image" Target="../media/image84.png"/><Relationship Id="rId4" Type="http://schemas.openxmlformats.org/officeDocument/2006/relationships/image" Target="../media/image1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89.png"/><Relationship Id="rId7" Type="http://schemas.openxmlformats.org/officeDocument/2006/relationships/image" Target="../media/image92.png"/><Relationship Id="rId2" Type="http://schemas.openxmlformats.org/officeDocument/2006/relationships/image" Target="../media/image88.png"/><Relationship Id="rId1" Type="http://schemas.openxmlformats.org/officeDocument/2006/relationships/image" Target="../media/image87.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4.png"/></Relationships>
</file>

<file path=xl/drawings/_rels/drawing22.xml.rels><?xml version="1.0" encoding="UTF-8" standalone="yes"?>
<Relationships xmlns="http://schemas.openxmlformats.org/package/2006/relationships"><Relationship Id="rId8" Type="http://schemas.openxmlformats.org/officeDocument/2006/relationships/image" Target="../media/image99.png"/><Relationship Id="rId3" Type="http://schemas.openxmlformats.org/officeDocument/2006/relationships/image" Target="../media/image94.png"/><Relationship Id="rId7" Type="http://schemas.openxmlformats.org/officeDocument/2006/relationships/image" Target="../media/image98.png"/><Relationship Id="rId2" Type="http://schemas.openxmlformats.org/officeDocument/2006/relationships/image" Target="../media/image93.png"/><Relationship Id="rId1" Type="http://schemas.openxmlformats.org/officeDocument/2006/relationships/image" Target="../media/image90.png"/><Relationship Id="rId6" Type="http://schemas.openxmlformats.org/officeDocument/2006/relationships/image" Target="../media/image97.png"/><Relationship Id="rId5" Type="http://schemas.openxmlformats.org/officeDocument/2006/relationships/image" Target="../media/image96.png"/><Relationship Id="rId10" Type="http://schemas.openxmlformats.org/officeDocument/2006/relationships/image" Target="../media/image101.png"/><Relationship Id="rId4" Type="http://schemas.openxmlformats.org/officeDocument/2006/relationships/image" Target="../media/image95.png"/><Relationship Id="rId9" Type="http://schemas.openxmlformats.org/officeDocument/2006/relationships/image" Target="../media/image100.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03.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4.png"/><Relationship Id="rId5" Type="http://schemas.openxmlformats.org/officeDocument/2006/relationships/image" Target="../media/image84.png"/><Relationship Id="rId4" Type="http://schemas.openxmlformats.org/officeDocument/2006/relationships/image" Target="../media/image83.png"/></Relationships>
</file>

<file path=xl/drawings/_rels/drawing24.xml.rels><?xml version="1.0" encoding="UTF-8" standalone="yes"?>
<Relationships xmlns="http://schemas.openxmlformats.org/package/2006/relationships"><Relationship Id="rId8" Type="http://schemas.openxmlformats.org/officeDocument/2006/relationships/image" Target="../media/image111.png"/><Relationship Id="rId3" Type="http://schemas.openxmlformats.org/officeDocument/2006/relationships/image" Target="../media/image106.png"/><Relationship Id="rId7" Type="http://schemas.openxmlformats.org/officeDocument/2006/relationships/image" Target="../media/image110.png"/><Relationship Id="rId12" Type="http://schemas.openxmlformats.org/officeDocument/2006/relationships/image" Target="../media/image115.png"/><Relationship Id="rId2" Type="http://schemas.openxmlformats.org/officeDocument/2006/relationships/image" Target="../media/image105.png"/><Relationship Id="rId1" Type="http://schemas.openxmlformats.org/officeDocument/2006/relationships/image" Target="../media/image84.png"/><Relationship Id="rId6" Type="http://schemas.openxmlformats.org/officeDocument/2006/relationships/image" Target="../media/image109.png"/><Relationship Id="rId11" Type="http://schemas.openxmlformats.org/officeDocument/2006/relationships/image" Target="../media/image114.png"/><Relationship Id="rId5" Type="http://schemas.openxmlformats.org/officeDocument/2006/relationships/image" Target="../media/image108.png"/><Relationship Id="rId10" Type="http://schemas.openxmlformats.org/officeDocument/2006/relationships/image" Target="../media/image113.png"/><Relationship Id="rId4" Type="http://schemas.openxmlformats.org/officeDocument/2006/relationships/image" Target="../media/image107.png"/><Relationship Id="rId9" Type="http://schemas.openxmlformats.org/officeDocument/2006/relationships/image" Target="../media/image112.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22.png"/><Relationship Id="rId13" Type="http://schemas.openxmlformats.org/officeDocument/2006/relationships/image" Target="../media/image127.png"/><Relationship Id="rId3" Type="http://schemas.openxmlformats.org/officeDocument/2006/relationships/image" Target="../media/image117.png"/><Relationship Id="rId7" Type="http://schemas.openxmlformats.org/officeDocument/2006/relationships/image" Target="../media/image121.png"/><Relationship Id="rId12" Type="http://schemas.openxmlformats.org/officeDocument/2006/relationships/image" Target="../media/image126.png"/><Relationship Id="rId2" Type="http://schemas.openxmlformats.org/officeDocument/2006/relationships/image" Target="../media/image113.png"/><Relationship Id="rId16" Type="http://schemas.openxmlformats.org/officeDocument/2006/relationships/image" Target="../media/image130.png"/><Relationship Id="rId1" Type="http://schemas.openxmlformats.org/officeDocument/2006/relationships/image" Target="../media/image116.png"/><Relationship Id="rId6" Type="http://schemas.openxmlformats.org/officeDocument/2006/relationships/image" Target="../media/image120.png"/><Relationship Id="rId11" Type="http://schemas.openxmlformats.org/officeDocument/2006/relationships/image" Target="../media/image125.png"/><Relationship Id="rId5" Type="http://schemas.openxmlformats.org/officeDocument/2006/relationships/image" Target="../media/image119.png"/><Relationship Id="rId15" Type="http://schemas.openxmlformats.org/officeDocument/2006/relationships/image" Target="../media/image129.png"/><Relationship Id="rId10" Type="http://schemas.openxmlformats.org/officeDocument/2006/relationships/image" Target="../media/image124.png"/><Relationship Id="rId4" Type="http://schemas.openxmlformats.org/officeDocument/2006/relationships/image" Target="../media/image118.png"/><Relationship Id="rId9" Type="http://schemas.openxmlformats.org/officeDocument/2006/relationships/image" Target="../media/image123.png"/><Relationship Id="rId14" Type="http://schemas.openxmlformats.org/officeDocument/2006/relationships/image" Target="../media/image128.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38.png"/><Relationship Id="rId13" Type="http://schemas.openxmlformats.org/officeDocument/2006/relationships/image" Target="../media/image143.png"/><Relationship Id="rId3" Type="http://schemas.openxmlformats.org/officeDocument/2006/relationships/image" Target="../media/image133.png"/><Relationship Id="rId7" Type="http://schemas.openxmlformats.org/officeDocument/2006/relationships/image" Target="../media/image137.png"/><Relationship Id="rId12" Type="http://schemas.openxmlformats.org/officeDocument/2006/relationships/image" Target="../media/image142.png"/><Relationship Id="rId2" Type="http://schemas.openxmlformats.org/officeDocument/2006/relationships/image" Target="../media/image132.png"/><Relationship Id="rId16" Type="http://schemas.openxmlformats.org/officeDocument/2006/relationships/image" Target="../media/image146.png"/><Relationship Id="rId1" Type="http://schemas.openxmlformats.org/officeDocument/2006/relationships/image" Target="../media/image131.png"/><Relationship Id="rId6" Type="http://schemas.openxmlformats.org/officeDocument/2006/relationships/image" Target="../media/image136.png"/><Relationship Id="rId11" Type="http://schemas.openxmlformats.org/officeDocument/2006/relationships/image" Target="../media/image141.png"/><Relationship Id="rId5" Type="http://schemas.openxmlformats.org/officeDocument/2006/relationships/image" Target="../media/image135.png"/><Relationship Id="rId15" Type="http://schemas.openxmlformats.org/officeDocument/2006/relationships/image" Target="../media/image145.png"/><Relationship Id="rId10" Type="http://schemas.openxmlformats.org/officeDocument/2006/relationships/image" Target="../media/image140.png"/><Relationship Id="rId4" Type="http://schemas.openxmlformats.org/officeDocument/2006/relationships/image" Target="../media/image134.png"/><Relationship Id="rId9" Type="http://schemas.openxmlformats.org/officeDocument/2006/relationships/image" Target="../media/image139.png"/><Relationship Id="rId14" Type="http://schemas.openxmlformats.org/officeDocument/2006/relationships/image" Target="../media/image144.png"/></Relationships>
</file>

<file path=xl/drawings/_rels/drawing27.xml.rels><?xml version="1.0" encoding="UTF-8" standalone="yes"?>
<Relationships xmlns="http://schemas.openxmlformats.org/package/2006/relationships"><Relationship Id="rId8" Type="http://schemas.openxmlformats.org/officeDocument/2006/relationships/image" Target="../media/image153.png"/><Relationship Id="rId3" Type="http://schemas.openxmlformats.org/officeDocument/2006/relationships/image" Target="../media/image148.png"/><Relationship Id="rId7" Type="http://schemas.openxmlformats.org/officeDocument/2006/relationships/image" Target="../media/image152.png"/><Relationship Id="rId2" Type="http://schemas.openxmlformats.org/officeDocument/2006/relationships/image" Target="../media/image147.png"/><Relationship Id="rId1" Type="http://schemas.openxmlformats.org/officeDocument/2006/relationships/image" Target="../media/image94.png"/><Relationship Id="rId6" Type="http://schemas.openxmlformats.org/officeDocument/2006/relationships/image" Target="../media/image151.png"/><Relationship Id="rId11" Type="http://schemas.openxmlformats.org/officeDocument/2006/relationships/image" Target="../media/image156.png"/><Relationship Id="rId5" Type="http://schemas.openxmlformats.org/officeDocument/2006/relationships/image" Target="../media/image150.png"/><Relationship Id="rId10" Type="http://schemas.openxmlformats.org/officeDocument/2006/relationships/image" Target="../media/image155.png"/><Relationship Id="rId4" Type="http://schemas.openxmlformats.org/officeDocument/2006/relationships/image" Target="../media/image149.png"/><Relationship Id="rId9" Type="http://schemas.openxmlformats.org/officeDocument/2006/relationships/image" Target="../media/image154.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59.png"/><Relationship Id="rId2" Type="http://schemas.openxmlformats.org/officeDocument/2006/relationships/image" Target="../media/image158.png"/><Relationship Id="rId1" Type="http://schemas.openxmlformats.org/officeDocument/2006/relationships/image" Target="../media/image157.png"/></Relationships>
</file>

<file path=xl/drawings/_rels/drawing29.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2.png"/><Relationship Id="rId7" Type="http://schemas.openxmlformats.org/officeDocument/2006/relationships/image" Target="../media/image159.png"/><Relationship Id="rId2" Type="http://schemas.openxmlformats.org/officeDocument/2006/relationships/image" Target="../media/image161.png"/><Relationship Id="rId1" Type="http://schemas.openxmlformats.org/officeDocument/2006/relationships/image" Target="../media/image160.png"/><Relationship Id="rId6" Type="http://schemas.openxmlformats.org/officeDocument/2006/relationships/image" Target="../media/image165.png"/><Relationship Id="rId5" Type="http://schemas.openxmlformats.org/officeDocument/2006/relationships/image" Target="../media/image164.png"/><Relationship Id="rId4" Type="http://schemas.openxmlformats.org/officeDocument/2006/relationships/image" Target="../media/image163.png"/><Relationship Id="rId9" Type="http://schemas.openxmlformats.org/officeDocument/2006/relationships/image" Target="../media/image157.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69.png"/><Relationship Id="rId7" Type="http://schemas.openxmlformats.org/officeDocument/2006/relationships/image" Target="../media/image173.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5" Type="http://schemas.openxmlformats.org/officeDocument/2006/relationships/image" Target="../media/image171.png"/><Relationship Id="rId4" Type="http://schemas.openxmlformats.org/officeDocument/2006/relationships/image" Target="../media/image170.png"/></Relationships>
</file>

<file path=xl/drawings/_rels/drawing31.xml.rels><?xml version="1.0" encoding="UTF-8" standalone="yes"?>
<Relationships xmlns="http://schemas.openxmlformats.org/package/2006/relationships"><Relationship Id="rId2" Type="http://schemas.openxmlformats.org/officeDocument/2006/relationships/image" Target="../media/image175.png"/><Relationship Id="rId1" Type="http://schemas.openxmlformats.org/officeDocument/2006/relationships/image" Target="../media/image174.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78.png"/><Relationship Id="rId7" Type="http://schemas.openxmlformats.org/officeDocument/2006/relationships/image" Target="../media/image182.png"/><Relationship Id="rId2" Type="http://schemas.openxmlformats.org/officeDocument/2006/relationships/image" Target="../media/image177.png"/><Relationship Id="rId1" Type="http://schemas.openxmlformats.org/officeDocument/2006/relationships/image" Target="../media/image176.png"/><Relationship Id="rId6" Type="http://schemas.openxmlformats.org/officeDocument/2006/relationships/image" Target="../media/image181.png"/><Relationship Id="rId5" Type="http://schemas.openxmlformats.org/officeDocument/2006/relationships/image" Target="../media/image180.png"/><Relationship Id="rId4" Type="http://schemas.openxmlformats.org/officeDocument/2006/relationships/image" Target="../media/image179.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90.png"/><Relationship Id="rId3" Type="http://schemas.openxmlformats.org/officeDocument/2006/relationships/image" Target="../media/image185.png"/><Relationship Id="rId7" Type="http://schemas.openxmlformats.org/officeDocument/2006/relationships/image" Target="../media/image189.png"/><Relationship Id="rId2" Type="http://schemas.openxmlformats.org/officeDocument/2006/relationships/image" Target="../media/image184.png"/><Relationship Id="rId1" Type="http://schemas.openxmlformats.org/officeDocument/2006/relationships/image" Target="../media/image183.png"/><Relationship Id="rId6" Type="http://schemas.openxmlformats.org/officeDocument/2006/relationships/image" Target="../media/image188.png"/><Relationship Id="rId5" Type="http://schemas.openxmlformats.org/officeDocument/2006/relationships/image" Target="../media/image187.png"/><Relationship Id="rId10" Type="http://schemas.openxmlformats.org/officeDocument/2006/relationships/image" Target="../media/image192.png"/><Relationship Id="rId4" Type="http://schemas.openxmlformats.org/officeDocument/2006/relationships/image" Target="../media/image186.png"/><Relationship Id="rId9" Type="http://schemas.openxmlformats.org/officeDocument/2006/relationships/image" Target="../media/image191.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94.png"/><Relationship Id="rId2" Type="http://schemas.openxmlformats.org/officeDocument/2006/relationships/image" Target="../media/image193.png"/><Relationship Id="rId1" Type="http://schemas.openxmlformats.org/officeDocument/2006/relationships/image" Target="../media/image191.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96.png"/><Relationship Id="rId2" Type="http://schemas.openxmlformats.org/officeDocument/2006/relationships/image" Target="../media/image195.png"/><Relationship Id="rId1" Type="http://schemas.openxmlformats.org/officeDocument/2006/relationships/image" Target="../media/image194.png"/><Relationship Id="rId4" Type="http://schemas.openxmlformats.org/officeDocument/2006/relationships/image" Target="../media/image197.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94.png"/><Relationship Id="rId2" Type="http://schemas.openxmlformats.org/officeDocument/2006/relationships/image" Target="../media/image198.png"/><Relationship Id="rId1" Type="http://schemas.openxmlformats.org/officeDocument/2006/relationships/image" Target="../media/image196.png"/><Relationship Id="rId6" Type="http://schemas.openxmlformats.org/officeDocument/2006/relationships/image" Target="../media/image201.png"/><Relationship Id="rId5" Type="http://schemas.openxmlformats.org/officeDocument/2006/relationships/image" Target="../media/image200.png"/><Relationship Id="rId4" Type="http://schemas.openxmlformats.org/officeDocument/2006/relationships/image" Target="../media/image199.png"/></Relationships>
</file>

<file path=xl/drawings/_rels/drawing37.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202.png"/><Relationship Id="rId1" Type="http://schemas.openxmlformats.org/officeDocument/2006/relationships/image" Target="../media/image37.png"/><Relationship Id="rId4" Type="http://schemas.openxmlformats.org/officeDocument/2006/relationships/image" Target="../media/image203.png"/></Relationships>
</file>

<file path=xl/drawings/_rels/drawing38.xml.rels><?xml version="1.0" encoding="UTF-8" standalone="yes"?>
<Relationships xmlns="http://schemas.openxmlformats.org/package/2006/relationships"><Relationship Id="rId3" Type="http://schemas.openxmlformats.org/officeDocument/2006/relationships/image" Target="../media/image201.png"/><Relationship Id="rId2" Type="http://schemas.openxmlformats.org/officeDocument/2006/relationships/image" Target="../media/image205.png"/><Relationship Id="rId1" Type="http://schemas.openxmlformats.org/officeDocument/2006/relationships/image" Target="../media/image204.png"/></Relationships>
</file>

<file path=xl/drawings/_rels/drawing39.xml.rels><?xml version="1.0" encoding="UTF-8" standalone="yes"?>
<Relationships xmlns="http://schemas.openxmlformats.org/package/2006/relationships"><Relationship Id="rId3" Type="http://schemas.openxmlformats.org/officeDocument/2006/relationships/image" Target="../media/image208.png"/><Relationship Id="rId2" Type="http://schemas.openxmlformats.org/officeDocument/2006/relationships/image" Target="../media/image207.png"/><Relationship Id="rId1" Type="http://schemas.openxmlformats.org/officeDocument/2006/relationships/image" Target="../media/image206.png"/><Relationship Id="rId4" Type="http://schemas.openxmlformats.org/officeDocument/2006/relationships/image" Target="../media/image209.png"/></Relationships>
</file>

<file path=xl/drawings/_rels/drawing40.xml.rels><?xml version="1.0" encoding="UTF-8" standalone="yes"?>
<Relationships xmlns="http://schemas.openxmlformats.org/package/2006/relationships"><Relationship Id="rId3" Type="http://schemas.openxmlformats.org/officeDocument/2006/relationships/image" Target="../media/image207.png"/><Relationship Id="rId2" Type="http://schemas.openxmlformats.org/officeDocument/2006/relationships/image" Target="../media/image211.png"/><Relationship Id="rId1" Type="http://schemas.openxmlformats.org/officeDocument/2006/relationships/image" Target="../media/image210.png"/><Relationship Id="rId4" Type="http://schemas.openxmlformats.org/officeDocument/2006/relationships/image" Target="../media/image212.png"/></Relationships>
</file>

<file path=xl/drawings/_rels/drawing41.xml.rels><?xml version="1.0" encoding="UTF-8" standalone="yes"?>
<Relationships xmlns="http://schemas.openxmlformats.org/package/2006/relationships"><Relationship Id="rId3" Type="http://schemas.openxmlformats.org/officeDocument/2006/relationships/image" Target="../media/image215.png"/><Relationship Id="rId2" Type="http://schemas.openxmlformats.org/officeDocument/2006/relationships/image" Target="../media/image214.png"/><Relationship Id="rId1" Type="http://schemas.openxmlformats.org/officeDocument/2006/relationships/image" Target="../media/image213.png"/><Relationship Id="rId5" Type="http://schemas.openxmlformats.org/officeDocument/2006/relationships/image" Target="../media/image216.png"/><Relationship Id="rId4" Type="http://schemas.openxmlformats.org/officeDocument/2006/relationships/image" Target="../media/image207.png"/></Relationships>
</file>

<file path=xl/drawings/_rels/drawing42.xml.rels><?xml version="1.0" encoding="UTF-8" standalone="yes"?>
<Relationships xmlns="http://schemas.openxmlformats.org/package/2006/relationships"><Relationship Id="rId3" Type="http://schemas.openxmlformats.org/officeDocument/2006/relationships/image" Target="../media/image219.png"/><Relationship Id="rId2" Type="http://schemas.openxmlformats.org/officeDocument/2006/relationships/image" Target="../media/image218.png"/><Relationship Id="rId1" Type="http://schemas.openxmlformats.org/officeDocument/2006/relationships/image" Target="../media/image217.png"/><Relationship Id="rId6" Type="http://schemas.openxmlformats.org/officeDocument/2006/relationships/image" Target="../media/image222.png"/><Relationship Id="rId5" Type="http://schemas.openxmlformats.org/officeDocument/2006/relationships/image" Target="../media/image221.png"/><Relationship Id="rId4" Type="http://schemas.openxmlformats.org/officeDocument/2006/relationships/image" Target="../media/image220.png"/></Relationships>
</file>

<file path=xl/drawings/_rels/drawing43.xml.rels><?xml version="1.0" encoding="UTF-8" standalone="yes"?>
<Relationships xmlns="http://schemas.openxmlformats.org/package/2006/relationships"><Relationship Id="rId3" Type="http://schemas.openxmlformats.org/officeDocument/2006/relationships/image" Target="../media/image225.png"/><Relationship Id="rId2" Type="http://schemas.openxmlformats.org/officeDocument/2006/relationships/image" Target="../media/image224.png"/><Relationship Id="rId1" Type="http://schemas.openxmlformats.org/officeDocument/2006/relationships/image" Target="../media/image223.png"/><Relationship Id="rId5" Type="http://schemas.openxmlformats.org/officeDocument/2006/relationships/image" Target="../media/image226.png"/><Relationship Id="rId4" Type="http://schemas.openxmlformats.org/officeDocument/2006/relationships/image" Target="../media/image38.png"/></Relationships>
</file>

<file path=xl/drawings/_rels/drawing44.xml.rels><?xml version="1.0" encoding="UTF-8" standalone="yes"?>
<Relationships xmlns="http://schemas.openxmlformats.org/package/2006/relationships"><Relationship Id="rId3" Type="http://schemas.openxmlformats.org/officeDocument/2006/relationships/image" Target="../media/image229.png"/><Relationship Id="rId2" Type="http://schemas.openxmlformats.org/officeDocument/2006/relationships/image" Target="../media/image228.png"/><Relationship Id="rId1" Type="http://schemas.openxmlformats.org/officeDocument/2006/relationships/image" Target="../media/image227.png"/><Relationship Id="rId5" Type="http://schemas.openxmlformats.org/officeDocument/2006/relationships/image" Target="../media/image230.png"/><Relationship Id="rId4" Type="http://schemas.openxmlformats.org/officeDocument/2006/relationships/image" Target="../media/image38.png"/></Relationships>
</file>

<file path=xl/drawings/_rels/drawing45.xml.rels><?xml version="1.0" encoding="UTF-8" standalone="yes"?>
<Relationships xmlns="http://schemas.openxmlformats.org/package/2006/relationships"><Relationship Id="rId3" Type="http://schemas.openxmlformats.org/officeDocument/2006/relationships/image" Target="../media/image233.png"/><Relationship Id="rId2" Type="http://schemas.openxmlformats.org/officeDocument/2006/relationships/image" Target="../media/image232.png"/><Relationship Id="rId1" Type="http://schemas.openxmlformats.org/officeDocument/2006/relationships/image" Target="../media/image23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34.png"/></Relationships>
</file>

<file path=xl/drawings/_rels/drawing47.xml.rels><?xml version="1.0" encoding="UTF-8" standalone="yes"?>
<Relationships xmlns="http://schemas.openxmlformats.org/package/2006/relationships"><Relationship Id="rId8" Type="http://schemas.openxmlformats.org/officeDocument/2006/relationships/image" Target="../media/image241.png"/><Relationship Id="rId13" Type="http://schemas.openxmlformats.org/officeDocument/2006/relationships/image" Target="../media/image246.png"/><Relationship Id="rId3" Type="http://schemas.openxmlformats.org/officeDocument/2006/relationships/image" Target="../media/image236.png"/><Relationship Id="rId7" Type="http://schemas.openxmlformats.org/officeDocument/2006/relationships/image" Target="../media/image240.png"/><Relationship Id="rId12" Type="http://schemas.openxmlformats.org/officeDocument/2006/relationships/image" Target="../media/image245.png"/><Relationship Id="rId2" Type="http://schemas.openxmlformats.org/officeDocument/2006/relationships/image" Target="../media/image235.png"/><Relationship Id="rId1" Type="http://schemas.openxmlformats.org/officeDocument/2006/relationships/image" Target="../media/image199.png"/><Relationship Id="rId6" Type="http://schemas.openxmlformats.org/officeDocument/2006/relationships/image" Target="../media/image239.png"/><Relationship Id="rId11" Type="http://schemas.openxmlformats.org/officeDocument/2006/relationships/image" Target="../media/image244.png"/><Relationship Id="rId5" Type="http://schemas.openxmlformats.org/officeDocument/2006/relationships/image" Target="../media/image238.png"/><Relationship Id="rId10" Type="http://schemas.openxmlformats.org/officeDocument/2006/relationships/image" Target="../media/image243.png"/><Relationship Id="rId4" Type="http://schemas.openxmlformats.org/officeDocument/2006/relationships/image" Target="../media/image237.png"/><Relationship Id="rId9" Type="http://schemas.openxmlformats.org/officeDocument/2006/relationships/image" Target="../media/image242.png"/><Relationship Id="rId14" Type="http://schemas.openxmlformats.org/officeDocument/2006/relationships/image" Target="../media/image231.png"/></Relationships>
</file>

<file path=xl/drawings/_rels/drawing48.xml.rels><?xml version="1.0" encoding="UTF-8" standalone="yes"?>
<Relationships xmlns="http://schemas.openxmlformats.org/package/2006/relationships"><Relationship Id="rId3" Type="http://schemas.openxmlformats.org/officeDocument/2006/relationships/image" Target="../media/image248.png"/><Relationship Id="rId2" Type="http://schemas.openxmlformats.org/officeDocument/2006/relationships/image" Target="../media/image231.png"/><Relationship Id="rId1" Type="http://schemas.openxmlformats.org/officeDocument/2006/relationships/image" Target="../media/image247.png"/><Relationship Id="rId5" Type="http://schemas.openxmlformats.org/officeDocument/2006/relationships/image" Target="../media/image249.png"/><Relationship Id="rId4" Type="http://schemas.openxmlformats.org/officeDocument/2006/relationships/image" Target="../media/image65.png"/></Relationships>
</file>

<file path=xl/drawings/_rels/drawing49.xml.rels><?xml version="1.0" encoding="UTF-8" standalone="yes"?>
<Relationships xmlns="http://schemas.openxmlformats.org/package/2006/relationships"><Relationship Id="rId3" Type="http://schemas.openxmlformats.org/officeDocument/2006/relationships/image" Target="../media/image251.png"/><Relationship Id="rId2" Type="http://schemas.openxmlformats.org/officeDocument/2006/relationships/image" Target="../media/image250.png"/><Relationship Id="rId1" Type="http://schemas.openxmlformats.org/officeDocument/2006/relationships/image" Target="../media/image248.png"/></Relationships>
</file>

<file path=xl/drawings/_rels/drawing50.xml.rels><?xml version="1.0" encoding="UTF-8" standalone="yes"?>
<Relationships xmlns="http://schemas.openxmlformats.org/package/2006/relationships"><Relationship Id="rId2" Type="http://schemas.openxmlformats.org/officeDocument/2006/relationships/image" Target="../media/image247.png"/><Relationship Id="rId1" Type="http://schemas.openxmlformats.org/officeDocument/2006/relationships/image" Target="../media/image65.png"/></Relationships>
</file>

<file path=xl/drawings/_rels/drawing51.xml.rels><?xml version="1.0" encoding="UTF-8" standalone="yes"?>
<Relationships xmlns="http://schemas.openxmlformats.org/package/2006/relationships"><Relationship Id="rId3" Type="http://schemas.openxmlformats.org/officeDocument/2006/relationships/image" Target="../media/image253.png"/><Relationship Id="rId2" Type="http://schemas.openxmlformats.org/officeDocument/2006/relationships/image" Target="../media/image252.png"/><Relationship Id="rId1" Type="http://schemas.openxmlformats.org/officeDocument/2006/relationships/image" Target="../media/image249.png"/><Relationship Id="rId6" Type="http://schemas.openxmlformats.org/officeDocument/2006/relationships/image" Target="../media/image256.png"/><Relationship Id="rId5" Type="http://schemas.openxmlformats.org/officeDocument/2006/relationships/image" Target="../media/image255.png"/><Relationship Id="rId4" Type="http://schemas.openxmlformats.org/officeDocument/2006/relationships/image" Target="../media/image254.png"/></Relationships>
</file>

<file path=xl/drawings/_rels/drawing52.xml.rels><?xml version="1.0" encoding="UTF-8" standalone="yes"?>
<Relationships xmlns="http://schemas.openxmlformats.org/package/2006/relationships"><Relationship Id="rId3" Type="http://schemas.openxmlformats.org/officeDocument/2006/relationships/image" Target="../media/image234.png"/><Relationship Id="rId2" Type="http://schemas.openxmlformats.org/officeDocument/2006/relationships/image" Target="../media/image258.png"/><Relationship Id="rId1" Type="http://schemas.openxmlformats.org/officeDocument/2006/relationships/image" Target="../media/image257.png"/></Relationships>
</file>

<file path=xl/drawings/_rels/drawing53.xml.rels><?xml version="1.0" encoding="UTF-8" standalone="yes"?>
<Relationships xmlns="http://schemas.openxmlformats.org/package/2006/relationships"><Relationship Id="rId3" Type="http://schemas.openxmlformats.org/officeDocument/2006/relationships/image" Target="../media/image261.png"/><Relationship Id="rId2" Type="http://schemas.openxmlformats.org/officeDocument/2006/relationships/image" Target="../media/image260.png"/><Relationship Id="rId1" Type="http://schemas.openxmlformats.org/officeDocument/2006/relationships/image" Target="../media/image259.png"/><Relationship Id="rId4" Type="http://schemas.openxmlformats.org/officeDocument/2006/relationships/image" Target="../media/image257.png"/></Relationships>
</file>

<file path=xl/drawings/_rels/drawing54.xml.rels><?xml version="1.0" encoding="UTF-8" standalone="yes"?>
<Relationships xmlns="http://schemas.openxmlformats.org/package/2006/relationships"><Relationship Id="rId3" Type="http://schemas.openxmlformats.org/officeDocument/2006/relationships/image" Target="../media/image264.png"/><Relationship Id="rId2" Type="http://schemas.openxmlformats.org/officeDocument/2006/relationships/image" Target="../media/image263.png"/><Relationship Id="rId1" Type="http://schemas.openxmlformats.org/officeDocument/2006/relationships/image" Target="../media/image262.png"/><Relationship Id="rId5" Type="http://schemas.openxmlformats.org/officeDocument/2006/relationships/image" Target="../media/image266.png"/><Relationship Id="rId4" Type="http://schemas.openxmlformats.org/officeDocument/2006/relationships/image" Target="../media/image265.png"/></Relationships>
</file>

<file path=xl/drawings/_rels/drawing55.xml.rels><?xml version="1.0" encoding="UTF-8" standalone="yes"?>
<Relationships xmlns="http://schemas.openxmlformats.org/package/2006/relationships"><Relationship Id="rId3" Type="http://schemas.openxmlformats.org/officeDocument/2006/relationships/image" Target="../media/image269.png"/><Relationship Id="rId2" Type="http://schemas.openxmlformats.org/officeDocument/2006/relationships/image" Target="../media/image268.png"/><Relationship Id="rId1" Type="http://schemas.openxmlformats.org/officeDocument/2006/relationships/image" Target="../media/image267.png"/><Relationship Id="rId5" Type="http://schemas.openxmlformats.org/officeDocument/2006/relationships/image" Target="../media/image271.png"/><Relationship Id="rId4" Type="http://schemas.openxmlformats.org/officeDocument/2006/relationships/image" Target="../media/image270.png"/></Relationships>
</file>

<file path=xl/drawings/_rels/drawing56.xml.rels><?xml version="1.0" encoding="UTF-8" standalone="yes"?>
<Relationships xmlns="http://schemas.openxmlformats.org/package/2006/relationships"><Relationship Id="rId3" Type="http://schemas.openxmlformats.org/officeDocument/2006/relationships/image" Target="../media/image274.png"/><Relationship Id="rId2" Type="http://schemas.openxmlformats.org/officeDocument/2006/relationships/image" Target="../media/image273.png"/><Relationship Id="rId1" Type="http://schemas.openxmlformats.org/officeDocument/2006/relationships/image" Target="../media/image272.png"/><Relationship Id="rId5" Type="http://schemas.openxmlformats.org/officeDocument/2006/relationships/image" Target="../media/image257.png"/><Relationship Id="rId4" Type="http://schemas.openxmlformats.org/officeDocument/2006/relationships/image" Target="../media/image275.png"/></Relationships>
</file>

<file path=xl/drawings/_rels/drawing57.xml.rels><?xml version="1.0" encoding="UTF-8" standalone="yes"?>
<Relationships xmlns="http://schemas.openxmlformats.org/package/2006/relationships"><Relationship Id="rId3" Type="http://schemas.openxmlformats.org/officeDocument/2006/relationships/image" Target="../media/image278.png"/><Relationship Id="rId2" Type="http://schemas.openxmlformats.org/officeDocument/2006/relationships/image" Target="../media/image277.png"/><Relationship Id="rId1" Type="http://schemas.openxmlformats.org/officeDocument/2006/relationships/image" Target="../media/image276.png"/><Relationship Id="rId4" Type="http://schemas.openxmlformats.org/officeDocument/2006/relationships/image" Target="../media/image257.png"/></Relationships>
</file>

<file path=xl/drawings/_rels/drawing58.xml.rels><?xml version="1.0" encoding="UTF-8" standalone="yes"?>
<Relationships xmlns="http://schemas.openxmlformats.org/package/2006/relationships"><Relationship Id="rId3" Type="http://schemas.openxmlformats.org/officeDocument/2006/relationships/image" Target="../media/image234.png"/><Relationship Id="rId2" Type="http://schemas.openxmlformats.org/officeDocument/2006/relationships/image" Target="../media/image280.png"/><Relationship Id="rId1" Type="http://schemas.openxmlformats.org/officeDocument/2006/relationships/image" Target="../media/image279.png"/></Relationships>
</file>

<file path=xl/drawings/_rels/drawing59.xml.rels><?xml version="1.0" encoding="UTF-8" standalone="yes"?>
<Relationships xmlns="http://schemas.openxmlformats.org/package/2006/relationships"><Relationship Id="rId1" Type="http://schemas.openxmlformats.org/officeDocument/2006/relationships/image" Target="../media/image281.png"/></Relationships>
</file>

<file path=xl/drawings/_rels/drawing60.xml.rels><?xml version="1.0" encoding="UTF-8" standalone="yes"?>
<Relationships xmlns="http://schemas.openxmlformats.org/package/2006/relationships"><Relationship Id="rId2" Type="http://schemas.openxmlformats.org/officeDocument/2006/relationships/image" Target="../media/image283.png"/><Relationship Id="rId1" Type="http://schemas.openxmlformats.org/officeDocument/2006/relationships/image" Target="../media/image282.png"/></Relationships>
</file>

<file path=xl/drawings/_rels/drawing61.xml.rels><?xml version="1.0" encoding="UTF-8" standalone="yes"?>
<Relationships xmlns="http://schemas.openxmlformats.org/package/2006/relationships"><Relationship Id="rId1" Type="http://schemas.openxmlformats.org/officeDocument/2006/relationships/image" Target="../media/image284.png"/></Relationships>
</file>

<file path=xl/drawings/_rels/drawing62.xml.rels><?xml version="1.0" encoding="UTF-8" standalone="yes"?>
<Relationships xmlns="http://schemas.openxmlformats.org/package/2006/relationships"><Relationship Id="rId3" Type="http://schemas.openxmlformats.org/officeDocument/2006/relationships/image" Target="../media/image287.png"/><Relationship Id="rId2" Type="http://schemas.openxmlformats.org/officeDocument/2006/relationships/image" Target="../media/image286.png"/><Relationship Id="rId1" Type="http://schemas.openxmlformats.org/officeDocument/2006/relationships/image" Target="../media/image285.png"/><Relationship Id="rId4" Type="http://schemas.openxmlformats.org/officeDocument/2006/relationships/image" Target="../media/image288.png"/></Relationships>
</file>

<file path=xl/drawings/_rels/drawing63.xml.rels><?xml version="1.0" encoding="UTF-8" standalone="yes"?>
<Relationships xmlns="http://schemas.openxmlformats.org/package/2006/relationships"><Relationship Id="rId8" Type="http://schemas.openxmlformats.org/officeDocument/2006/relationships/image" Target="../media/image296.png"/><Relationship Id="rId3" Type="http://schemas.openxmlformats.org/officeDocument/2006/relationships/image" Target="../media/image291.png"/><Relationship Id="rId7" Type="http://schemas.openxmlformats.org/officeDocument/2006/relationships/image" Target="../media/image295.png"/><Relationship Id="rId2" Type="http://schemas.openxmlformats.org/officeDocument/2006/relationships/image" Target="../media/image290.png"/><Relationship Id="rId1" Type="http://schemas.openxmlformats.org/officeDocument/2006/relationships/image" Target="../media/image289.png"/><Relationship Id="rId6" Type="http://schemas.openxmlformats.org/officeDocument/2006/relationships/image" Target="../media/image294.png"/><Relationship Id="rId5" Type="http://schemas.openxmlformats.org/officeDocument/2006/relationships/image" Target="../media/image293.png"/><Relationship Id="rId4" Type="http://schemas.openxmlformats.org/officeDocument/2006/relationships/image" Target="../media/image292.png"/></Relationships>
</file>

<file path=xl/drawings/_rels/drawing64.xml.rels><?xml version="1.0" encoding="UTF-8" standalone="yes"?>
<Relationships xmlns="http://schemas.openxmlformats.org/package/2006/relationships"><Relationship Id="rId3" Type="http://schemas.openxmlformats.org/officeDocument/2006/relationships/image" Target="../media/image299.png"/><Relationship Id="rId7" Type="http://schemas.openxmlformats.org/officeDocument/2006/relationships/image" Target="../media/image303.png"/><Relationship Id="rId2" Type="http://schemas.openxmlformats.org/officeDocument/2006/relationships/image" Target="../media/image298.png"/><Relationship Id="rId1" Type="http://schemas.openxmlformats.org/officeDocument/2006/relationships/image" Target="../media/image297.png"/><Relationship Id="rId6" Type="http://schemas.openxmlformats.org/officeDocument/2006/relationships/image" Target="../media/image302.png"/><Relationship Id="rId5" Type="http://schemas.openxmlformats.org/officeDocument/2006/relationships/image" Target="../media/image301.png"/><Relationship Id="rId4" Type="http://schemas.openxmlformats.org/officeDocument/2006/relationships/image" Target="../media/image300.png"/></Relationships>
</file>

<file path=xl/drawings/_rels/drawing65.xml.rels><?xml version="1.0" encoding="UTF-8" standalone="yes"?>
<Relationships xmlns="http://schemas.openxmlformats.org/package/2006/relationships"><Relationship Id="rId3" Type="http://schemas.openxmlformats.org/officeDocument/2006/relationships/image" Target="../media/image306.png"/><Relationship Id="rId7" Type="http://schemas.openxmlformats.org/officeDocument/2006/relationships/image" Target="../media/image310.png"/><Relationship Id="rId2" Type="http://schemas.openxmlformats.org/officeDocument/2006/relationships/image" Target="../media/image305.png"/><Relationship Id="rId1" Type="http://schemas.openxmlformats.org/officeDocument/2006/relationships/image" Target="../media/image304.png"/><Relationship Id="rId6" Type="http://schemas.openxmlformats.org/officeDocument/2006/relationships/image" Target="../media/image309.png"/><Relationship Id="rId5" Type="http://schemas.openxmlformats.org/officeDocument/2006/relationships/image" Target="../media/image308.png"/><Relationship Id="rId4" Type="http://schemas.openxmlformats.org/officeDocument/2006/relationships/image" Target="../media/image307.png"/></Relationships>
</file>

<file path=xl/drawings/_rels/drawing66.xml.rels><?xml version="1.0" encoding="UTF-8" standalone="yes"?>
<Relationships xmlns="http://schemas.openxmlformats.org/package/2006/relationships"><Relationship Id="rId8" Type="http://schemas.openxmlformats.org/officeDocument/2006/relationships/image" Target="../media/image318.png"/><Relationship Id="rId3" Type="http://schemas.openxmlformats.org/officeDocument/2006/relationships/image" Target="../media/image313.png"/><Relationship Id="rId7" Type="http://schemas.openxmlformats.org/officeDocument/2006/relationships/image" Target="../media/image317.png"/><Relationship Id="rId2" Type="http://schemas.openxmlformats.org/officeDocument/2006/relationships/image" Target="../media/image312.png"/><Relationship Id="rId1" Type="http://schemas.openxmlformats.org/officeDocument/2006/relationships/image" Target="../media/image311.png"/><Relationship Id="rId6" Type="http://schemas.openxmlformats.org/officeDocument/2006/relationships/image" Target="../media/image316.png"/><Relationship Id="rId5" Type="http://schemas.openxmlformats.org/officeDocument/2006/relationships/image" Target="../media/image315.png"/><Relationship Id="rId10" Type="http://schemas.openxmlformats.org/officeDocument/2006/relationships/image" Target="../media/image320.png"/><Relationship Id="rId4" Type="http://schemas.openxmlformats.org/officeDocument/2006/relationships/image" Target="../media/image314.png"/><Relationship Id="rId9" Type="http://schemas.openxmlformats.org/officeDocument/2006/relationships/image" Target="../media/image319.png"/></Relationships>
</file>

<file path=xl/drawings/_rels/drawing67.xml.rels><?xml version="1.0" encoding="UTF-8" standalone="yes"?>
<Relationships xmlns="http://schemas.openxmlformats.org/package/2006/relationships"><Relationship Id="rId8" Type="http://schemas.openxmlformats.org/officeDocument/2006/relationships/image" Target="../media/image328.png"/><Relationship Id="rId13" Type="http://schemas.openxmlformats.org/officeDocument/2006/relationships/image" Target="../media/image333.png"/><Relationship Id="rId18" Type="http://schemas.openxmlformats.org/officeDocument/2006/relationships/image" Target="../media/image338.png"/><Relationship Id="rId3" Type="http://schemas.openxmlformats.org/officeDocument/2006/relationships/image" Target="../media/image323.png"/><Relationship Id="rId7" Type="http://schemas.openxmlformats.org/officeDocument/2006/relationships/image" Target="../media/image327.png"/><Relationship Id="rId12" Type="http://schemas.openxmlformats.org/officeDocument/2006/relationships/image" Target="../media/image332.png"/><Relationship Id="rId17" Type="http://schemas.openxmlformats.org/officeDocument/2006/relationships/image" Target="../media/image337.png"/><Relationship Id="rId2" Type="http://schemas.openxmlformats.org/officeDocument/2006/relationships/image" Target="../media/image322.png"/><Relationship Id="rId16" Type="http://schemas.openxmlformats.org/officeDocument/2006/relationships/image" Target="../media/image336.png"/><Relationship Id="rId1" Type="http://schemas.openxmlformats.org/officeDocument/2006/relationships/image" Target="../media/image321.png"/><Relationship Id="rId6" Type="http://schemas.openxmlformats.org/officeDocument/2006/relationships/image" Target="../media/image326.png"/><Relationship Id="rId11" Type="http://schemas.openxmlformats.org/officeDocument/2006/relationships/image" Target="../media/image331.png"/><Relationship Id="rId5" Type="http://schemas.openxmlformats.org/officeDocument/2006/relationships/image" Target="../media/image325.png"/><Relationship Id="rId15" Type="http://schemas.openxmlformats.org/officeDocument/2006/relationships/image" Target="../media/image335.png"/><Relationship Id="rId10" Type="http://schemas.openxmlformats.org/officeDocument/2006/relationships/image" Target="../media/image330.png"/><Relationship Id="rId4" Type="http://schemas.openxmlformats.org/officeDocument/2006/relationships/image" Target="../media/image324.png"/><Relationship Id="rId9" Type="http://schemas.openxmlformats.org/officeDocument/2006/relationships/image" Target="../media/image329.png"/><Relationship Id="rId14" Type="http://schemas.openxmlformats.org/officeDocument/2006/relationships/image" Target="../media/image334.png"/></Relationships>
</file>

<file path=xl/drawings/_rels/drawing68.xml.rels><?xml version="1.0" encoding="UTF-8" standalone="yes"?>
<Relationships xmlns="http://schemas.openxmlformats.org/package/2006/relationships"><Relationship Id="rId3" Type="http://schemas.openxmlformats.org/officeDocument/2006/relationships/image" Target="../media/image199.png"/><Relationship Id="rId2" Type="http://schemas.openxmlformats.org/officeDocument/2006/relationships/image" Target="../media/image340.png"/><Relationship Id="rId1" Type="http://schemas.openxmlformats.org/officeDocument/2006/relationships/image" Target="../media/image339.png"/><Relationship Id="rId4"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oneCellAnchor>
    <xdr:from>
      <xdr:col>2</xdr:col>
      <xdr:colOff>63500</xdr:colOff>
      <xdr:row>3</xdr:row>
      <xdr:rowOff>25400</xdr:rowOff>
    </xdr:from>
    <xdr:ext cx="1266825" cy="2486025"/>
    <xdr:pic>
      <xdr:nvPicPr>
        <xdr:cNvPr id="2" name="image3.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289050" y="520700"/>
          <a:ext cx="1266825" cy="2486025"/>
        </a:xfrm>
        <a:prstGeom prst="rect">
          <a:avLst/>
        </a:prstGeom>
        <a:noFill/>
      </xdr:spPr>
    </xdr:pic>
    <xdr:clientData fLocksWithSheet="0"/>
  </xdr:oneCellAnchor>
  <xdr:oneCellAnchor>
    <xdr:from>
      <xdr:col>3</xdr:col>
      <xdr:colOff>76200</xdr:colOff>
      <xdr:row>3</xdr:row>
      <xdr:rowOff>25400</xdr:rowOff>
    </xdr:from>
    <xdr:ext cx="1143000" cy="2486025"/>
    <xdr:pic>
      <xdr:nvPicPr>
        <xdr:cNvPr id="3" name="image39.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xfrm>
          <a:off x="4959350" y="520700"/>
          <a:ext cx="1143000" cy="2486025"/>
        </a:xfrm>
        <a:prstGeom prst="rect">
          <a:avLst/>
        </a:prstGeom>
        <a:noFill/>
      </xdr:spPr>
    </xdr:pic>
    <xdr:clientData fLocksWithSheet="0"/>
  </xdr:oneCellAnchor>
  <xdr:oneCellAnchor>
    <xdr:from>
      <xdr:col>4</xdr:col>
      <xdr:colOff>69850</xdr:colOff>
      <xdr:row>3</xdr:row>
      <xdr:rowOff>38100</xdr:rowOff>
    </xdr:from>
    <xdr:ext cx="1143000" cy="2486025"/>
    <xdr:pic>
      <xdr:nvPicPr>
        <xdr:cNvPr id="4" name="image156.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8477250" y="533400"/>
          <a:ext cx="1143000" cy="248602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107951</xdr:colOff>
      <xdr:row>3</xdr:row>
      <xdr:rowOff>44450</xdr:rowOff>
    </xdr:from>
    <xdr:ext cx="1485900" cy="2482850"/>
    <xdr:pic>
      <xdr:nvPicPr>
        <xdr:cNvPr id="2" name="image6.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1263651" y="539750"/>
          <a:ext cx="1485900" cy="2482850"/>
        </a:xfrm>
        <a:prstGeom prst="rect">
          <a:avLst/>
        </a:prstGeom>
        <a:noFill/>
      </xdr:spPr>
    </xdr:pic>
    <xdr:clientData fLocksWithSheet="0"/>
  </xdr:oneCellAnchor>
  <xdr:oneCellAnchor>
    <xdr:from>
      <xdr:col>3</xdr:col>
      <xdr:colOff>76201</xdr:colOff>
      <xdr:row>3</xdr:row>
      <xdr:rowOff>38100</xdr:rowOff>
    </xdr:from>
    <xdr:ext cx="1416050" cy="2482850"/>
    <xdr:pic>
      <xdr:nvPicPr>
        <xdr:cNvPr id="3" name="image2.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xfrm>
          <a:off x="4908551" y="533400"/>
          <a:ext cx="1416050" cy="2482850"/>
        </a:xfrm>
        <a:prstGeom prst="rect">
          <a:avLst/>
        </a:prstGeom>
        <a:noFill/>
      </xdr:spPr>
    </xdr:pic>
    <xdr:clientData fLocksWithSheet="0"/>
  </xdr:oneCellAnchor>
  <xdr:oneCellAnchor>
    <xdr:from>
      <xdr:col>4</xdr:col>
      <xdr:colOff>57151</xdr:colOff>
      <xdr:row>3</xdr:row>
      <xdr:rowOff>38100</xdr:rowOff>
    </xdr:from>
    <xdr:ext cx="1181099" cy="2387600"/>
    <xdr:pic>
      <xdr:nvPicPr>
        <xdr:cNvPr id="4" name="image1.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xfrm>
          <a:off x="6908801" y="533400"/>
          <a:ext cx="1181099" cy="2387600"/>
        </a:xfrm>
        <a:prstGeom prst="rect">
          <a:avLst/>
        </a:prstGeom>
        <a:noFill/>
      </xdr:spPr>
    </xdr:pic>
    <xdr:clientData fLocksWithSheet="0"/>
  </xdr:oneCellAnchor>
  <xdr:oneCellAnchor>
    <xdr:from>
      <xdr:col>5</xdr:col>
      <xdr:colOff>101600</xdr:colOff>
      <xdr:row>3</xdr:row>
      <xdr:rowOff>38100</xdr:rowOff>
    </xdr:from>
    <xdr:ext cx="685799" cy="2489200"/>
    <xdr:pic>
      <xdr:nvPicPr>
        <xdr:cNvPr id="5" name="image4.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xfrm>
          <a:off x="9772650" y="533400"/>
          <a:ext cx="685799" cy="248920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76200</xdr:colOff>
      <xdr:row>3</xdr:row>
      <xdr:rowOff>76199</xdr:rowOff>
    </xdr:from>
    <xdr:ext cx="781050" cy="2425701"/>
    <xdr:pic>
      <xdr:nvPicPr>
        <xdr:cNvPr id="2" name="image15.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1403350" y="571499"/>
          <a:ext cx="781050" cy="2425701"/>
        </a:xfrm>
        <a:prstGeom prst="rect">
          <a:avLst/>
        </a:prstGeom>
        <a:noFill/>
      </xdr:spPr>
    </xdr:pic>
    <xdr:clientData fLocksWithSheet="0"/>
  </xdr:oneCellAnchor>
  <xdr:oneCellAnchor>
    <xdr:from>
      <xdr:col>3</xdr:col>
      <xdr:colOff>88901</xdr:colOff>
      <xdr:row>3</xdr:row>
      <xdr:rowOff>63499</xdr:rowOff>
    </xdr:from>
    <xdr:ext cx="825500" cy="2451101"/>
    <xdr:pic>
      <xdr:nvPicPr>
        <xdr:cNvPr id="3" name="image120.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xfrm>
          <a:off x="4864101" y="558799"/>
          <a:ext cx="825500" cy="2451101"/>
        </a:xfrm>
        <a:prstGeom prst="rect">
          <a:avLst/>
        </a:prstGeom>
        <a:noFill/>
      </xdr:spPr>
    </xdr:pic>
    <xdr:clientData fLocksWithSheet="0"/>
  </xdr:oneCellAnchor>
  <xdr:oneCellAnchor>
    <xdr:from>
      <xdr:col>4</xdr:col>
      <xdr:colOff>50800</xdr:colOff>
      <xdr:row>3</xdr:row>
      <xdr:rowOff>50799</xdr:rowOff>
    </xdr:from>
    <xdr:ext cx="1562100" cy="2419351"/>
    <xdr:pic>
      <xdr:nvPicPr>
        <xdr:cNvPr id="4" name="image7.png">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xfrm>
          <a:off x="8667750" y="546099"/>
          <a:ext cx="1562100" cy="2419351"/>
        </a:xfrm>
        <a:prstGeom prst="rect">
          <a:avLst/>
        </a:prstGeom>
        <a:noFill/>
      </xdr:spPr>
    </xdr:pic>
    <xdr:clientData fLocksWithSheet="0"/>
  </xdr:oneCellAnchor>
  <xdr:oneCellAnchor>
    <xdr:from>
      <xdr:col>5</xdr:col>
      <xdr:colOff>95250</xdr:colOff>
      <xdr:row>3</xdr:row>
      <xdr:rowOff>38099</xdr:rowOff>
    </xdr:from>
    <xdr:ext cx="1295400" cy="2438401"/>
    <xdr:pic>
      <xdr:nvPicPr>
        <xdr:cNvPr id="5" name="image5.png">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xfrm>
          <a:off x="12134850" y="533399"/>
          <a:ext cx="1295400" cy="2438401"/>
        </a:xfrm>
        <a:prstGeom prst="rect">
          <a:avLst/>
        </a:prstGeom>
        <a:noFill/>
      </xdr:spPr>
    </xdr:pic>
    <xdr:clientData fLocksWithSheet="0"/>
  </xdr:oneCellAnchor>
  <xdr:oneCellAnchor>
    <xdr:from>
      <xdr:col>6</xdr:col>
      <xdr:colOff>50801</xdr:colOff>
      <xdr:row>3</xdr:row>
      <xdr:rowOff>6351</xdr:rowOff>
    </xdr:from>
    <xdr:ext cx="965200" cy="2508250"/>
    <xdr:pic>
      <xdr:nvPicPr>
        <xdr:cNvPr id="6" name="image132.png">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xfrm>
          <a:off x="15252701" y="501651"/>
          <a:ext cx="965200" cy="2508250"/>
        </a:xfrm>
        <a:prstGeom prst="rect">
          <a:avLst/>
        </a:prstGeom>
        <a:noFill/>
      </xdr:spPr>
    </xdr:pic>
    <xdr:clientData fLocksWithSheet="0"/>
  </xdr:oneCellAnchor>
  <xdr:oneCellAnchor>
    <xdr:from>
      <xdr:col>7</xdr:col>
      <xdr:colOff>69851</xdr:colOff>
      <xdr:row>3</xdr:row>
      <xdr:rowOff>76199</xdr:rowOff>
    </xdr:from>
    <xdr:ext cx="1231899" cy="2400301"/>
    <xdr:pic>
      <xdr:nvPicPr>
        <xdr:cNvPr id="7" name="image17.png">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xfrm>
          <a:off x="18853151" y="571499"/>
          <a:ext cx="1231899" cy="2400301"/>
        </a:xfrm>
        <a:prstGeom prst="rect">
          <a:avLst/>
        </a:prstGeom>
        <a:noFill/>
      </xdr:spPr>
    </xdr:pic>
    <xdr:clientData fLocksWithSheet="0"/>
  </xdr:oneCellAnchor>
  <xdr:oneCellAnchor>
    <xdr:from>
      <xdr:col>8</xdr:col>
      <xdr:colOff>95250</xdr:colOff>
      <xdr:row>3</xdr:row>
      <xdr:rowOff>107951</xdr:rowOff>
    </xdr:from>
    <xdr:ext cx="1162050" cy="2324099"/>
    <xdr:pic>
      <xdr:nvPicPr>
        <xdr:cNvPr id="8" name="image12.png">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xfrm>
          <a:off x="22028150" y="603251"/>
          <a:ext cx="1162050" cy="2324099"/>
        </a:xfrm>
        <a:prstGeom prst="rect">
          <a:avLst/>
        </a:prstGeom>
        <a:noFill/>
      </xdr:spPr>
    </xdr:pic>
    <xdr:clientData fLocksWithSheet="0"/>
  </xdr:oneCellAnchor>
  <xdr:oneCellAnchor>
    <xdr:from>
      <xdr:col>9</xdr:col>
      <xdr:colOff>107951</xdr:colOff>
      <xdr:row>3</xdr:row>
      <xdr:rowOff>88901</xdr:rowOff>
    </xdr:from>
    <xdr:ext cx="1447800" cy="2413000"/>
    <xdr:pic>
      <xdr:nvPicPr>
        <xdr:cNvPr id="9" name="image172.png">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xfrm>
          <a:off x="24834851" y="584201"/>
          <a:ext cx="1447800" cy="24130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107951</xdr:colOff>
      <xdr:row>3</xdr:row>
      <xdr:rowOff>76200</xdr:rowOff>
    </xdr:from>
    <xdr:ext cx="1073150" cy="2419350"/>
    <xdr:pic>
      <xdr:nvPicPr>
        <xdr:cNvPr id="2" name="image15.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xfrm>
          <a:off x="1346201" y="571500"/>
          <a:ext cx="1073150" cy="2419350"/>
        </a:xfrm>
        <a:prstGeom prst="rect">
          <a:avLst/>
        </a:prstGeom>
        <a:noFill/>
      </xdr:spPr>
    </xdr:pic>
    <xdr:clientData fLocksWithSheet="0"/>
  </xdr:oneCellAnchor>
  <xdr:oneCellAnchor>
    <xdr:from>
      <xdr:col>3</xdr:col>
      <xdr:colOff>69850</xdr:colOff>
      <xdr:row>3</xdr:row>
      <xdr:rowOff>95250</xdr:rowOff>
    </xdr:from>
    <xdr:ext cx="876300" cy="2393950"/>
    <xdr:pic>
      <xdr:nvPicPr>
        <xdr:cNvPr id="3" name="image120.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xfrm>
          <a:off x="5238750" y="590550"/>
          <a:ext cx="876300" cy="2393950"/>
        </a:xfrm>
        <a:prstGeom prst="rect">
          <a:avLst/>
        </a:prstGeom>
        <a:noFill/>
      </xdr:spPr>
    </xdr:pic>
    <xdr:clientData fLocksWithSheet="0"/>
  </xdr:oneCellAnchor>
  <xdr:oneCellAnchor>
    <xdr:from>
      <xdr:col>4</xdr:col>
      <xdr:colOff>88901</xdr:colOff>
      <xdr:row>3</xdr:row>
      <xdr:rowOff>57150</xdr:rowOff>
    </xdr:from>
    <xdr:ext cx="1047750" cy="2413000"/>
    <xdr:pic>
      <xdr:nvPicPr>
        <xdr:cNvPr id="4" name="image132.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xfrm>
          <a:off x="9245601" y="552450"/>
          <a:ext cx="1047750" cy="2413000"/>
        </a:xfrm>
        <a:prstGeom prst="rect">
          <a:avLst/>
        </a:prstGeom>
        <a:noFill/>
      </xdr:spPr>
    </xdr:pic>
    <xdr:clientData fLocksWithSheet="0"/>
  </xdr:oneCellAnchor>
  <xdr:oneCellAnchor>
    <xdr:from>
      <xdr:col>5</xdr:col>
      <xdr:colOff>101600</xdr:colOff>
      <xdr:row>3</xdr:row>
      <xdr:rowOff>50801</xdr:rowOff>
    </xdr:from>
    <xdr:ext cx="1174750" cy="2400299"/>
    <xdr:pic>
      <xdr:nvPicPr>
        <xdr:cNvPr id="5" name="image17.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xfrm>
          <a:off x="12014200" y="546101"/>
          <a:ext cx="1174750" cy="2400299"/>
        </a:xfrm>
        <a:prstGeom prst="rect">
          <a:avLst/>
        </a:prstGeom>
        <a:noFill/>
      </xdr:spPr>
    </xdr:pic>
    <xdr:clientData fLocksWithSheet="0"/>
  </xdr:oneCellAnchor>
  <xdr:oneCellAnchor>
    <xdr:from>
      <xdr:col>6</xdr:col>
      <xdr:colOff>127001</xdr:colOff>
      <xdr:row>3</xdr:row>
      <xdr:rowOff>133351</xdr:rowOff>
    </xdr:from>
    <xdr:ext cx="1295400" cy="2330450"/>
    <xdr:pic>
      <xdr:nvPicPr>
        <xdr:cNvPr id="6" name="image12.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xfrm>
          <a:off x="14884401" y="628651"/>
          <a:ext cx="1295400" cy="23304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82551</xdr:colOff>
      <xdr:row>3</xdr:row>
      <xdr:rowOff>38100</xdr:rowOff>
    </xdr:from>
    <xdr:ext cx="1003299" cy="2495550"/>
    <xdr:pic>
      <xdr:nvPicPr>
        <xdr:cNvPr id="2" name="image15.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1339851" y="533400"/>
          <a:ext cx="1003299" cy="2495550"/>
        </a:xfrm>
        <a:prstGeom prst="rect">
          <a:avLst/>
        </a:prstGeom>
        <a:noFill/>
      </xdr:spPr>
    </xdr:pic>
    <xdr:clientData fLocksWithSheet="0"/>
  </xdr:oneCellAnchor>
  <xdr:oneCellAnchor>
    <xdr:from>
      <xdr:col>3</xdr:col>
      <xdr:colOff>57151</xdr:colOff>
      <xdr:row>3</xdr:row>
      <xdr:rowOff>63500</xdr:rowOff>
    </xdr:from>
    <xdr:ext cx="1060449" cy="2432050"/>
    <xdr:pic>
      <xdr:nvPicPr>
        <xdr:cNvPr id="3" name="image120.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4572001" y="558800"/>
          <a:ext cx="1060449" cy="2432050"/>
        </a:xfrm>
        <a:prstGeom prst="rect">
          <a:avLst/>
        </a:prstGeom>
        <a:noFill/>
      </xdr:spPr>
    </xdr:pic>
    <xdr:clientData fLocksWithSheet="0"/>
  </xdr:oneCellAnchor>
  <xdr:oneCellAnchor>
    <xdr:from>
      <xdr:col>4</xdr:col>
      <xdr:colOff>69850</xdr:colOff>
      <xdr:row>3</xdr:row>
      <xdr:rowOff>44450</xdr:rowOff>
    </xdr:from>
    <xdr:ext cx="939800" cy="2482850"/>
    <xdr:pic>
      <xdr:nvPicPr>
        <xdr:cNvPr id="4" name="image112.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xfrm>
          <a:off x="8997950" y="539750"/>
          <a:ext cx="939800" cy="24828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2</xdr:col>
      <xdr:colOff>107950</xdr:colOff>
      <xdr:row>3</xdr:row>
      <xdr:rowOff>76200</xdr:rowOff>
    </xdr:from>
    <xdr:ext cx="781050" cy="2343150"/>
    <xdr:pic>
      <xdr:nvPicPr>
        <xdr:cNvPr id="2" name="image15.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1346200" y="723900"/>
          <a:ext cx="781050" cy="2343150"/>
        </a:xfrm>
        <a:prstGeom prst="rect">
          <a:avLst/>
        </a:prstGeom>
        <a:noFill/>
      </xdr:spPr>
    </xdr:pic>
    <xdr:clientData fLocksWithSheet="0"/>
  </xdr:oneCellAnchor>
  <xdr:oneCellAnchor>
    <xdr:from>
      <xdr:col>3</xdr:col>
      <xdr:colOff>76200</xdr:colOff>
      <xdr:row>3</xdr:row>
      <xdr:rowOff>38100</xdr:rowOff>
    </xdr:from>
    <xdr:ext cx="768350" cy="2457450"/>
    <xdr:pic>
      <xdr:nvPicPr>
        <xdr:cNvPr id="3" name="image112.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xfrm>
          <a:off x="4318000" y="685800"/>
          <a:ext cx="768350" cy="2457450"/>
        </a:xfrm>
        <a:prstGeom prst="rect">
          <a:avLst/>
        </a:prstGeom>
        <a:noFill/>
      </xdr:spPr>
    </xdr:pic>
    <xdr:clientData fLocksWithSheet="0"/>
  </xdr:oneCellAnchor>
  <xdr:oneCellAnchor>
    <xdr:from>
      <xdr:col>4</xdr:col>
      <xdr:colOff>63500</xdr:colOff>
      <xdr:row>3</xdr:row>
      <xdr:rowOff>69850</xdr:rowOff>
    </xdr:from>
    <xdr:ext cx="1117600" cy="2374900"/>
    <xdr:pic>
      <xdr:nvPicPr>
        <xdr:cNvPr id="4" name="image16.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xfrm>
          <a:off x="7073900" y="717550"/>
          <a:ext cx="1117600" cy="2374900"/>
        </a:xfrm>
        <a:prstGeom prst="rect">
          <a:avLst/>
        </a:prstGeom>
        <a:noFill/>
      </xdr:spPr>
    </xdr:pic>
    <xdr:clientData fLocksWithSheet="0"/>
  </xdr:oneCellAnchor>
  <xdr:oneCellAnchor>
    <xdr:from>
      <xdr:col>5</xdr:col>
      <xdr:colOff>127000</xdr:colOff>
      <xdr:row>3</xdr:row>
      <xdr:rowOff>139700</xdr:rowOff>
    </xdr:from>
    <xdr:ext cx="1200150" cy="2330450"/>
    <xdr:pic>
      <xdr:nvPicPr>
        <xdr:cNvPr id="5" name="image8.png">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xfrm>
          <a:off x="10007600" y="787400"/>
          <a:ext cx="1200150" cy="2330450"/>
        </a:xfrm>
        <a:prstGeom prst="rect">
          <a:avLst/>
        </a:prstGeom>
        <a:noFill/>
      </xdr:spPr>
    </xdr:pic>
    <xdr:clientData fLocksWithSheet="0"/>
  </xdr:oneCellAnchor>
  <xdr:oneCellAnchor>
    <xdr:from>
      <xdr:col>6</xdr:col>
      <xdr:colOff>114300</xdr:colOff>
      <xdr:row>3</xdr:row>
      <xdr:rowOff>69850</xdr:rowOff>
    </xdr:from>
    <xdr:ext cx="1123950" cy="2336800"/>
    <xdr:pic>
      <xdr:nvPicPr>
        <xdr:cNvPr id="6" name="image13.png">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xfrm>
          <a:off x="12623800" y="717550"/>
          <a:ext cx="1123950" cy="2336800"/>
        </a:xfrm>
        <a:prstGeom prst="rect">
          <a:avLst/>
        </a:prstGeom>
        <a:noFill/>
      </xdr:spPr>
    </xdr:pic>
    <xdr:clientData fLocksWithSheet="0"/>
  </xdr:oneCellAnchor>
  <xdr:oneCellAnchor>
    <xdr:from>
      <xdr:col>7</xdr:col>
      <xdr:colOff>101600</xdr:colOff>
      <xdr:row>3</xdr:row>
      <xdr:rowOff>95250</xdr:rowOff>
    </xdr:from>
    <xdr:ext cx="1250950" cy="2406650"/>
    <xdr:pic>
      <xdr:nvPicPr>
        <xdr:cNvPr id="7" name="image10.png">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xfrm>
          <a:off x="15481300" y="742950"/>
          <a:ext cx="1250950" cy="2406650"/>
        </a:xfrm>
        <a:prstGeom prst="rect">
          <a:avLst/>
        </a:prstGeom>
        <a:noFill/>
      </xdr:spPr>
    </xdr:pic>
    <xdr:clientData fLocksWithSheet="0"/>
  </xdr:oneCellAnchor>
  <xdr:oneCellAnchor>
    <xdr:from>
      <xdr:col>8</xdr:col>
      <xdr:colOff>139700</xdr:colOff>
      <xdr:row>3</xdr:row>
      <xdr:rowOff>19050</xdr:rowOff>
    </xdr:from>
    <xdr:ext cx="1155700" cy="2457450"/>
    <xdr:pic>
      <xdr:nvPicPr>
        <xdr:cNvPr id="8" name="image9.png">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xfrm>
          <a:off x="17773650" y="666750"/>
          <a:ext cx="1155700" cy="2457450"/>
        </a:xfrm>
        <a:prstGeom prst="rect">
          <a:avLst/>
        </a:prstGeom>
        <a:noFill/>
      </xdr:spPr>
    </xdr:pic>
    <xdr:clientData fLocksWithSheet="0"/>
  </xdr:oneCellAnchor>
  <xdr:oneCellAnchor>
    <xdr:from>
      <xdr:col>9</xdr:col>
      <xdr:colOff>76200</xdr:colOff>
      <xdr:row>3</xdr:row>
      <xdr:rowOff>50800</xdr:rowOff>
    </xdr:from>
    <xdr:ext cx="1289050" cy="2368550"/>
    <xdr:pic>
      <xdr:nvPicPr>
        <xdr:cNvPr id="9" name="image18.png">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8" cstate="print"/>
        <a:stretch>
          <a:fillRect/>
        </a:stretch>
      </xdr:blipFill>
      <xdr:spPr>
        <a:xfrm>
          <a:off x="20085050" y="698500"/>
          <a:ext cx="1289050" cy="2368550"/>
        </a:xfrm>
        <a:prstGeom prst="rect">
          <a:avLst/>
        </a:prstGeom>
        <a:noFill/>
      </xdr:spPr>
    </xdr:pic>
    <xdr:clientData fLocksWithSheet="0"/>
  </xdr:oneCellAnchor>
  <xdr:oneCellAnchor>
    <xdr:from>
      <xdr:col>10</xdr:col>
      <xdr:colOff>63500</xdr:colOff>
      <xdr:row>3</xdr:row>
      <xdr:rowOff>95250</xdr:rowOff>
    </xdr:from>
    <xdr:ext cx="1174750" cy="2343150"/>
    <xdr:pic>
      <xdr:nvPicPr>
        <xdr:cNvPr id="10" name="image11.png">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9" cstate="print"/>
        <a:stretch>
          <a:fillRect/>
        </a:stretch>
      </xdr:blipFill>
      <xdr:spPr>
        <a:xfrm>
          <a:off x="22358350" y="742950"/>
          <a:ext cx="1174750" cy="2343150"/>
        </a:xfrm>
        <a:prstGeom prst="rect">
          <a:avLst/>
        </a:prstGeom>
        <a:noFill/>
      </xdr:spPr>
    </xdr:pic>
    <xdr:clientData fLocksWithSheet="0"/>
  </xdr:oneCellAnchor>
  <xdr:oneCellAnchor>
    <xdr:from>
      <xdr:col>11</xdr:col>
      <xdr:colOff>76200</xdr:colOff>
      <xdr:row>3</xdr:row>
      <xdr:rowOff>50800</xdr:rowOff>
    </xdr:from>
    <xdr:ext cx="1308100" cy="2425700"/>
    <xdr:pic>
      <xdr:nvPicPr>
        <xdr:cNvPr id="11" name="image14.png">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10" cstate="print"/>
        <a:stretch>
          <a:fillRect/>
        </a:stretch>
      </xdr:blipFill>
      <xdr:spPr>
        <a:xfrm>
          <a:off x="24218900" y="698500"/>
          <a:ext cx="1308100" cy="2425700"/>
        </a:xfrm>
        <a:prstGeom prst="rect">
          <a:avLst/>
        </a:prstGeom>
        <a:noFill/>
      </xdr:spPr>
    </xdr:pic>
    <xdr:clientData fLocksWithSheet="0"/>
  </xdr:oneCellAnchor>
  <xdr:oneCellAnchor>
    <xdr:from>
      <xdr:col>12</xdr:col>
      <xdr:colOff>88900</xdr:colOff>
      <xdr:row>3</xdr:row>
      <xdr:rowOff>44450</xdr:rowOff>
    </xdr:from>
    <xdr:ext cx="1162050" cy="2413000"/>
    <xdr:pic>
      <xdr:nvPicPr>
        <xdr:cNvPr id="12" name="image26.png">
          <a:extLst>
            <a:ext uri="{FF2B5EF4-FFF2-40B4-BE49-F238E27FC236}">
              <a16:creationId xmlns:a16="http://schemas.microsoft.com/office/drawing/2014/main" id="{00000000-0008-0000-0500-00000C000000}"/>
            </a:ext>
          </a:extLst>
        </xdr:cNvPr>
        <xdr:cNvPicPr preferRelativeResize="0"/>
      </xdr:nvPicPr>
      <xdr:blipFill>
        <a:blip xmlns:r="http://schemas.openxmlformats.org/officeDocument/2006/relationships" r:embed="rId11" cstate="print"/>
        <a:stretch>
          <a:fillRect/>
        </a:stretch>
      </xdr:blipFill>
      <xdr:spPr>
        <a:xfrm>
          <a:off x="26073100" y="692150"/>
          <a:ext cx="1162050" cy="2413000"/>
        </a:xfrm>
        <a:prstGeom prst="rect">
          <a:avLst/>
        </a:prstGeom>
        <a:noFill/>
      </xdr:spPr>
    </xdr:pic>
    <xdr:clientData fLocksWithSheet="0"/>
  </xdr:oneCellAnchor>
  <xdr:oneCellAnchor>
    <xdr:from>
      <xdr:col>13</xdr:col>
      <xdr:colOff>158750</xdr:colOff>
      <xdr:row>3</xdr:row>
      <xdr:rowOff>177800</xdr:rowOff>
    </xdr:from>
    <xdr:ext cx="1073150" cy="2165350"/>
    <xdr:pic>
      <xdr:nvPicPr>
        <xdr:cNvPr id="13" name="image19.png">
          <a:extLst>
            <a:ext uri="{FF2B5EF4-FFF2-40B4-BE49-F238E27FC236}">
              <a16:creationId xmlns:a16="http://schemas.microsoft.com/office/drawing/2014/main" id="{00000000-0008-0000-0500-00000D000000}"/>
            </a:ext>
          </a:extLst>
        </xdr:cNvPr>
        <xdr:cNvPicPr preferRelativeResize="0"/>
      </xdr:nvPicPr>
      <xdr:blipFill>
        <a:blip xmlns:r="http://schemas.openxmlformats.org/officeDocument/2006/relationships" r:embed="rId12" cstate="print"/>
        <a:stretch>
          <a:fillRect/>
        </a:stretch>
      </xdr:blipFill>
      <xdr:spPr>
        <a:xfrm>
          <a:off x="41840150" y="825500"/>
          <a:ext cx="1073150" cy="2165350"/>
        </a:xfrm>
        <a:prstGeom prst="rect">
          <a:avLst/>
        </a:prstGeom>
        <a:noFill/>
      </xdr:spPr>
    </xdr:pic>
    <xdr:clientData fLocksWithSheet="0"/>
  </xdr:oneCellAnchor>
  <xdr:oneCellAnchor>
    <xdr:from>
      <xdr:col>14</xdr:col>
      <xdr:colOff>247650</xdr:colOff>
      <xdr:row>3</xdr:row>
      <xdr:rowOff>152400</xdr:rowOff>
    </xdr:from>
    <xdr:ext cx="1117600" cy="2184400"/>
    <xdr:pic>
      <xdr:nvPicPr>
        <xdr:cNvPr id="14" name="image22.png">
          <a:extLst>
            <a:ext uri="{FF2B5EF4-FFF2-40B4-BE49-F238E27FC236}">
              <a16:creationId xmlns:a16="http://schemas.microsoft.com/office/drawing/2014/main" id="{00000000-0008-0000-0500-00000E000000}"/>
            </a:ext>
          </a:extLst>
        </xdr:cNvPr>
        <xdr:cNvPicPr preferRelativeResize="0"/>
      </xdr:nvPicPr>
      <xdr:blipFill>
        <a:blip xmlns:r="http://schemas.openxmlformats.org/officeDocument/2006/relationships" r:embed="rId13" cstate="print"/>
        <a:stretch>
          <a:fillRect/>
        </a:stretch>
      </xdr:blipFill>
      <xdr:spPr>
        <a:xfrm>
          <a:off x="45605700" y="800100"/>
          <a:ext cx="1117600" cy="2184400"/>
        </a:xfrm>
        <a:prstGeom prst="rect">
          <a:avLst/>
        </a:prstGeom>
        <a:noFill/>
      </xdr:spPr>
    </xdr:pic>
    <xdr:clientData fLocksWithSheet="0"/>
  </xdr:oneCellAnchor>
  <xdr:oneCellAnchor>
    <xdr:from>
      <xdr:col>15</xdr:col>
      <xdr:colOff>120650</xdr:colOff>
      <xdr:row>3</xdr:row>
      <xdr:rowOff>69850</xdr:rowOff>
    </xdr:from>
    <xdr:ext cx="1117600" cy="2266950"/>
    <xdr:pic>
      <xdr:nvPicPr>
        <xdr:cNvPr id="15" name="image23.png">
          <a:extLst>
            <a:ext uri="{FF2B5EF4-FFF2-40B4-BE49-F238E27FC236}">
              <a16:creationId xmlns:a16="http://schemas.microsoft.com/office/drawing/2014/main" id="{00000000-0008-0000-0500-00000F000000}"/>
            </a:ext>
          </a:extLst>
        </xdr:cNvPr>
        <xdr:cNvPicPr preferRelativeResize="0"/>
      </xdr:nvPicPr>
      <xdr:blipFill>
        <a:blip xmlns:r="http://schemas.openxmlformats.org/officeDocument/2006/relationships" r:embed="rId14" cstate="print"/>
        <a:stretch>
          <a:fillRect/>
        </a:stretch>
      </xdr:blipFill>
      <xdr:spPr>
        <a:xfrm>
          <a:off x="49155350" y="717550"/>
          <a:ext cx="1117600" cy="2266950"/>
        </a:xfrm>
        <a:prstGeom prst="rect">
          <a:avLst/>
        </a:prstGeom>
        <a:noFill/>
      </xdr:spPr>
    </xdr:pic>
    <xdr:clientData fLocksWithSheet="0"/>
  </xdr:oneCellAnchor>
  <xdr:oneCellAnchor>
    <xdr:from>
      <xdr:col>16</xdr:col>
      <xdr:colOff>228600</xdr:colOff>
      <xdr:row>3</xdr:row>
      <xdr:rowOff>152400</xdr:rowOff>
    </xdr:from>
    <xdr:ext cx="1276350" cy="2216150"/>
    <xdr:pic>
      <xdr:nvPicPr>
        <xdr:cNvPr id="16" name="image20.png">
          <a:extLst>
            <a:ext uri="{FF2B5EF4-FFF2-40B4-BE49-F238E27FC236}">
              <a16:creationId xmlns:a16="http://schemas.microsoft.com/office/drawing/2014/main" id="{00000000-0008-0000-0500-000010000000}"/>
            </a:ext>
          </a:extLst>
        </xdr:cNvPr>
        <xdr:cNvPicPr preferRelativeResize="0"/>
      </xdr:nvPicPr>
      <xdr:blipFill>
        <a:blip xmlns:r="http://schemas.openxmlformats.org/officeDocument/2006/relationships" r:embed="rId15" cstate="print"/>
        <a:stretch>
          <a:fillRect/>
        </a:stretch>
      </xdr:blipFill>
      <xdr:spPr>
        <a:xfrm>
          <a:off x="52939950" y="800100"/>
          <a:ext cx="1276350" cy="2216150"/>
        </a:xfrm>
        <a:prstGeom prst="rect">
          <a:avLst/>
        </a:prstGeom>
        <a:noFill/>
      </xdr:spPr>
    </xdr:pic>
    <xdr:clientData fLocksWithSheet="0"/>
  </xdr:oneCellAnchor>
  <xdr:oneCellAnchor>
    <xdr:from>
      <xdr:col>17</xdr:col>
      <xdr:colOff>152400</xdr:colOff>
      <xdr:row>3</xdr:row>
      <xdr:rowOff>184150</xdr:rowOff>
    </xdr:from>
    <xdr:ext cx="1162050" cy="2190750"/>
    <xdr:pic>
      <xdr:nvPicPr>
        <xdr:cNvPr id="17" name="image78.png">
          <a:extLst>
            <a:ext uri="{FF2B5EF4-FFF2-40B4-BE49-F238E27FC236}">
              <a16:creationId xmlns:a16="http://schemas.microsoft.com/office/drawing/2014/main" id="{00000000-0008-0000-0500-000011000000}"/>
            </a:ext>
          </a:extLst>
        </xdr:cNvPr>
        <xdr:cNvPicPr preferRelativeResize="0"/>
      </xdr:nvPicPr>
      <xdr:blipFill>
        <a:blip xmlns:r="http://schemas.openxmlformats.org/officeDocument/2006/relationships" r:embed="rId16" cstate="print"/>
        <a:stretch>
          <a:fillRect/>
        </a:stretch>
      </xdr:blipFill>
      <xdr:spPr>
        <a:xfrm>
          <a:off x="56540400" y="831850"/>
          <a:ext cx="1162050" cy="2190750"/>
        </a:xfrm>
        <a:prstGeom prst="rect">
          <a:avLst/>
        </a:prstGeom>
        <a:noFill/>
      </xdr:spPr>
    </xdr:pic>
    <xdr:clientData fLocksWithSheet="0"/>
  </xdr:oneCellAnchor>
  <xdr:oneCellAnchor>
    <xdr:from>
      <xdr:col>18</xdr:col>
      <xdr:colOff>120650</xdr:colOff>
      <xdr:row>3</xdr:row>
      <xdr:rowOff>82550</xdr:rowOff>
    </xdr:from>
    <xdr:ext cx="1263650" cy="2362200"/>
    <xdr:pic>
      <xdr:nvPicPr>
        <xdr:cNvPr id="18" name="image58.png">
          <a:extLst>
            <a:ext uri="{FF2B5EF4-FFF2-40B4-BE49-F238E27FC236}">
              <a16:creationId xmlns:a16="http://schemas.microsoft.com/office/drawing/2014/main" id="{00000000-0008-0000-0500-000012000000}"/>
            </a:ext>
          </a:extLst>
        </xdr:cNvPr>
        <xdr:cNvPicPr preferRelativeResize="0"/>
      </xdr:nvPicPr>
      <xdr:blipFill>
        <a:blip xmlns:r="http://schemas.openxmlformats.org/officeDocument/2006/relationships" r:embed="rId17" cstate="print"/>
        <a:stretch>
          <a:fillRect/>
        </a:stretch>
      </xdr:blipFill>
      <xdr:spPr>
        <a:xfrm>
          <a:off x="60185300" y="730250"/>
          <a:ext cx="1263650" cy="2362200"/>
        </a:xfrm>
        <a:prstGeom prst="rect">
          <a:avLst/>
        </a:prstGeom>
        <a:noFill/>
      </xdr:spPr>
    </xdr:pic>
    <xdr:clientData fLocksWithSheet="0"/>
  </xdr:oneCellAnchor>
  <xdr:oneCellAnchor>
    <xdr:from>
      <xdr:col>19</xdr:col>
      <xdr:colOff>190500</xdr:colOff>
      <xdr:row>3</xdr:row>
      <xdr:rowOff>114300</xdr:rowOff>
    </xdr:from>
    <xdr:ext cx="1308100" cy="2292350"/>
    <xdr:pic>
      <xdr:nvPicPr>
        <xdr:cNvPr id="19" name="image25.png">
          <a:extLst>
            <a:ext uri="{FF2B5EF4-FFF2-40B4-BE49-F238E27FC236}">
              <a16:creationId xmlns:a16="http://schemas.microsoft.com/office/drawing/2014/main" id="{00000000-0008-0000-0500-000013000000}"/>
            </a:ext>
          </a:extLst>
        </xdr:cNvPr>
        <xdr:cNvPicPr preferRelativeResize="0"/>
      </xdr:nvPicPr>
      <xdr:blipFill>
        <a:blip xmlns:r="http://schemas.openxmlformats.org/officeDocument/2006/relationships" r:embed="rId18" cstate="print"/>
        <a:stretch>
          <a:fillRect/>
        </a:stretch>
      </xdr:blipFill>
      <xdr:spPr>
        <a:xfrm>
          <a:off x="63931800" y="762000"/>
          <a:ext cx="1308100" cy="2292350"/>
        </a:xfrm>
        <a:prstGeom prst="rect">
          <a:avLst/>
        </a:prstGeom>
        <a:noFill/>
      </xdr:spPr>
    </xdr:pic>
    <xdr:clientData fLocksWithSheet="0"/>
  </xdr:oneCellAnchor>
  <xdr:oneCellAnchor>
    <xdr:from>
      <xdr:col>20</xdr:col>
      <xdr:colOff>247650</xdr:colOff>
      <xdr:row>3</xdr:row>
      <xdr:rowOff>177800</xdr:rowOff>
    </xdr:from>
    <xdr:ext cx="1238250" cy="2241550"/>
    <xdr:pic>
      <xdr:nvPicPr>
        <xdr:cNvPr id="20" name="image32.png">
          <a:extLst>
            <a:ext uri="{FF2B5EF4-FFF2-40B4-BE49-F238E27FC236}">
              <a16:creationId xmlns:a16="http://schemas.microsoft.com/office/drawing/2014/main" id="{00000000-0008-0000-0500-000014000000}"/>
            </a:ext>
          </a:extLst>
        </xdr:cNvPr>
        <xdr:cNvPicPr preferRelativeResize="0"/>
      </xdr:nvPicPr>
      <xdr:blipFill>
        <a:blip xmlns:r="http://schemas.openxmlformats.org/officeDocument/2006/relationships" r:embed="rId19" cstate="print"/>
        <a:stretch>
          <a:fillRect/>
        </a:stretch>
      </xdr:blipFill>
      <xdr:spPr>
        <a:xfrm>
          <a:off x="67665600" y="825500"/>
          <a:ext cx="1238250" cy="2241550"/>
        </a:xfrm>
        <a:prstGeom prst="rect">
          <a:avLst/>
        </a:prstGeom>
        <a:noFill/>
      </xdr:spPr>
    </xdr:pic>
    <xdr:clientData fLocksWithSheet="0"/>
  </xdr:oneCellAnchor>
  <xdr:oneCellAnchor>
    <xdr:from>
      <xdr:col>21</xdr:col>
      <xdr:colOff>228600</xdr:colOff>
      <xdr:row>3</xdr:row>
      <xdr:rowOff>203200</xdr:rowOff>
    </xdr:from>
    <xdr:ext cx="1308100" cy="2146300"/>
    <xdr:pic>
      <xdr:nvPicPr>
        <xdr:cNvPr id="21" name="image37.png">
          <a:extLst>
            <a:ext uri="{FF2B5EF4-FFF2-40B4-BE49-F238E27FC236}">
              <a16:creationId xmlns:a16="http://schemas.microsoft.com/office/drawing/2014/main" id="{00000000-0008-0000-0500-000015000000}"/>
            </a:ext>
          </a:extLst>
        </xdr:cNvPr>
        <xdr:cNvPicPr preferRelativeResize="0"/>
      </xdr:nvPicPr>
      <xdr:blipFill>
        <a:blip xmlns:r="http://schemas.openxmlformats.org/officeDocument/2006/relationships" r:embed="rId20" cstate="print"/>
        <a:stretch>
          <a:fillRect/>
        </a:stretch>
      </xdr:blipFill>
      <xdr:spPr>
        <a:xfrm>
          <a:off x="71323200" y="850900"/>
          <a:ext cx="1308100" cy="2146300"/>
        </a:xfrm>
        <a:prstGeom prst="rect">
          <a:avLst/>
        </a:prstGeom>
        <a:noFill/>
      </xdr:spPr>
    </xdr:pic>
    <xdr:clientData fLocksWithSheet="0"/>
  </xdr:oneCellAnchor>
  <xdr:oneCellAnchor>
    <xdr:from>
      <xdr:col>22</xdr:col>
      <xdr:colOff>241300</xdr:colOff>
      <xdr:row>3</xdr:row>
      <xdr:rowOff>165100</xdr:rowOff>
    </xdr:from>
    <xdr:ext cx="1352550" cy="2051050"/>
    <xdr:pic>
      <xdr:nvPicPr>
        <xdr:cNvPr id="22" name="image30.png">
          <a:extLst>
            <a:ext uri="{FF2B5EF4-FFF2-40B4-BE49-F238E27FC236}">
              <a16:creationId xmlns:a16="http://schemas.microsoft.com/office/drawing/2014/main" id="{00000000-0008-0000-0500-000016000000}"/>
            </a:ext>
          </a:extLst>
        </xdr:cNvPr>
        <xdr:cNvPicPr preferRelativeResize="0"/>
      </xdr:nvPicPr>
      <xdr:blipFill>
        <a:blip xmlns:r="http://schemas.openxmlformats.org/officeDocument/2006/relationships" r:embed="rId19" cstate="print"/>
        <a:stretch>
          <a:fillRect/>
        </a:stretch>
      </xdr:blipFill>
      <xdr:spPr>
        <a:xfrm>
          <a:off x="75012550" y="812800"/>
          <a:ext cx="1352550" cy="2051050"/>
        </a:xfrm>
        <a:prstGeom prst="rect">
          <a:avLst/>
        </a:prstGeom>
        <a:noFill/>
      </xdr:spPr>
    </xdr:pic>
    <xdr:clientData fLocksWithSheet="0"/>
  </xdr:oneCellAnchor>
  <xdr:oneCellAnchor>
    <xdr:from>
      <xdr:col>23</xdr:col>
      <xdr:colOff>127000</xdr:colOff>
      <xdr:row>3</xdr:row>
      <xdr:rowOff>82550</xdr:rowOff>
    </xdr:from>
    <xdr:ext cx="1212850" cy="2298700"/>
    <xdr:pic>
      <xdr:nvPicPr>
        <xdr:cNvPr id="23" name="image21.png">
          <a:extLst>
            <a:ext uri="{FF2B5EF4-FFF2-40B4-BE49-F238E27FC236}">
              <a16:creationId xmlns:a16="http://schemas.microsoft.com/office/drawing/2014/main" id="{00000000-0008-0000-0500-000017000000}"/>
            </a:ext>
          </a:extLst>
        </xdr:cNvPr>
        <xdr:cNvPicPr preferRelativeResize="0"/>
      </xdr:nvPicPr>
      <xdr:blipFill>
        <a:blip xmlns:r="http://schemas.openxmlformats.org/officeDocument/2006/relationships" r:embed="rId21" cstate="print"/>
        <a:stretch>
          <a:fillRect/>
        </a:stretch>
      </xdr:blipFill>
      <xdr:spPr>
        <a:xfrm>
          <a:off x="78574900" y="730250"/>
          <a:ext cx="1212850" cy="2298700"/>
        </a:xfrm>
        <a:prstGeom prst="rect">
          <a:avLst/>
        </a:prstGeom>
        <a:noFill/>
      </xdr:spPr>
    </xdr:pic>
    <xdr:clientData fLocksWithSheet="0"/>
  </xdr:oneCellAnchor>
  <xdr:oneCellAnchor>
    <xdr:from>
      <xdr:col>24</xdr:col>
      <xdr:colOff>152400</xdr:colOff>
      <xdr:row>3</xdr:row>
      <xdr:rowOff>63500</xdr:rowOff>
    </xdr:from>
    <xdr:ext cx="1200150" cy="2406650"/>
    <xdr:pic>
      <xdr:nvPicPr>
        <xdr:cNvPr id="24" name="image24.png">
          <a:extLst>
            <a:ext uri="{FF2B5EF4-FFF2-40B4-BE49-F238E27FC236}">
              <a16:creationId xmlns:a16="http://schemas.microsoft.com/office/drawing/2014/main" id="{00000000-0008-0000-0500-000018000000}"/>
            </a:ext>
          </a:extLst>
        </xdr:cNvPr>
        <xdr:cNvPicPr preferRelativeResize="0"/>
      </xdr:nvPicPr>
      <xdr:blipFill>
        <a:blip xmlns:r="http://schemas.openxmlformats.org/officeDocument/2006/relationships" r:embed="rId22" cstate="print"/>
        <a:stretch>
          <a:fillRect/>
        </a:stretch>
      </xdr:blipFill>
      <xdr:spPr>
        <a:xfrm>
          <a:off x="82276950" y="711200"/>
          <a:ext cx="1200150" cy="240665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50800</xdr:colOff>
      <xdr:row>3</xdr:row>
      <xdr:rowOff>107950</xdr:rowOff>
    </xdr:from>
    <xdr:ext cx="1079500" cy="2311400"/>
    <xdr:pic>
      <xdr:nvPicPr>
        <xdr:cNvPr id="2" name="image15.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1263650" y="603250"/>
          <a:ext cx="1079500" cy="2311400"/>
        </a:xfrm>
        <a:prstGeom prst="rect">
          <a:avLst/>
        </a:prstGeom>
        <a:noFill/>
      </xdr:spPr>
    </xdr:pic>
    <xdr:clientData fLocksWithSheet="0"/>
  </xdr:oneCellAnchor>
  <xdr:oneCellAnchor>
    <xdr:from>
      <xdr:col>3</xdr:col>
      <xdr:colOff>25400</xdr:colOff>
      <xdr:row>3</xdr:row>
      <xdr:rowOff>50800</xdr:rowOff>
    </xdr:from>
    <xdr:ext cx="1041400" cy="2444750"/>
    <xdr:pic>
      <xdr:nvPicPr>
        <xdr:cNvPr id="3" name="image120.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xfrm>
          <a:off x="4413250" y="546100"/>
          <a:ext cx="1041400" cy="244475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4</xdr:col>
      <xdr:colOff>314325</xdr:colOff>
      <xdr:row>3</xdr:row>
      <xdr:rowOff>69850</xdr:rowOff>
    </xdr:from>
    <xdr:ext cx="1038225" cy="2374900"/>
    <xdr:pic>
      <xdr:nvPicPr>
        <xdr:cNvPr id="2" name="image36.png" title="이미지">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9547225" y="565150"/>
          <a:ext cx="1038225" cy="2374900"/>
        </a:xfrm>
        <a:prstGeom prst="rect">
          <a:avLst/>
        </a:prstGeom>
        <a:noFill/>
      </xdr:spPr>
    </xdr:pic>
    <xdr:clientData fLocksWithSheet="0"/>
  </xdr:oneCellAnchor>
  <xdr:oneCellAnchor>
    <xdr:from>
      <xdr:col>2</xdr:col>
      <xdr:colOff>0</xdr:colOff>
      <xdr:row>3</xdr:row>
      <xdr:rowOff>1</xdr:rowOff>
    </xdr:from>
    <xdr:ext cx="755650" cy="2495550"/>
    <xdr:pic>
      <xdr:nvPicPr>
        <xdr:cNvPr id="3" name="image15.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xfrm>
          <a:off x="1206500" y="495301"/>
          <a:ext cx="755650" cy="2495550"/>
        </a:xfrm>
        <a:prstGeom prst="rect">
          <a:avLst/>
        </a:prstGeom>
        <a:noFill/>
      </xdr:spPr>
    </xdr:pic>
    <xdr:clientData fLocksWithSheet="0"/>
  </xdr:oneCellAnchor>
  <xdr:oneCellAnchor>
    <xdr:from>
      <xdr:col>3</xdr:col>
      <xdr:colOff>63500</xdr:colOff>
      <xdr:row>3</xdr:row>
      <xdr:rowOff>31751</xdr:rowOff>
    </xdr:from>
    <xdr:ext cx="698500" cy="2406650"/>
    <xdr:pic>
      <xdr:nvPicPr>
        <xdr:cNvPr id="4" name="image120.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xfrm>
          <a:off x="4991100" y="527051"/>
          <a:ext cx="698500" cy="2406650"/>
        </a:xfrm>
        <a:prstGeom prst="rect">
          <a:avLst/>
        </a:prstGeom>
        <a:noFill/>
      </xdr:spPr>
    </xdr:pic>
    <xdr:clientData fLocksWithSheet="0"/>
  </xdr:oneCellAnchor>
  <xdr:oneCellAnchor>
    <xdr:from>
      <xdr:col>5</xdr:col>
      <xdr:colOff>146051</xdr:colOff>
      <xdr:row>3</xdr:row>
      <xdr:rowOff>107951</xdr:rowOff>
    </xdr:from>
    <xdr:ext cx="1104899" cy="2254249"/>
    <xdr:pic>
      <xdr:nvPicPr>
        <xdr:cNvPr id="5" name="image5.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xfrm>
          <a:off x="13544551" y="603251"/>
          <a:ext cx="1104899" cy="2254249"/>
        </a:xfrm>
        <a:prstGeom prst="rect">
          <a:avLst/>
        </a:prstGeom>
        <a:noFill/>
      </xdr:spPr>
    </xdr:pic>
    <xdr:clientData fLocksWithSheet="0"/>
  </xdr:oneCellAnchor>
  <xdr:oneCellAnchor>
    <xdr:from>
      <xdr:col>6</xdr:col>
      <xdr:colOff>88901</xdr:colOff>
      <xdr:row>3</xdr:row>
      <xdr:rowOff>95251</xdr:rowOff>
    </xdr:from>
    <xdr:ext cx="1250949" cy="2311399"/>
    <xdr:pic>
      <xdr:nvPicPr>
        <xdr:cNvPr id="6" name="image28.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xfrm>
          <a:off x="15443201" y="590551"/>
          <a:ext cx="1250949" cy="2311399"/>
        </a:xfrm>
        <a:prstGeom prst="rect">
          <a:avLst/>
        </a:prstGeom>
        <a:noFill/>
      </xdr:spPr>
    </xdr:pic>
    <xdr:clientData fLocksWithSheet="0"/>
  </xdr:oneCellAnchor>
  <xdr:oneCellAnchor>
    <xdr:from>
      <xdr:col>7</xdr:col>
      <xdr:colOff>165101</xdr:colOff>
      <xdr:row>3</xdr:row>
      <xdr:rowOff>95251</xdr:rowOff>
    </xdr:from>
    <xdr:ext cx="1333500" cy="2330450"/>
    <xdr:pic>
      <xdr:nvPicPr>
        <xdr:cNvPr id="7" name="image7.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xfrm>
          <a:off x="17284701" y="590551"/>
          <a:ext cx="1333500" cy="2330450"/>
        </a:xfrm>
        <a:prstGeom prst="rect">
          <a:avLst/>
        </a:prstGeom>
        <a:noFill/>
      </xdr:spPr>
    </xdr:pic>
    <xdr:clientData fLocksWithSheet="0"/>
  </xdr:oneCellAnchor>
  <xdr:oneCellAnchor>
    <xdr:from>
      <xdr:col>8</xdr:col>
      <xdr:colOff>95251</xdr:colOff>
      <xdr:row>3</xdr:row>
      <xdr:rowOff>101601</xdr:rowOff>
    </xdr:from>
    <xdr:ext cx="1193799" cy="2292349"/>
    <xdr:pic>
      <xdr:nvPicPr>
        <xdr:cNvPr id="8" name="image31.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7" cstate="print"/>
        <a:stretch>
          <a:fillRect/>
        </a:stretch>
      </xdr:blipFill>
      <xdr:spPr>
        <a:xfrm>
          <a:off x="19259551" y="596901"/>
          <a:ext cx="1193799" cy="2292349"/>
        </a:xfrm>
        <a:prstGeom prst="rect">
          <a:avLst/>
        </a:prstGeom>
        <a:noFill/>
      </xdr:spPr>
    </xdr:pic>
    <xdr:clientData fLocksWithSheet="0"/>
  </xdr:oneCellAnchor>
  <xdr:oneCellAnchor>
    <xdr:from>
      <xdr:col>9</xdr:col>
      <xdr:colOff>82551</xdr:colOff>
      <xdr:row>3</xdr:row>
      <xdr:rowOff>133351</xdr:rowOff>
    </xdr:from>
    <xdr:ext cx="1193799" cy="2260599"/>
    <xdr:pic>
      <xdr:nvPicPr>
        <xdr:cNvPr id="9" name="image27.pn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8" cstate="print"/>
        <a:stretch>
          <a:fillRect/>
        </a:stretch>
      </xdr:blipFill>
      <xdr:spPr>
        <a:xfrm>
          <a:off x="21151851" y="628651"/>
          <a:ext cx="1193799" cy="2260599"/>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3</xdr:col>
      <xdr:colOff>76200</xdr:colOff>
      <xdr:row>3</xdr:row>
      <xdr:rowOff>76201</xdr:rowOff>
    </xdr:from>
    <xdr:ext cx="1238250" cy="2330450"/>
    <xdr:pic>
      <xdr:nvPicPr>
        <xdr:cNvPr id="2" name="image29.png" title="이미지">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5683250" y="571501"/>
          <a:ext cx="1238250" cy="2330450"/>
        </a:xfrm>
        <a:prstGeom prst="rect">
          <a:avLst/>
        </a:prstGeom>
        <a:noFill/>
      </xdr:spPr>
    </xdr:pic>
    <xdr:clientData fLocksWithSheet="0"/>
  </xdr:oneCellAnchor>
  <xdr:oneCellAnchor>
    <xdr:from>
      <xdr:col>6</xdr:col>
      <xdr:colOff>76200</xdr:colOff>
      <xdr:row>3</xdr:row>
      <xdr:rowOff>95251</xdr:rowOff>
    </xdr:from>
    <xdr:ext cx="1390650" cy="2400300"/>
    <xdr:pic>
      <xdr:nvPicPr>
        <xdr:cNvPr id="3" name="image34.png" title="이미지">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xfrm>
          <a:off x="17303750" y="590551"/>
          <a:ext cx="1390650" cy="2400300"/>
        </a:xfrm>
        <a:prstGeom prst="rect">
          <a:avLst/>
        </a:prstGeom>
        <a:noFill/>
      </xdr:spPr>
    </xdr:pic>
    <xdr:clientData fLocksWithSheet="0"/>
  </xdr:oneCellAnchor>
  <xdr:oneCellAnchor>
    <xdr:from>
      <xdr:col>2</xdr:col>
      <xdr:colOff>63500</xdr:colOff>
      <xdr:row>3</xdr:row>
      <xdr:rowOff>76200</xdr:rowOff>
    </xdr:from>
    <xdr:ext cx="736600" cy="2432050"/>
    <xdr:pic>
      <xdr:nvPicPr>
        <xdr:cNvPr id="4" name="image15.pn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xfrm>
          <a:off x="965200" y="571500"/>
          <a:ext cx="736600" cy="2432050"/>
        </a:xfrm>
        <a:prstGeom prst="rect">
          <a:avLst/>
        </a:prstGeom>
        <a:noFill/>
      </xdr:spPr>
    </xdr:pic>
    <xdr:clientData fLocksWithSheet="0"/>
  </xdr:oneCellAnchor>
  <xdr:oneCellAnchor>
    <xdr:from>
      <xdr:col>4</xdr:col>
      <xdr:colOff>76201</xdr:colOff>
      <xdr:row>3</xdr:row>
      <xdr:rowOff>82550</xdr:rowOff>
    </xdr:from>
    <xdr:ext cx="1371600" cy="2311400"/>
    <xdr:pic>
      <xdr:nvPicPr>
        <xdr:cNvPr id="5" name="image5.pn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xfrm>
          <a:off x="9455151" y="577850"/>
          <a:ext cx="1371600" cy="2311400"/>
        </a:xfrm>
        <a:prstGeom prst="rect">
          <a:avLst/>
        </a:prstGeom>
        <a:noFill/>
      </xdr:spPr>
    </xdr:pic>
    <xdr:clientData fLocksWithSheet="0"/>
  </xdr:oneCellAnchor>
  <xdr:oneCellAnchor>
    <xdr:from>
      <xdr:col>5</xdr:col>
      <xdr:colOff>50800</xdr:colOff>
      <xdr:row>3</xdr:row>
      <xdr:rowOff>114300</xdr:rowOff>
    </xdr:from>
    <xdr:ext cx="1358899" cy="2260600"/>
    <xdr:pic>
      <xdr:nvPicPr>
        <xdr:cNvPr id="6" name="image33.png">
          <a:extLst>
            <a:ext uri="{FF2B5EF4-FFF2-40B4-BE49-F238E27FC236}">
              <a16:creationId xmlns:a16="http://schemas.microsoft.com/office/drawing/2014/main" id="{00000000-0008-0000-0800-000006000000}"/>
            </a:ext>
          </a:extLst>
        </xdr:cNvPr>
        <xdr:cNvPicPr preferRelativeResize="0"/>
      </xdr:nvPicPr>
      <xdr:blipFill>
        <a:blip xmlns:r="http://schemas.openxmlformats.org/officeDocument/2006/relationships" r:embed="rId5" cstate="print"/>
        <a:stretch>
          <a:fillRect/>
        </a:stretch>
      </xdr:blipFill>
      <xdr:spPr>
        <a:xfrm>
          <a:off x="14827250" y="609600"/>
          <a:ext cx="1358899" cy="2260600"/>
        </a:xfrm>
        <a:prstGeom prst="rect">
          <a:avLst/>
        </a:prstGeom>
        <a:noFill/>
      </xdr:spPr>
    </xdr:pic>
    <xdr:clientData fLocksWithSheet="0"/>
  </xdr:oneCellAnchor>
  <xdr:oneCellAnchor>
    <xdr:from>
      <xdr:col>7</xdr:col>
      <xdr:colOff>44451</xdr:colOff>
      <xdr:row>3</xdr:row>
      <xdr:rowOff>19050</xdr:rowOff>
    </xdr:from>
    <xdr:ext cx="1390650" cy="2444750"/>
    <xdr:pic>
      <xdr:nvPicPr>
        <xdr:cNvPr id="7" name="image35.png">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6" cstate="print"/>
        <a:stretch>
          <a:fillRect/>
        </a:stretch>
      </xdr:blipFill>
      <xdr:spPr>
        <a:xfrm>
          <a:off x="19812001" y="514350"/>
          <a:ext cx="1390650" cy="2444750"/>
        </a:xfrm>
        <a:prstGeom prst="rect">
          <a:avLst/>
        </a:prstGeom>
        <a:noFill/>
      </xdr:spPr>
    </xdr:pic>
    <xdr:clientData fLocksWithSheet="0"/>
  </xdr:oneCellAnchor>
  <xdr:oneCellAnchor>
    <xdr:from>
      <xdr:col>8</xdr:col>
      <xdr:colOff>69851</xdr:colOff>
      <xdr:row>3</xdr:row>
      <xdr:rowOff>107950</xdr:rowOff>
    </xdr:from>
    <xdr:ext cx="1219200" cy="2260600"/>
    <xdr:pic>
      <xdr:nvPicPr>
        <xdr:cNvPr id="8" name="image42.png">
          <a:extLst>
            <a:ext uri="{FF2B5EF4-FFF2-40B4-BE49-F238E27FC236}">
              <a16:creationId xmlns:a16="http://schemas.microsoft.com/office/drawing/2014/main" id="{00000000-0008-0000-0800-000008000000}"/>
            </a:ext>
          </a:extLst>
        </xdr:cNvPr>
        <xdr:cNvPicPr preferRelativeResize="0"/>
      </xdr:nvPicPr>
      <xdr:blipFill>
        <a:blip xmlns:r="http://schemas.openxmlformats.org/officeDocument/2006/relationships" r:embed="rId7" cstate="print"/>
        <a:stretch>
          <a:fillRect/>
        </a:stretch>
      </xdr:blipFill>
      <xdr:spPr>
        <a:xfrm>
          <a:off x="21958301" y="603250"/>
          <a:ext cx="1219200" cy="226060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3</xdr:col>
      <xdr:colOff>307975</xdr:colOff>
      <xdr:row>3</xdr:row>
      <xdr:rowOff>69850</xdr:rowOff>
    </xdr:from>
    <xdr:ext cx="1158875" cy="2393950"/>
    <xdr:pic>
      <xdr:nvPicPr>
        <xdr:cNvPr id="2" name="image34.png" title="이미지">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xfrm>
          <a:off x="5280025" y="565150"/>
          <a:ext cx="1158875" cy="2393950"/>
        </a:xfrm>
        <a:prstGeom prst="rect">
          <a:avLst/>
        </a:prstGeom>
        <a:noFill/>
      </xdr:spPr>
    </xdr:pic>
    <xdr:clientData fLocksWithSheet="0"/>
  </xdr:oneCellAnchor>
  <xdr:oneCellAnchor>
    <xdr:from>
      <xdr:col>5</xdr:col>
      <xdr:colOff>168275</xdr:colOff>
      <xdr:row>3</xdr:row>
      <xdr:rowOff>133351</xdr:rowOff>
    </xdr:from>
    <xdr:ext cx="1171575" cy="2260600"/>
    <xdr:pic>
      <xdr:nvPicPr>
        <xdr:cNvPr id="3" name="image56.png" title="이미지">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xfrm>
          <a:off x="13058775" y="628651"/>
          <a:ext cx="1171575" cy="2260600"/>
        </a:xfrm>
        <a:prstGeom prst="rect">
          <a:avLst/>
        </a:prstGeom>
        <a:noFill/>
      </xdr:spPr>
    </xdr:pic>
    <xdr:clientData fLocksWithSheet="0"/>
  </xdr:oneCellAnchor>
  <xdr:oneCellAnchor>
    <xdr:from>
      <xdr:col>2</xdr:col>
      <xdr:colOff>57150</xdr:colOff>
      <xdr:row>3</xdr:row>
      <xdr:rowOff>31750</xdr:rowOff>
    </xdr:from>
    <xdr:ext cx="901700" cy="2444750"/>
    <xdr:pic>
      <xdr:nvPicPr>
        <xdr:cNvPr id="4" name="image15.png">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xfrm>
          <a:off x="1377950" y="527050"/>
          <a:ext cx="901700" cy="2444750"/>
        </a:xfrm>
        <a:prstGeom prst="rect">
          <a:avLst/>
        </a:prstGeom>
        <a:noFill/>
      </xdr:spPr>
    </xdr:pic>
    <xdr:clientData fLocksWithSheet="0"/>
  </xdr:oneCellAnchor>
  <xdr:oneCellAnchor>
    <xdr:from>
      <xdr:col>4</xdr:col>
      <xdr:colOff>139700</xdr:colOff>
      <xdr:row>3</xdr:row>
      <xdr:rowOff>76201</xdr:rowOff>
    </xdr:from>
    <xdr:ext cx="1041399" cy="2362200"/>
    <xdr:pic>
      <xdr:nvPicPr>
        <xdr:cNvPr id="5" name="image38.png">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xfrm>
          <a:off x="9544050" y="571501"/>
          <a:ext cx="1041399" cy="2362200"/>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4</xdr:col>
      <xdr:colOff>488951</xdr:colOff>
      <xdr:row>3</xdr:row>
      <xdr:rowOff>142875</xdr:rowOff>
    </xdr:from>
    <xdr:ext cx="1028700" cy="2225675"/>
    <xdr:pic>
      <xdr:nvPicPr>
        <xdr:cNvPr id="2" name="image34.png" title="이미지">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xfrm>
          <a:off x="9518651" y="638175"/>
          <a:ext cx="1028700" cy="2225675"/>
        </a:xfrm>
        <a:prstGeom prst="rect">
          <a:avLst/>
        </a:prstGeom>
        <a:noFill/>
      </xdr:spPr>
    </xdr:pic>
    <xdr:clientData fLocksWithSheet="0"/>
  </xdr:oneCellAnchor>
  <xdr:oneCellAnchor>
    <xdr:from>
      <xdr:col>8</xdr:col>
      <xdr:colOff>146051</xdr:colOff>
      <xdr:row>3</xdr:row>
      <xdr:rowOff>47625</xdr:rowOff>
    </xdr:from>
    <xdr:ext cx="1155699" cy="2409825"/>
    <xdr:pic>
      <xdr:nvPicPr>
        <xdr:cNvPr id="3" name="image56.png" title="이미지">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xfrm>
          <a:off x="26015951" y="542925"/>
          <a:ext cx="1155699" cy="2409825"/>
        </a:xfrm>
        <a:prstGeom prst="rect">
          <a:avLst/>
        </a:prstGeom>
        <a:noFill/>
      </xdr:spPr>
    </xdr:pic>
    <xdr:clientData fLocksWithSheet="0"/>
  </xdr:oneCellAnchor>
  <xdr:oneCellAnchor>
    <xdr:from>
      <xdr:col>2</xdr:col>
      <xdr:colOff>57151</xdr:colOff>
      <xdr:row>3</xdr:row>
      <xdr:rowOff>88901</xdr:rowOff>
    </xdr:from>
    <xdr:ext cx="806449" cy="2413000"/>
    <xdr:pic>
      <xdr:nvPicPr>
        <xdr:cNvPr id="4" name="image15.png">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xfrm>
          <a:off x="1250951" y="584201"/>
          <a:ext cx="806449" cy="2413000"/>
        </a:xfrm>
        <a:prstGeom prst="rect">
          <a:avLst/>
        </a:prstGeom>
        <a:noFill/>
      </xdr:spPr>
    </xdr:pic>
    <xdr:clientData fLocksWithSheet="0"/>
  </xdr:oneCellAnchor>
  <xdr:oneCellAnchor>
    <xdr:from>
      <xdr:col>3</xdr:col>
      <xdr:colOff>190500</xdr:colOff>
      <xdr:row>3</xdr:row>
      <xdr:rowOff>323851</xdr:rowOff>
    </xdr:from>
    <xdr:ext cx="1193800" cy="2032000"/>
    <xdr:pic>
      <xdr:nvPicPr>
        <xdr:cNvPr id="5" name="image33.png">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xfrm>
          <a:off x="5257800" y="819151"/>
          <a:ext cx="1193800" cy="2032000"/>
        </a:xfrm>
        <a:prstGeom prst="rect">
          <a:avLst/>
        </a:prstGeom>
        <a:noFill/>
      </xdr:spPr>
    </xdr:pic>
    <xdr:clientData fLocksWithSheet="0"/>
  </xdr:oneCellAnchor>
  <xdr:oneCellAnchor>
    <xdr:from>
      <xdr:col>5</xdr:col>
      <xdr:colOff>57150</xdr:colOff>
      <xdr:row>3</xdr:row>
      <xdr:rowOff>25401</xdr:rowOff>
    </xdr:from>
    <xdr:ext cx="1301750" cy="2514600"/>
    <xdr:pic>
      <xdr:nvPicPr>
        <xdr:cNvPr id="6" name="image40.png">
          <a:extLst>
            <a:ext uri="{FF2B5EF4-FFF2-40B4-BE49-F238E27FC236}">
              <a16:creationId xmlns:a16="http://schemas.microsoft.com/office/drawing/2014/main" id="{00000000-0008-0000-0A00-000006000000}"/>
            </a:ext>
          </a:extLst>
        </xdr:cNvPr>
        <xdr:cNvPicPr preferRelativeResize="0"/>
      </xdr:nvPicPr>
      <xdr:blipFill>
        <a:blip xmlns:r="http://schemas.openxmlformats.org/officeDocument/2006/relationships" r:embed="rId5" cstate="print"/>
        <a:stretch>
          <a:fillRect/>
        </a:stretch>
      </xdr:blipFill>
      <xdr:spPr>
        <a:xfrm>
          <a:off x="13881100" y="520701"/>
          <a:ext cx="1301750" cy="2514600"/>
        </a:xfrm>
        <a:prstGeom prst="rect">
          <a:avLst/>
        </a:prstGeom>
        <a:noFill/>
      </xdr:spPr>
    </xdr:pic>
    <xdr:clientData fLocksWithSheet="0"/>
  </xdr:oneCellAnchor>
  <xdr:oneCellAnchor>
    <xdr:from>
      <xdr:col>6</xdr:col>
      <xdr:colOff>57150</xdr:colOff>
      <xdr:row>3</xdr:row>
      <xdr:rowOff>63501</xdr:rowOff>
    </xdr:from>
    <xdr:ext cx="1257300" cy="2412999"/>
    <xdr:pic>
      <xdr:nvPicPr>
        <xdr:cNvPr id="7" name="image28.png">
          <a:extLst>
            <a:ext uri="{FF2B5EF4-FFF2-40B4-BE49-F238E27FC236}">
              <a16:creationId xmlns:a16="http://schemas.microsoft.com/office/drawing/2014/main" id="{00000000-0008-0000-0A00-000007000000}"/>
            </a:ext>
          </a:extLst>
        </xdr:cNvPr>
        <xdr:cNvPicPr preferRelativeResize="0"/>
      </xdr:nvPicPr>
      <xdr:blipFill>
        <a:blip xmlns:r="http://schemas.openxmlformats.org/officeDocument/2006/relationships" r:embed="rId6" cstate="print"/>
        <a:stretch>
          <a:fillRect/>
        </a:stretch>
      </xdr:blipFill>
      <xdr:spPr>
        <a:xfrm>
          <a:off x="18586450" y="558801"/>
          <a:ext cx="1257300" cy="2412999"/>
        </a:xfrm>
        <a:prstGeom prst="rect">
          <a:avLst/>
        </a:prstGeom>
        <a:noFill/>
      </xdr:spPr>
    </xdr:pic>
    <xdr:clientData fLocksWithSheet="0"/>
  </xdr:oneCellAnchor>
  <xdr:oneCellAnchor>
    <xdr:from>
      <xdr:col>7</xdr:col>
      <xdr:colOff>101600</xdr:colOff>
      <xdr:row>3</xdr:row>
      <xdr:rowOff>69851</xdr:rowOff>
    </xdr:from>
    <xdr:ext cx="1079499" cy="2413000"/>
    <xdr:pic>
      <xdr:nvPicPr>
        <xdr:cNvPr id="8" name="image43.png">
          <a:extLst>
            <a:ext uri="{FF2B5EF4-FFF2-40B4-BE49-F238E27FC236}">
              <a16:creationId xmlns:a16="http://schemas.microsoft.com/office/drawing/2014/main" id="{00000000-0008-0000-0A00-000008000000}"/>
            </a:ext>
          </a:extLst>
        </xdr:cNvPr>
        <xdr:cNvPicPr preferRelativeResize="0"/>
      </xdr:nvPicPr>
      <xdr:blipFill>
        <a:blip xmlns:r="http://schemas.openxmlformats.org/officeDocument/2006/relationships" r:embed="rId7" cstate="print"/>
        <a:stretch>
          <a:fillRect/>
        </a:stretch>
      </xdr:blipFill>
      <xdr:spPr>
        <a:xfrm>
          <a:off x="22688550" y="565151"/>
          <a:ext cx="1079499" cy="2413000"/>
        </a:xfrm>
        <a:prstGeom prst="rect">
          <a:avLst/>
        </a:prstGeom>
        <a:noFill/>
      </xdr:spPr>
    </xdr:pic>
    <xdr:clientData fLocksWithSheet="0"/>
  </xdr:oneCellAnchor>
  <xdr:oneCellAnchor>
    <xdr:from>
      <xdr:col>4</xdr:col>
      <xdr:colOff>88900</xdr:colOff>
      <xdr:row>22</xdr:row>
      <xdr:rowOff>101600</xdr:rowOff>
    </xdr:from>
    <xdr:ext cx="2749550" cy="1409700"/>
    <xdr:pic>
      <xdr:nvPicPr>
        <xdr:cNvPr id="9" name="image41.png">
          <a:extLst>
            <a:ext uri="{FF2B5EF4-FFF2-40B4-BE49-F238E27FC236}">
              <a16:creationId xmlns:a16="http://schemas.microsoft.com/office/drawing/2014/main" id="{00000000-0008-0000-0A00-000009000000}"/>
            </a:ext>
          </a:extLst>
        </xdr:cNvPr>
        <xdr:cNvPicPr preferRelativeResize="0"/>
      </xdr:nvPicPr>
      <xdr:blipFill>
        <a:blip xmlns:r="http://schemas.openxmlformats.org/officeDocument/2006/relationships" r:embed="rId8" cstate="print"/>
        <a:stretch>
          <a:fillRect/>
        </a:stretch>
      </xdr:blipFill>
      <xdr:spPr>
        <a:xfrm>
          <a:off x="9118600" y="7118350"/>
          <a:ext cx="2749550" cy="1409700"/>
        </a:xfrm>
        <a:prstGeom prst="rect">
          <a:avLst/>
        </a:prstGeom>
        <a:noFill/>
      </xdr:spPr>
    </xdr:pic>
    <xdr:clientData fLocksWithSheet="0"/>
  </xdr:oneCellAnchor>
  <xdr:oneCellAnchor>
    <xdr:from>
      <xdr:col>4</xdr:col>
      <xdr:colOff>165100</xdr:colOff>
      <xdr:row>24</xdr:row>
      <xdr:rowOff>254000</xdr:rowOff>
    </xdr:from>
    <xdr:ext cx="2736850" cy="1371600"/>
    <xdr:pic>
      <xdr:nvPicPr>
        <xdr:cNvPr id="10" name="image41.png">
          <a:extLst>
            <a:ext uri="{FF2B5EF4-FFF2-40B4-BE49-F238E27FC236}">
              <a16:creationId xmlns:a16="http://schemas.microsoft.com/office/drawing/2014/main" id="{00000000-0008-0000-0A00-00000A000000}"/>
            </a:ext>
          </a:extLst>
        </xdr:cNvPr>
        <xdr:cNvPicPr preferRelativeResize="0"/>
      </xdr:nvPicPr>
      <xdr:blipFill>
        <a:blip xmlns:r="http://schemas.openxmlformats.org/officeDocument/2006/relationships" r:embed="rId8" cstate="print"/>
        <a:stretch>
          <a:fillRect/>
        </a:stretch>
      </xdr:blipFill>
      <xdr:spPr>
        <a:xfrm>
          <a:off x="9194800" y="9029700"/>
          <a:ext cx="2736850" cy="1371600"/>
        </a:xfrm>
        <a:prstGeom prst="rect">
          <a:avLst/>
        </a:prstGeom>
        <a:noFill/>
      </xdr:spPr>
    </xdr:pic>
    <xdr:clientData fLocksWithSheet="0"/>
  </xdr:oneCellAnchor>
  <xdr:oneCellAnchor>
    <xdr:from>
      <xdr:col>4</xdr:col>
      <xdr:colOff>222251</xdr:colOff>
      <xdr:row>30</xdr:row>
      <xdr:rowOff>342900</xdr:rowOff>
    </xdr:from>
    <xdr:ext cx="3143249" cy="1920875"/>
    <xdr:pic>
      <xdr:nvPicPr>
        <xdr:cNvPr id="11" name="image44.png">
          <a:extLst>
            <a:ext uri="{FF2B5EF4-FFF2-40B4-BE49-F238E27FC236}">
              <a16:creationId xmlns:a16="http://schemas.microsoft.com/office/drawing/2014/main" id="{00000000-0008-0000-0A00-00000B000000}"/>
            </a:ext>
          </a:extLst>
        </xdr:cNvPr>
        <xdr:cNvPicPr preferRelativeResize="0"/>
      </xdr:nvPicPr>
      <xdr:blipFill>
        <a:blip xmlns:r="http://schemas.openxmlformats.org/officeDocument/2006/relationships" r:embed="rId9" cstate="print"/>
        <a:stretch>
          <a:fillRect/>
        </a:stretch>
      </xdr:blipFill>
      <xdr:spPr>
        <a:xfrm>
          <a:off x="8769351" y="11969750"/>
          <a:ext cx="3143249" cy="1920875"/>
        </a:xfrm>
        <a:prstGeom prst="rect">
          <a:avLst/>
        </a:prstGeom>
        <a:noFill/>
      </xdr:spPr>
    </xdr:pic>
    <xdr:clientData fLocksWithSheet="0"/>
  </xdr:oneCellAnchor>
  <xdr:oneCellAnchor>
    <xdr:from>
      <xdr:col>4</xdr:col>
      <xdr:colOff>190501</xdr:colOff>
      <xdr:row>33</xdr:row>
      <xdr:rowOff>406400</xdr:rowOff>
    </xdr:from>
    <xdr:ext cx="3321049" cy="1552575"/>
    <xdr:pic>
      <xdr:nvPicPr>
        <xdr:cNvPr id="12" name="image45.png">
          <a:extLst>
            <a:ext uri="{FF2B5EF4-FFF2-40B4-BE49-F238E27FC236}">
              <a16:creationId xmlns:a16="http://schemas.microsoft.com/office/drawing/2014/main" id="{00000000-0008-0000-0A00-00000C000000}"/>
            </a:ext>
          </a:extLst>
        </xdr:cNvPr>
        <xdr:cNvPicPr preferRelativeResize="0"/>
      </xdr:nvPicPr>
      <xdr:blipFill>
        <a:blip xmlns:r="http://schemas.openxmlformats.org/officeDocument/2006/relationships" r:embed="rId10" cstate="print"/>
        <a:stretch>
          <a:fillRect/>
        </a:stretch>
      </xdr:blipFill>
      <xdr:spPr>
        <a:xfrm>
          <a:off x="8737601" y="15354300"/>
          <a:ext cx="3321049" cy="1552575"/>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2</xdr:col>
      <xdr:colOff>314325</xdr:colOff>
      <xdr:row>3</xdr:row>
      <xdr:rowOff>1</xdr:rowOff>
    </xdr:from>
    <xdr:ext cx="1260475" cy="2463800"/>
    <xdr:pic>
      <xdr:nvPicPr>
        <xdr:cNvPr id="2" name="image56.png" title="이미지">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xfrm>
          <a:off x="1571625" y="495301"/>
          <a:ext cx="1260475" cy="2463800"/>
        </a:xfrm>
        <a:prstGeom prst="rect">
          <a:avLst/>
        </a:prstGeom>
        <a:noFill/>
      </xdr:spPr>
    </xdr:pic>
    <xdr:clientData fLocksWithSheet="0"/>
  </xdr:oneCellAnchor>
  <xdr:oneCellAnchor>
    <xdr:from>
      <xdr:col>3</xdr:col>
      <xdr:colOff>47625</xdr:colOff>
      <xdr:row>3</xdr:row>
      <xdr:rowOff>104775</xdr:rowOff>
    </xdr:from>
    <xdr:ext cx="1241425" cy="2346325"/>
    <xdr:pic>
      <xdr:nvPicPr>
        <xdr:cNvPr id="3" name="image46.png" title="이미지">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xfrm>
          <a:off x="3775075" y="600075"/>
          <a:ext cx="1241425" cy="2346325"/>
        </a:xfrm>
        <a:prstGeom prst="rect">
          <a:avLst/>
        </a:prstGeom>
        <a:noFill/>
      </xdr:spPr>
    </xdr:pic>
    <xdr:clientData fLocksWithSheet="0"/>
  </xdr:oneCellAnchor>
  <xdr:oneCellAnchor>
    <xdr:from>
      <xdr:col>4</xdr:col>
      <xdr:colOff>720725</xdr:colOff>
      <xdr:row>3</xdr:row>
      <xdr:rowOff>79375</xdr:rowOff>
    </xdr:from>
    <xdr:ext cx="1470025" cy="2359025"/>
    <xdr:pic>
      <xdr:nvPicPr>
        <xdr:cNvPr id="4" name="image47.png" title="이미지">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xfrm>
          <a:off x="7146925" y="574675"/>
          <a:ext cx="1470025" cy="2359025"/>
        </a:xfrm>
        <a:prstGeom prst="rect">
          <a:avLst/>
        </a:prstGeom>
        <a:noFill/>
      </xdr:spPr>
    </xdr:pic>
    <xdr:clientData fLocksWithSheet="0"/>
  </xdr:oneCellAnchor>
  <xdr:oneCellAnchor>
    <xdr:from>
      <xdr:col>5</xdr:col>
      <xdr:colOff>104775</xdr:colOff>
      <xdr:row>3</xdr:row>
      <xdr:rowOff>85725</xdr:rowOff>
    </xdr:from>
    <xdr:ext cx="1273175" cy="2327275"/>
    <xdr:pic>
      <xdr:nvPicPr>
        <xdr:cNvPr id="5" name="image49.png" title="이미지">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xfrm>
          <a:off x="10042525" y="581025"/>
          <a:ext cx="1273175" cy="2327275"/>
        </a:xfrm>
        <a:prstGeom prst="rect">
          <a:avLst/>
        </a:prstGeom>
        <a:noFill/>
      </xdr:spPr>
    </xdr:pic>
    <xdr:clientData fLocksWithSheet="0"/>
  </xdr:oneCellAnchor>
  <xdr:oneCellAnchor>
    <xdr:from>
      <xdr:col>6</xdr:col>
      <xdr:colOff>190500</xdr:colOff>
      <xdr:row>3</xdr:row>
      <xdr:rowOff>85725</xdr:rowOff>
    </xdr:from>
    <xdr:ext cx="1289050" cy="2390775"/>
    <xdr:pic>
      <xdr:nvPicPr>
        <xdr:cNvPr id="6" name="image57.png" title="이미지">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xfrm>
          <a:off x="12172950" y="581025"/>
          <a:ext cx="1289050" cy="2390775"/>
        </a:xfrm>
        <a:prstGeom prst="rect">
          <a:avLst/>
        </a:prstGeom>
        <a:noFill/>
      </xdr:spPr>
    </xdr:pic>
    <xdr:clientData fLocksWithSheet="0"/>
  </xdr:oneCellAnchor>
  <xdr:oneCellAnchor>
    <xdr:from>
      <xdr:col>7</xdr:col>
      <xdr:colOff>250825</xdr:colOff>
      <xdr:row>3</xdr:row>
      <xdr:rowOff>114301</xdr:rowOff>
    </xdr:from>
    <xdr:ext cx="1330325" cy="2305050"/>
    <xdr:pic>
      <xdr:nvPicPr>
        <xdr:cNvPr id="7" name="image51.png" title="이미지">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xfrm>
          <a:off x="14392275" y="609601"/>
          <a:ext cx="1330325" cy="2305050"/>
        </a:xfrm>
        <a:prstGeom prst="rect">
          <a:avLst/>
        </a:prstGeom>
        <a:noFill/>
      </xdr:spPr>
    </xdr:pic>
    <xdr:clientData fLocksWithSheet="0"/>
  </xdr:oneCellAnchor>
  <xdr:oneCellAnchor>
    <xdr:from>
      <xdr:col>29</xdr:col>
      <xdr:colOff>171450</xdr:colOff>
      <xdr:row>3</xdr:row>
      <xdr:rowOff>114300</xdr:rowOff>
    </xdr:from>
    <xdr:ext cx="1181100" cy="2260600"/>
    <xdr:pic>
      <xdr:nvPicPr>
        <xdr:cNvPr id="8" name="image34.png" title="이미지">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xfrm>
          <a:off x="100698300" y="609600"/>
          <a:ext cx="1181100" cy="2260600"/>
        </a:xfrm>
        <a:prstGeom prst="rect">
          <a:avLst/>
        </a:prstGeom>
        <a:noFill/>
      </xdr:spPr>
    </xdr:pic>
    <xdr:clientData fLocksWithSheet="0"/>
  </xdr:oneCellAnchor>
  <xdr:oneCellAnchor>
    <xdr:from>
      <xdr:col>8</xdr:col>
      <xdr:colOff>69851</xdr:colOff>
      <xdr:row>3</xdr:row>
      <xdr:rowOff>19051</xdr:rowOff>
    </xdr:from>
    <xdr:ext cx="1397000" cy="2520950"/>
    <xdr:pic>
      <xdr:nvPicPr>
        <xdr:cNvPr id="9" name="image48.png">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xfrm>
          <a:off x="16313151" y="514351"/>
          <a:ext cx="1397000" cy="2520950"/>
        </a:xfrm>
        <a:prstGeom prst="rect">
          <a:avLst/>
        </a:prstGeom>
        <a:noFill/>
      </xdr:spPr>
    </xdr:pic>
    <xdr:clientData fLocksWithSheet="0"/>
  </xdr:oneCellAnchor>
  <xdr:oneCellAnchor>
    <xdr:from>
      <xdr:col>9</xdr:col>
      <xdr:colOff>88900</xdr:colOff>
      <xdr:row>3</xdr:row>
      <xdr:rowOff>88900</xdr:rowOff>
    </xdr:from>
    <xdr:ext cx="1149350" cy="2355849"/>
    <xdr:pic>
      <xdr:nvPicPr>
        <xdr:cNvPr id="10" name="image16.png">
          <a:extLst>
            <a:ext uri="{FF2B5EF4-FFF2-40B4-BE49-F238E27FC236}">
              <a16:creationId xmlns:a16="http://schemas.microsoft.com/office/drawing/2014/main" id="{00000000-0008-0000-0B00-00000A000000}"/>
            </a:ext>
          </a:extLst>
        </xdr:cNvPr>
        <xdr:cNvPicPr preferRelativeResize="0"/>
      </xdr:nvPicPr>
      <xdr:blipFill>
        <a:blip xmlns:r="http://schemas.openxmlformats.org/officeDocument/2006/relationships" r:embed="rId9" cstate="print"/>
        <a:stretch>
          <a:fillRect/>
        </a:stretch>
      </xdr:blipFill>
      <xdr:spPr>
        <a:xfrm>
          <a:off x="27082750" y="584200"/>
          <a:ext cx="1149350" cy="2355849"/>
        </a:xfrm>
        <a:prstGeom prst="rect">
          <a:avLst/>
        </a:prstGeom>
        <a:noFill/>
      </xdr:spPr>
    </xdr:pic>
    <xdr:clientData fLocksWithSheet="0"/>
  </xdr:oneCellAnchor>
  <xdr:oneCellAnchor>
    <xdr:from>
      <xdr:col>10</xdr:col>
      <xdr:colOff>88900</xdr:colOff>
      <xdr:row>3</xdr:row>
      <xdr:rowOff>76201</xdr:rowOff>
    </xdr:from>
    <xdr:ext cx="1130300" cy="2387600"/>
    <xdr:pic>
      <xdr:nvPicPr>
        <xdr:cNvPr id="11" name="image8.png">
          <a:extLst>
            <a:ext uri="{FF2B5EF4-FFF2-40B4-BE49-F238E27FC236}">
              <a16:creationId xmlns:a16="http://schemas.microsoft.com/office/drawing/2014/main" id="{00000000-0008-0000-0B00-00000B000000}"/>
            </a:ext>
          </a:extLst>
        </xdr:cNvPr>
        <xdr:cNvPicPr preferRelativeResize="0"/>
      </xdr:nvPicPr>
      <xdr:blipFill>
        <a:blip xmlns:r="http://schemas.openxmlformats.org/officeDocument/2006/relationships" r:embed="rId10" cstate="print"/>
        <a:stretch>
          <a:fillRect/>
        </a:stretch>
      </xdr:blipFill>
      <xdr:spPr>
        <a:xfrm>
          <a:off x="30759400" y="571501"/>
          <a:ext cx="1130300" cy="2387600"/>
        </a:xfrm>
        <a:prstGeom prst="rect">
          <a:avLst/>
        </a:prstGeom>
        <a:noFill/>
      </xdr:spPr>
    </xdr:pic>
    <xdr:clientData fLocksWithSheet="0"/>
  </xdr:oneCellAnchor>
  <xdr:oneCellAnchor>
    <xdr:from>
      <xdr:col>11</xdr:col>
      <xdr:colOff>44450</xdr:colOff>
      <xdr:row>3</xdr:row>
      <xdr:rowOff>57151</xdr:rowOff>
    </xdr:from>
    <xdr:ext cx="1270000" cy="2387600"/>
    <xdr:pic>
      <xdr:nvPicPr>
        <xdr:cNvPr id="12" name="image13.png">
          <a:extLst>
            <a:ext uri="{FF2B5EF4-FFF2-40B4-BE49-F238E27FC236}">
              <a16:creationId xmlns:a16="http://schemas.microsoft.com/office/drawing/2014/main" id="{00000000-0008-0000-0B00-00000C000000}"/>
            </a:ext>
          </a:extLst>
        </xdr:cNvPr>
        <xdr:cNvPicPr preferRelativeResize="0"/>
      </xdr:nvPicPr>
      <xdr:blipFill>
        <a:blip xmlns:r="http://schemas.openxmlformats.org/officeDocument/2006/relationships" r:embed="rId11" cstate="print"/>
        <a:stretch>
          <a:fillRect/>
        </a:stretch>
      </xdr:blipFill>
      <xdr:spPr>
        <a:xfrm>
          <a:off x="34391600" y="552451"/>
          <a:ext cx="1270000" cy="2387600"/>
        </a:xfrm>
        <a:prstGeom prst="rect">
          <a:avLst/>
        </a:prstGeom>
        <a:noFill/>
      </xdr:spPr>
    </xdr:pic>
    <xdr:clientData fLocksWithSheet="0"/>
  </xdr:oneCellAnchor>
  <xdr:oneCellAnchor>
    <xdr:from>
      <xdr:col>12</xdr:col>
      <xdr:colOff>63500</xdr:colOff>
      <xdr:row>3</xdr:row>
      <xdr:rowOff>38101</xdr:rowOff>
    </xdr:from>
    <xdr:ext cx="1282700" cy="2349500"/>
    <xdr:pic>
      <xdr:nvPicPr>
        <xdr:cNvPr id="13" name="image10.png">
          <a:extLst>
            <a:ext uri="{FF2B5EF4-FFF2-40B4-BE49-F238E27FC236}">
              <a16:creationId xmlns:a16="http://schemas.microsoft.com/office/drawing/2014/main" id="{00000000-0008-0000-0B00-00000D000000}"/>
            </a:ext>
          </a:extLst>
        </xdr:cNvPr>
        <xdr:cNvPicPr preferRelativeResize="0"/>
      </xdr:nvPicPr>
      <xdr:blipFill>
        <a:blip xmlns:r="http://schemas.openxmlformats.org/officeDocument/2006/relationships" r:embed="rId12" cstate="print"/>
        <a:stretch>
          <a:fillRect/>
        </a:stretch>
      </xdr:blipFill>
      <xdr:spPr>
        <a:xfrm>
          <a:off x="38087300" y="533401"/>
          <a:ext cx="1282700" cy="2349500"/>
        </a:xfrm>
        <a:prstGeom prst="rect">
          <a:avLst/>
        </a:prstGeom>
        <a:noFill/>
      </xdr:spPr>
    </xdr:pic>
    <xdr:clientData fLocksWithSheet="0"/>
  </xdr:oneCellAnchor>
  <xdr:oneCellAnchor>
    <xdr:from>
      <xdr:col>13</xdr:col>
      <xdr:colOff>107950</xdr:colOff>
      <xdr:row>3</xdr:row>
      <xdr:rowOff>76201</xdr:rowOff>
    </xdr:from>
    <xdr:ext cx="1130300" cy="2432050"/>
    <xdr:pic>
      <xdr:nvPicPr>
        <xdr:cNvPr id="14" name="image9.png">
          <a:extLst>
            <a:ext uri="{FF2B5EF4-FFF2-40B4-BE49-F238E27FC236}">
              <a16:creationId xmlns:a16="http://schemas.microsoft.com/office/drawing/2014/main" id="{00000000-0008-0000-0B00-00000E000000}"/>
            </a:ext>
          </a:extLst>
        </xdr:cNvPr>
        <xdr:cNvPicPr preferRelativeResize="0"/>
      </xdr:nvPicPr>
      <xdr:blipFill>
        <a:blip xmlns:r="http://schemas.openxmlformats.org/officeDocument/2006/relationships" r:embed="rId13" cstate="print"/>
        <a:stretch>
          <a:fillRect/>
        </a:stretch>
      </xdr:blipFill>
      <xdr:spPr>
        <a:xfrm>
          <a:off x="41808400" y="571501"/>
          <a:ext cx="1130300" cy="2432050"/>
        </a:xfrm>
        <a:prstGeom prst="rect">
          <a:avLst/>
        </a:prstGeom>
        <a:noFill/>
      </xdr:spPr>
    </xdr:pic>
    <xdr:clientData fLocksWithSheet="0"/>
  </xdr:oneCellAnchor>
  <xdr:oneCellAnchor>
    <xdr:from>
      <xdr:col>14</xdr:col>
      <xdr:colOff>95250</xdr:colOff>
      <xdr:row>3</xdr:row>
      <xdr:rowOff>31750</xdr:rowOff>
    </xdr:from>
    <xdr:ext cx="1244600" cy="2432049"/>
    <xdr:pic>
      <xdr:nvPicPr>
        <xdr:cNvPr id="15" name="image18.png">
          <a:extLst>
            <a:ext uri="{FF2B5EF4-FFF2-40B4-BE49-F238E27FC236}">
              <a16:creationId xmlns:a16="http://schemas.microsoft.com/office/drawing/2014/main" id="{00000000-0008-0000-0B00-00000F000000}"/>
            </a:ext>
          </a:extLst>
        </xdr:cNvPr>
        <xdr:cNvPicPr preferRelativeResize="0"/>
      </xdr:nvPicPr>
      <xdr:blipFill>
        <a:blip xmlns:r="http://schemas.openxmlformats.org/officeDocument/2006/relationships" r:embed="rId14" cstate="print"/>
        <a:stretch>
          <a:fillRect/>
        </a:stretch>
      </xdr:blipFill>
      <xdr:spPr>
        <a:xfrm>
          <a:off x="45472350" y="527050"/>
          <a:ext cx="1244600" cy="2432049"/>
        </a:xfrm>
        <a:prstGeom prst="rect">
          <a:avLst/>
        </a:prstGeom>
        <a:noFill/>
      </xdr:spPr>
    </xdr:pic>
    <xdr:clientData fLocksWithSheet="0"/>
  </xdr:oneCellAnchor>
  <xdr:oneCellAnchor>
    <xdr:from>
      <xdr:col>15</xdr:col>
      <xdr:colOff>76200</xdr:colOff>
      <xdr:row>3</xdr:row>
      <xdr:rowOff>44451</xdr:rowOff>
    </xdr:from>
    <xdr:ext cx="1301750" cy="2438400"/>
    <xdr:pic>
      <xdr:nvPicPr>
        <xdr:cNvPr id="16" name="image11.png">
          <a:extLst>
            <a:ext uri="{FF2B5EF4-FFF2-40B4-BE49-F238E27FC236}">
              <a16:creationId xmlns:a16="http://schemas.microsoft.com/office/drawing/2014/main" id="{00000000-0008-0000-0B00-000010000000}"/>
            </a:ext>
          </a:extLst>
        </xdr:cNvPr>
        <xdr:cNvPicPr preferRelativeResize="0"/>
      </xdr:nvPicPr>
      <xdr:blipFill>
        <a:blip xmlns:r="http://schemas.openxmlformats.org/officeDocument/2006/relationships" r:embed="rId15" cstate="print"/>
        <a:stretch>
          <a:fillRect/>
        </a:stretch>
      </xdr:blipFill>
      <xdr:spPr>
        <a:xfrm>
          <a:off x="49129950" y="539751"/>
          <a:ext cx="1301750" cy="2438400"/>
        </a:xfrm>
        <a:prstGeom prst="rect">
          <a:avLst/>
        </a:prstGeom>
        <a:noFill/>
      </xdr:spPr>
    </xdr:pic>
    <xdr:clientData fLocksWithSheet="0"/>
  </xdr:oneCellAnchor>
  <xdr:oneCellAnchor>
    <xdr:from>
      <xdr:col>16</xdr:col>
      <xdr:colOff>114300</xdr:colOff>
      <xdr:row>3</xdr:row>
      <xdr:rowOff>107950</xdr:rowOff>
    </xdr:from>
    <xdr:ext cx="1454150" cy="2343149"/>
    <xdr:pic>
      <xdr:nvPicPr>
        <xdr:cNvPr id="17" name="image14.png">
          <a:extLst>
            <a:ext uri="{FF2B5EF4-FFF2-40B4-BE49-F238E27FC236}">
              <a16:creationId xmlns:a16="http://schemas.microsoft.com/office/drawing/2014/main" id="{00000000-0008-0000-0B00-000011000000}"/>
            </a:ext>
          </a:extLst>
        </xdr:cNvPr>
        <xdr:cNvPicPr preferRelativeResize="0"/>
      </xdr:nvPicPr>
      <xdr:blipFill>
        <a:blip xmlns:r="http://schemas.openxmlformats.org/officeDocument/2006/relationships" r:embed="rId16" cstate="print"/>
        <a:stretch>
          <a:fillRect/>
        </a:stretch>
      </xdr:blipFill>
      <xdr:spPr>
        <a:xfrm>
          <a:off x="52844700" y="603250"/>
          <a:ext cx="1454150" cy="2343149"/>
        </a:xfrm>
        <a:prstGeom prst="rect">
          <a:avLst/>
        </a:prstGeom>
        <a:noFill/>
      </xdr:spPr>
    </xdr:pic>
    <xdr:clientData fLocksWithSheet="0"/>
  </xdr:oneCellAnchor>
  <xdr:oneCellAnchor>
    <xdr:from>
      <xdr:col>17</xdr:col>
      <xdr:colOff>88900</xdr:colOff>
      <xdr:row>3</xdr:row>
      <xdr:rowOff>107950</xdr:rowOff>
    </xdr:from>
    <xdr:ext cx="1289050" cy="2228851"/>
    <xdr:pic>
      <xdr:nvPicPr>
        <xdr:cNvPr id="18" name="image26.png">
          <a:extLst>
            <a:ext uri="{FF2B5EF4-FFF2-40B4-BE49-F238E27FC236}">
              <a16:creationId xmlns:a16="http://schemas.microsoft.com/office/drawing/2014/main" id="{00000000-0008-0000-0B00-000012000000}"/>
            </a:ext>
          </a:extLst>
        </xdr:cNvPr>
        <xdr:cNvPicPr preferRelativeResize="0"/>
      </xdr:nvPicPr>
      <xdr:blipFill>
        <a:blip xmlns:r="http://schemas.openxmlformats.org/officeDocument/2006/relationships" r:embed="rId17" cstate="print"/>
        <a:stretch>
          <a:fillRect/>
        </a:stretch>
      </xdr:blipFill>
      <xdr:spPr>
        <a:xfrm>
          <a:off x="56495950" y="603250"/>
          <a:ext cx="1289050" cy="2228851"/>
        </a:xfrm>
        <a:prstGeom prst="rect">
          <a:avLst/>
        </a:prstGeom>
        <a:noFill/>
      </xdr:spPr>
    </xdr:pic>
    <xdr:clientData fLocksWithSheet="0"/>
  </xdr:oneCellAnchor>
  <xdr:oneCellAnchor>
    <xdr:from>
      <xdr:col>18</xdr:col>
      <xdr:colOff>120650</xdr:colOff>
      <xdr:row>3</xdr:row>
      <xdr:rowOff>76200</xdr:rowOff>
    </xdr:from>
    <xdr:ext cx="1276350" cy="2381249"/>
    <xdr:pic>
      <xdr:nvPicPr>
        <xdr:cNvPr id="19" name="image19.png">
          <a:extLst>
            <a:ext uri="{FF2B5EF4-FFF2-40B4-BE49-F238E27FC236}">
              <a16:creationId xmlns:a16="http://schemas.microsoft.com/office/drawing/2014/main" id="{00000000-0008-0000-0B00-000013000000}"/>
            </a:ext>
          </a:extLst>
        </xdr:cNvPr>
        <xdr:cNvPicPr preferRelativeResize="0"/>
      </xdr:nvPicPr>
      <xdr:blipFill>
        <a:blip xmlns:r="http://schemas.openxmlformats.org/officeDocument/2006/relationships" r:embed="rId18" cstate="print"/>
        <a:stretch>
          <a:fillRect/>
        </a:stretch>
      </xdr:blipFill>
      <xdr:spPr>
        <a:xfrm>
          <a:off x="60204350" y="571500"/>
          <a:ext cx="1276350" cy="2381249"/>
        </a:xfrm>
        <a:prstGeom prst="rect">
          <a:avLst/>
        </a:prstGeom>
        <a:noFill/>
      </xdr:spPr>
    </xdr:pic>
    <xdr:clientData fLocksWithSheet="0"/>
  </xdr:oneCellAnchor>
  <xdr:oneCellAnchor>
    <xdr:from>
      <xdr:col>19</xdr:col>
      <xdr:colOff>146050</xdr:colOff>
      <xdr:row>3</xdr:row>
      <xdr:rowOff>107950</xdr:rowOff>
    </xdr:from>
    <xdr:ext cx="1397000" cy="2336799"/>
    <xdr:pic>
      <xdr:nvPicPr>
        <xdr:cNvPr id="20" name="image22.png">
          <a:extLst>
            <a:ext uri="{FF2B5EF4-FFF2-40B4-BE49-F238E27FC236}">
              <a16:creationId xmlns:a16="http://schemas.microsoft.com/office/drawing/2014/main" id="{00000000-0008-0000-0B00-000014000000}"/>
            </a:ext>
          </a:extLst>
        </xdr:cNvPr>
        <xdr:cNvPicPr preferRelativeResize="0"/>
      </xdr:nvPicPr>
      <xdr:blipFill>
        <a:blip xmlns:r="http://schemas.openxmlformats.org/officeDocument/2006/relationships" r:embed="rId19" cstate="print"/>
        <a:stretch>
          <a:fillRect/>
        </a:stretch>
      </xdr:blipFill>
      <xdr:spPr>
        <a:xfrm>
          <a:off x="63906400" y="603250"/>
          <a:ext cx="1397000" cy="2336799"/>
        </a:xfrm>
        <a:prstGeom prst="rect">
          <a:avLst/>
        </a:prstGeom>
        <a:noFill/>
      </xdr:spPr>
    </xdr:pic>
    <xdr:clientData fLocksWithSheet="0"/>
  </xdr:oneCellAnchor>
  <xdr:oneCellAnchor>
    <xdr:from>
      <xdr:col>20</xdr:col>
      <xdr:colOff>152400</xdr:colOff>
      <xdr:row>3</xdr:row>
      <xdr:rowOff>127000</xdr:rowOff>
    </xdr:from>
    <xdr:ext cx="1352550" cy="2305049"/>
    <xdr:pic>
      <xdr:nvPicPr>
        <xdr:cNvPr id="21" name="image23.png">
          <a:extLst>
            <a:ext uri="{FF2B5EF4-FFF2-40B4-BE49-F238E27FC236}">
              <a16:creationId xmlns:a16="http://schemas.microsoft.com/office/drawing/2014/main" id="{00000000-0008-0000-0B00-000015000000}"/>
            </a:ext>
          </a:extLst>
        </xdr:cNvPr>
        <xdr:cNvPicPr preferRelativeResize="0"/>
      </xdr:nvPicPr>
      <xdr:blipFill>
        <a:blip xmlns:r="http://schemas.openxmlformats.org/officeDocument/2006/relationships" r:embed="rId20" cstate="print"/>
        <a:stretch>
          <a:fillRect/>
        </a:stretch>
      </xdr:blipFill>
      <xdr:spPr>
        <a:xfrm>
          <a:off x="67589400" y="622300"/>
          <a:ext cx="1352550" cy="2305049"/>
        </a:xfrm>
        <a:prstGeom prst="rect">
          <a:avLst/>
        </a:prstGeom>
        <a:noFill/>
      </xdr:spPr>
    </xdr:pic>
    <xdr:clientData fLocksWithSheet="0"/>
  </xdr:oneCellAnchor>
  <xdr:oneCellAnchor>
    <xdr:from>
      <xdr:col>21</xdr:col>
      <xdr:colOff>152400</xdr:colOff>
      <xdr:row>3</xdr:row>
      <xdr:rowOff>107950</xdr:rowOff>
    </xdr:from>
    <xdr:ext cx="1371600" cy="2330449"/>
    <xdr:pic>
      <xdr:nvPicPr>
        <xdr:cNvPr id="22" name="image20.png">
          <a:extLst>
            <a:ext uri="{FF2B5EF4-FFF2-40B4-BE49-F238E27FC236}">
              <a16:creationId xmlns:a16="http://schemas.microsoft.com/office/drawing/2014/main" id="{00000000-0008-0000-0B00-000016000000}"/>
            </a:ext>
          </a:extLst>
        </xdr:cNvPr>
        <xdr:cNvPicPr preferRelativeResize="0"/>
      </xdr:nvPicPr>
      <xdr:blipFill>
        <a:blip xmlns:r="http://schemas.openxmlformats.org/officeDocument/2006/relationships" r:embed="rId21" cstate="print"/>
        <a:stretch>
          <a:fillRect/>
        </a:stretch>
      </xdr:blipFill>
      <xdr:spPr>
        <a:xfrm>
          <a:off x="71266050" y="603250"/>
          <a:ext cx="1371600" cy="2330449"/>
        </a:xfrm>
        <a:prstGeom prst="rect">
          <a:avLst/>
        </a:prstGeom>
        <a:noFill/>
      </xdr:spPr>
    </xdr:pic>
    <xdr:clientData fLocksWithSheet="0"/>
  </xdr:oneCellAnchor>
  <xdr:oneCellAnchor>
    <xdr:from>
      <xdr:col>22</xdr:col>
      <xdr:colOff>158750</xdr:colOff>
      <xdr:row>3</xdr:row>
      <xdr:rowOff>133350</xdr:rowOff>
    </xdr:from>
    <xdr:ext cx="1282700" cy="2266949"/>
    <xdr:pic>
      <xdr:nvPicPr>
        <xdr:cNvPr id="23" name="image78.png">
          <a:extLst>
            <a:ext uri="{FF2B5EF4-FFF2-40B4-BE49-F238E27FC236}">
              <a16:creationId xmlns:a16="http://schemas.microsoft.com/office/drawing/2014/main" id="{00000000-0008-0000-0B00-000017000000}"/>
            </a:ext>
          </a:extLst>
        </xdr:cNvPr>
        <xdr:cNvPicPr preferRelativeResize="0"/>
      </xdr:nvPicPr>
      <xdr:blipFill>
        <a:blip xmlns:r="http://schemas.openxmlformats.org/officeDocument/2006/relationships" r:embed="rId22" cstate="print"/>
        <a:stretch>
          <a:fillRect/>
        </a:stretch>
      </xdr:blipFill>
      <xdr:spPr>
        <a:xfrm>
          <a:off x="74949050" y="628650"/>
          <a:ext cx="1282700" cy="2266949"/>
        </a:xfrm>
        <a:prstGeom prst="rect">
          <a:avLst/>
        </a:prstGeom>
        <a:noFill/>
      </xdr:spPr>
    </xdr:pic>
    <xdr:clientData fLocksWithSheet="0"/>
  </xdr:oneCellAnchor>
  <xdr:oneCellAnchor>
    <xdr:from>
      <xdr:col>23</xdr:col>
      <xdr:colOff>190500</xdr:colOff>
      <xdr:row>3</xdr:row>
      <xdr:rowOff>152401</xdr:rowOff>
    </xdr:from>
    <xdr:ext cx="1270000" cy="2197100"/>
    <xdr:pic>
      <xdr:nvPicPr>
        <xdr:cNvPr id="24" name="image58.png">
          <a:extLst>
            <a:ext uri="{FF2B5EF4-FFF2-40B4-BE49-F238E27FC236}">
              <a16:creationId xmlns:a16="http://schemas.microsoft.com/office/drawing/2014/main" id="{00000000-0008-0000-0B00-000018000000}"/>
            </a:ext>
          </a:extLst>
        </xdr:cNvPr>
        <xdr:cNvPicPr preferRelativeResize="0"/>
      </xdr:nvPicPr>
      <xdr:blipFill>
        <a:blip xmlns:r="http://schemas.openxmlformats.org/officeDocument/2006/relationships" r:embed="rId23" cstate="print"/>
        <a:stretch>
          <a:fillRect/>
        </a:stretch>
      </xdr:blipFill>
      <xdr:spPr>
        <a:xfrm>
          <a:off x="78657450" y="647701"/>
          <a:ext cx="1270000" cy="2197100"/>
        </a:xfrm>
        <a:prstGeom prst="rect">
          <a:avLst/>
        </a:prstGeom>
        <a:noFill/>
      </xdr:spPr>
    </xdr:pic>
    <xdr:clientData fLocksWithSheet="0"/>
  </xdr:oneCellAnchor>
  <xdr:oneCellAnchor>
    <xdr:from>
      <xdr:col>24</xdr:col>
      <xdr:colOff>171451</xdr:colOff>
      <xdr:row>3</xdr:row>
      <xdr:rowOff>57151</xdr:rowOff>
    </xdr:from>
    <xdr:ext cx="1174750" cy="2425700"/>
    <xdr:pic>
      <xdr:nvPicPr>
        <xdr:cNvPr id="25" name="image50.png">
          <a:extLst>
            <a:ext uri="{FF2B5EF4-FFF2-40B4-BE49-F238E27FC236}">
              <a16:creationId xmlns:a16="http://schemas.microsoft.com/office/drawing/2014/main" id="{00000000-0008-0000-0B00-000019000000}"/>
            </a:ext>
          </a:extLst>
        </xdr:cNvPr>
        <xdr:cNvPicPr preferRelativeResize="0"/>
      </xdr:nvPicPr>
      <xdr:blipFill>
        <a:blip xmlns:r="http://schemas.openxmlformats.org/officeDocument/2006/relationships" r:embed="rId24" cstate="print"/>
        <a:stretch>
          <a:fillRect/>
        </a:stretch>
      </xdr:blipFill>
      <xdr:spPr>
        <a:xfrm>
          <a:off x="82315051" y="552451"/>
          <a:ext cx="1174750" cy="2425700"/>
        </a:xfrm>
        <a:prstGeom prst="rect">
          <a:avLst/>
        </a:prstGeom>
        <a:noFill/>
      </xdr:spPr>
    </xdr:pic>
    <xdr:clientData fLocksWithSheet="0"/>
  </xdr:oneCellAnchor>
  <xdr:oneCellAnchor>
    <xdr:from>
      <xdr:col>25</xdr:col>
      <xdr:colOff>209550</xdr:colOff>
      <xdr:row>3</xdr:row>
      <xdr:rowOff>196850</xdr:rowOff>
    </xdr:from>
    <xdr:ext cx="1308100" cy="2254250"/>
    <xdr:pic>
      <xdr:nvPicPr>
        <xdr:cNvPr id="26" name="image55.png">
          <a:extLst>
            <a:ext uri="{FF2B5EF4-FFF2-40B4-BE49-F238E27FC236}">
              <a16:creationId xmlns:a16="http://schemas.microsoft.com/office/drawing/2014/main" id="{00000000-0008-0000-0B00-00001A000000}"/>
            </a:ext>
          </a:extLst>
        </xdr:cNvPr>
        <xdr:cNvPicPr preferRelativeResize="0"/>
      </xdr:nvPicPr>
      <xdr:blipFill>
        <a:blip xmlns:r="http://schemas.openxmlformats.org/officeDocument/2006/relationships" r:embed="rId25" cstate="print"/>
        <a:stretch>
          <a:fillRect/>
        </a:stretch>
      </xdr:blipFill>
      <xdr:spPr>
        <a:xfrm>
          <a:off x="86029800" y="692150"/>
          <a:ext cx="1308100" cy="2254250"/>
        </a:xfrm>
        <a:prstGeom prst="rect">
          <a:avLst/>
        </a:prstGeom>
        <a:noFill/>
      </xdr:spPr>
    </xdr:pic>
    <xdr:clientData fLocksWithSheet="0"/>
  </xdr:oneCellAnchor>
  <xdr:oneCellAnchor>
    <xdr:from>
      <xdr:col>26</xdr:col>
      <xdr:colOff>152400</xdr:colOff>
      <xdr:row>3</xdr:row>
      <xdr:rowOff>120650</xdr:rowOff>
    </xdr:from>
    <xdr:ext cx="1397000" cy="2260600"/>
    <xdr:pic>
      <xdr:nvPicPr>
        <xdr:cNvPr id="27" name="image54.png">
          <a:extLst>
            <a:ext uri="{FF2B5EF4-FFF2-40B4-BE49-F238E27FC236}">
              <a16:creationId xmlns:a16="http://schemas.microsoft.com/office/drawing/2014/main" id="{00000000-0008-0000-0B00-00001B000000}"/>
            </a:ext>
          </a:extLst>
        </xdr:cNvPr>
        <xdr:cNvPicPr preferRelativeResize="0"/>
      </xdr:nvPicPr>
      <xdr:blipFill>
        <a:blip xmlns:r="http://schemas.openxmlformats.org/officeDocument/2006/relationships" r:embed="rId26" cstate="print"/>
        <a:stretch>
          <a:fillRect/>
        </a:stretch>
      </xdr:blipFill>
      <xdr:spPr>
        <a:xfrm>
          <a:off x="89649300" y="615950"/>
          <a:ext cx="1397000" cy="2260600"/>
        </a:xfrm>
        <a:prstGeom prst="rect">
          <a:avLst/>
        </a:prstGeom>
        <a:noFill/>
      </xdr:spPr>
    </xdr:pic>
    <xdr:clientData fLocksWithSheet="0"/>
  </xdr:oneCellAnchor>
  <xdr:oneCellAnchor>
    <xdr:from>
      <xdr:col>27</xdr:col>
      <xdr:colOff>107951</xdr:colOff>
      <xdr:row>3</xdr:row>
      <xdr:rowOff>1</xdr:rowOff>
    </xdr:from>
    <xdr:ext cx="1676400" cy="2508250"/>
    <xdr:pic>
      <xdr:nvPicPr>
        <xdr:cNvPr id="28" name="image53.png">
          <a:extLst>
            <a:ext uri="{FF2B5EF4-FFF2-40B4-BE49-F238E27FC236}">
              <a16:creationId xmlns:a16="http://schemas.microsoft.com/office/drawing/2014/main" id="{00000000-0008-0000-0B00-00001C000000}"/>
            </a:ext>
          </a:extLst>
        </xdr:cNvPr>
        <xdr:cNvPicPr preferRelativeResize="0"/>
      </xdr:nvPicPr>
      <xdr:blipFill>
        <a:blip xmlns:r="http://schemas.openxmlformats.org/officeDocument/2006/relationships" r:embed="rId27" cstate="print"/>
        <a:stretch>
          <a:fillRect/>
        </a:stretch>
      </xdr:blipFill>
      <xdr:spPr>
        <a:xfrm>
          <a:off x="93281501" y="495301"/>
          <a:ext cx="1676400" cy="2508250"/>
        </a:xfrm>
        <a:prstGeom prst="rect">
          <a:avLst/>
        </a:prstGeom>
        <a:noFill/>
      </xdr:spPr>
    </xdr:pic>
    <xdr:clientData fLocksWithSheet="0"/>
  </xdr:oneCellAnchor>
  <xdr:oneCellAnchor>
    <xdr:from>
      <xdr:col>28</xdr:col>
      <xdr:colOff>1</xdr:colOff>
      <xdr:row>3</xdr:row>
      <xdr:rowOff>0</xdr:rowOff>
    </xdr:from>
    <xdr:ext cx="1511300" cy="2489200"/>
    <xdr:pic>
      <xdr:nvPicPr>
        <xdr:cNvPr id="29" name="image52.png">
          <a:extLst>
            <a:ext uri="{FF2B5EF4-FFF2-40B4-BE49-F238E27FC236}">
              <a16:creationId xmlns:a16="http://schemas.microsoft.com/office/drawing/2014/main" id="{00000000-0008-0000-0B00-00001D000000}"/>
            </a:ext>
          </a:extLst>
        </xdr:cNvPr>
        <xdr:cNvPicPr preferRelativeResize="0"/>
      </xdr:nvPicPr>
      <xdr:blipFill>
        <a:blip xmlns:r="http://schemas.openxmlformats.org/officeDocument/2006/relationships" r:embed="rId28" cstate="print"/>
        <a:stretch>
          <a:fillRect/>
        </a:stretch>
      </xdr:blipFill>
      <xdr:spPr>
        <a:xfrm>
          <a:off x="96850201" y="495300"/>
          <a:ext cx="1511300" cy="2489200"/>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3</xdr:col>
      <xdr:colOff>266700</xdr:colOff>
      <xdr:row>3</xdr:row>
      <xdr:rowOff>66675</xdr:rowOff>
    </xdr:from>
    <xdr:ext cx="1206500" cy="2359025"/>
    <xdr:pic>
      <xdr:nvPicPr>
        <xdr:cNvPr id="2" name="image67.png" title="이미지">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xfrm>
          <a:off x="5803900" y="561975"/>
          <a:ext cx="1206500" cy="2359025"/>
        </a:xfrm>
        <a:prstGeom prst="rect">
          <a:avLst/>
        </a:prstGeom>
        <a:noFill/>
      </xdr:spPr>
    </xdr:pic>
    <xdr:clientData fLocksWithSheet="0"/>
  </xdr:oneCellAnchor>
  <xdr:oneCellAnchor>
    <xdr:from>
      <xdr:col>4</xdr:col>
      <xdr:colOff>136525</xdr:colOff>
      <xdr:row>3</xdr:row>
      <xdr:rowOff>63501</xdr:rowOff>
    </xdr:from>
    <xdr:ext cx="1127125" cy="2298700"/>
    <xdr:pic>
      <xdr:nvPicPr>
        <xdr:cNvPr id="3" name="image69.png" title="이미지">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xfrm>
          <a:off x="9128125" y="558801"/>
          <a:ext cx="1127125" cy="2298700"/>
        </a:xfrm>
        <a:prstGeom prst="rect">
          <a:avLst/>
        </a:prstGeom>
        <a:noFill/>
      </xdr:spPr>
    </xdr:pic>
    <xdr:clientData fLocksWithSheet="0"/>
  </xdr:oneCellAnchor>
  <xdr:oneCellAnchor>
    <xdr:from>
      <xdr:col>2</xdr:col>
      <xdr:colOff>120651</xdr:colOff>
      <xdr:row>3</xdr:row>
      <xdr:rowOff>82550</xdr:rowOff>
    </xdr:from>
    <xdr:ext cx="1117599" cy="2387600"/>
    <xdr:pic>
      <xdr:nvPicPr>
        <xdr:cNvPr id="4" name="image15.png">
          <a:extLst>
            <a:ext uri="{FF2B5EF4-FFF2-40B4-BE49-F238E27FC236}">
              <a16:creationId xmlns:a16="http://schemas.microsoft.com/office/drawing/2014/main" id="{00000000-0008-0000-0C00-000004000000}"/>
            </a:ext>
          </a:extLst>
        </xdr:cNvPr>
        <xdr:cNvPicPr preferRelativeResize="0"/>
      </xdr:nvPicPr>
      <xdr:blipFill>
        <a:blip xmlns:r="http://schemas.openxmlformats.org/officeDocument/2006/relationships" r:embed="rId3" cstate="print"/>
        <a:stretch>
          <a:fillRect/>
        </a:stretch>
      </xdr:blipFill>
      <xdr:spPr>
        <a:xfrm>
          <a:off x="1327151" y="577850"/>
          <a:ext cx="1117599" cy="2387600"/>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3</xdr:col>
      <xdr:colOff>263525</xdr:colOff>
      <xdr:row>3</xdr:row>
      <xdr:rowOff>79375</xdr:rowOff>
    </xdr:from>
    <xdr:ext cx="1190625" cy="2346325"/>
    <xdr:pic>
      <xdr:nvPicPr>
        <xdr:cNvPr id="2" name="image69.png" title="이미지">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xfrm>
          <a:off x="4638675" y="574675"/>
          <a:ext cx="1190625" cy="2346325"/>
        </a:xfrm>
        <a:prstGeom prst="rect">
          <a:avLst/>
        </a:prstGeom>
        <a:noFill/>
      </xdr:spPr>
    </xdr:pic>
    <xdr:clientData fLocksWithSheet="0"/>
  </xdr:oneCellAnchor>
  <xdr:oneCellAnchor>
    <xdr:from>
      <xdr:col>2</xdr:col>
      <xdr:colOff>63501</xdr:colOff>
      <xdr:row>3</xdr:row>
      <xdr:rowOff>25400</xdr:rowOff>
    </xdr:from>
    <xdr:ext cx="965200" cy="2495550"/>
    <xdr:pic>
      <xdr:nvPicPr>
        <xdr:cNvPr id="3" name="image15.png">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2" cstate="print"/>
        <a:stretch>
          <a:fillRect/>
        </a:stretch>
      </xdr:blipFill>
      <xdr:spPr>
        <a:xfrm>
          <a:off x="1346201" y="520700"/>
          <a:ext cx="965200" cy="2495550"/>
        </a:xfrm>
        <a:prstGeom prst="rect">
          <a:avLst/>
        </a:prstGeom>
        <a:noFill/>
      </xdr:spPr>
    </xdr:pic>
    <xdr:clientData fLocksWithSheet="0"/>
  </xdr:oneCellAnchor>
  <xdr:oneCellAnchor>
    <xdr:from>
      <xdr:col>4</xdr:col>
      <xdr:colOff>133351</xdr:colOff>
      <xdr:row>3</xdr:row>
      <xdr:rowOff>50800</xdr:rowOff>
    </xdr:from>
    <xdr:ext cx="1485900" cy="2476500"/>
    <xdr:pic>
      <xdr:nvPicPr>
        <xdr:cNvPr id="4" name="image5.png">
          <a:extLst>
            <a:ext uri="{FF2B5EF4-FFF2-40B4-BE49-F238E27FC236}">
              <a16:creationId xmlns:a16="http://schemas.microsoft.com/office/drawing/2014/main" id="{00000000-0008-0000-0D00-000004000000}"/>
            </a:ext>
          </a:extLst>
        </xdr:cNvPr>
        <xdr:cNvPicPr preferRelativeResize="0"/>
      </xdr:nvPicPr>
      <xdr:blipFill>
        <a:blip xmlns:r="http://schemas.openxmlformats.org/officeDocument/2006/relationships" r:embed="rId3" cstate="print"/>
        <a:stretch>
          <a:fillRect/>
        </a:stretch>
      </xdr:blipFill>
      <xdr:spPr>
        <a:xfrm>
          <a:off x="7962901" y="546100"/>
          <a:ext cx="1485900" cy="2476500"/>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2</xdr:col>
      <xdr:colOff>107951</xdr:colOff>
      <xdr:row>3</xdr:row>
      <xdr:rowOff>19050</xdr:rowOff>
    </xdr:from>
    <xdr:ext cx="1168400" cy="2495550"/>
    <xdr:pic>
      <xdr:nvPicPr>
        <xdr:cNvPr id="2" name="image15.pn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xfrm>
          <a:off x="1276351" y="514350"/>
          <a:ext cx="1168400" cy="2495550"/>
        </a:xfrm>
        <a:prstGeom prst="rect">
          <a:avLst/>
        </a:prstGeom>
        <a:noFill/>
      </xdr:spPr>
    </xdr:pic>
    <xdr:clientData fLocksWithSheet="0"/>
  </xdr:oneCellAnchor>
  <xdr:oneCellAnchor>
    <xdr:from>
      <xdr:col>3</xdr:col>
      <xdr:colOff>146051</xdr:colOff>
      <xdr:row>3</xdr:row>
      <xdr:rowOff>44450</xdr:rowOff>
    </xdr:from>
    <xdr:ext cx="1231900" cy="2298700"/>
    <xdr:pic>
      <xdr:nvPicPr>
        <xdr:cNvPr id="3" name="image31.png">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2" cstate="print"/>
        <a:stretch>
          <a:fillRect/>
        </a:stretch>
      </xdr:blipFill>
      <xdr:spPr>
        <a:xfrm>
          <a:off x="4178301" y="539750"/>
          <a:ext cx="1231900" cy="2298700"/>
        </a:xfrm>
        <a:prstGeom prst="rect">
          <a:avLst/>
        </a:prstGeom>
        <a:noFill/>
      </xdr:spPr>
    </xdr:pic>
    <xdr:clientData fLocksWithSheet="0"/>
  </xdr:oneCellAnchor>
  <xdr:oneCellAnchor>
    <xdr:from>
      <xdr:col>4</xdr:col>
      <xdr:colOff>82550</xdr:colOff>
      <xdr:row>3</xdr:row>
      <xdr:rowOff>63500</xdr:rowOff>
    </xdr:from>
    <xdr:ext cx="1435099" cy="2305050"/>
    <xdr:pic>
      <xdr:nvPicPr>
        <xdr:cNvPr id="4" name="image65.png">
          <a:extLst>
            <a:ext uri="{FF2B5EF4-FFF2-40B4-BE49-F238E27FC236}">
              <a16:creationId xmlns:a16="http://schemas.microsoft.com/office/drawing/2014/main" id="{00000000-0008-0000-0E00-000004000000}"/>
            </a:ext>
          </a:extLst>
        </xdr:cNvPr>
        <xdr:cNvPicPr preferRelativeResize="0"/>
      </xdr:nvPicPr>
      <xdr:blipFill>
        <a:blip xmlns:r="http://schemas.openxmlformats.org/officeDocument/2006/relationships" r:embed="rId3" cstate="print"/>
        <a:stretch>
          <a:fillRect/>
        </a:stretch>
      </xdr:blipFill>
      <xdr:spPr>
        <a:xfrm>
          <a:off x="7626350" y="558800"/>
          <a:ext cx="1435099" cy="2305050"/>
        </a:xfrm>
        <a:prstGeom prst="rect">
          <a:avLst/>
        </a:prstGeom>
        <a:noFill/>
      </xdr:spPr>
    </xdr:pic>
    <xdr:clientData fLocksWithSheet="0"/>
  </xdr:oneCellAnchor>
  <xdr:oneCellAnchor>
    <xdr:from>
      <xdr:col>5</xdr:col>
      <xdr:colOff>82551</xdr:colOff>
      <xdr:row>3</xdr:row>
      <xdr:rowOff>50800</xdr:rowOff>
    </xdr:from>
    <xdr:ext cx="1238250" cy="2330450"/>
    <xdr:pic>
      <xdr:nvPicPr>
        <xdr:cNvPr id="5" name="image60.png">
          <a:extLst>
            <a:ext uri="{FF2B5EF4-FFF2-40B4-BE49-F238E27FC236}">
              <a16:creationId xmlns:a16="http://schemas.microsoft.com/office/drawing/2014/main" id="{00000000-0008-0000-0E00-000005000000}"/>
            </a:ext>
          </a:extLst>
        </xdr:cNvPr>
        <xdr:cNvPicPr preferRelativeResize="0"/>
      </xdr:nvPicPr>
      <xdr:blipFill>
        <a:blip xmlns:r="http://schemas.openxmlformats.org/officeDocument/2006/relationships" r:embed="rId4" cstate="print"/>
        <a:stretch>
          <a:fillRect/>
        </a:stretch>
      </xdr:blipFill>
      <xdr:spPr>
        <a:xfrm>
          <a:off x="11239501" y="546100"/>
          <a:ext cx="1238250" cy="2330450"/>
        </a:xfrm>
        <a:prstGeom prst="rect">
          <a:avLst/>
        </a:prstGeom>
        <a:noFill/>
      </xdr:spPr>
    </xdr:pic>
    <xdr:clientData fLocksWithSheet="0"/>
  </xdr:oneCellAnchor>
  <xdr:oneCellAnchor>
    <xdr:from>
      <xdr:col>6</xdr:col>
      <xdr:colOff>69851</xdr:colOff>
      <xdr:row>3</xdr:row>
      <xdr:rowOff>31751</xdr:rowOff>
    </xdr:from>
    <xdr:ext cx="1219200" cy="2457450"/>
    <xdr:pic>
      <xdr:nvPicPr>
        <xdr:cNvPr id="6" name="image61.png">
          <a:extLst>
            <a:ext uri="{FF2B5EF4-FFF2-40B4-BE49-F238E27FC236}">
              <a16:creationId xmlns:a16="http://schemas.microsoft.com/office/drawing/2014/main" id="{00000000-0008-0000-0E00-000006000000}"/>
            </a:ext>
          </a:extLst>
        </xdr:cNvPr>
        <xdr:cNvPicPr preferRelativeResize="0"/>
      </xdr:nvPicPr>
      <xdr:blipFill>
        <a:blip xmlns:r="http://schemas.openxmlformats.org/officeDocument/2006/relationships" r:embed="rId5" cstate="print"/>
        <a:stretch>
          <a:fillRect/>
        </a:stretch>
      </xdr:blipFill>
      <xdr:spPr>
        <a:xfrm>
          <a:off x="14693901" y="527051"/>
          <a:ext cx="1219200" cy="2457450"/>
        </a:xfrm>
        <a:prstGeom prst="rect">
          <a:avLst/>
        </a:prstGeom>
        <a:noFill/>
      </xdr:spPr>
    </xdr:pic>
    <xdr:clientData fLocksWithSheet="0"/>
  </xdr:oneCellAnchor>
  <xdr:oneCellAnchor>
    <xdr:from>
      <xdr:col>7</xdr:col>
      <xdr:colOff>101600</xdr:colOff>
      <xdr:row>3</xdr:row>
      <xdr:rowOff>95250</xdr:rowOff>
    </xdr:from>
    <xdr:ext cx="1168400" cy="2330450"/>
    <xdr:pic>
      <xdr:nvPicPr>
        <xdr:cNvPr id="7" name="image63.png">
          <a:extLst>
            <a:ext uri="{FF2B5EF4-FFF2-40B4-BE49-F238E27FC236}">
              <a16:creationId xmlns:a16="http://schemas.microsoft.com/office/drawing/2014/main" id="{00000000-0008-0000-0E00-000007000000}"/>
            </a:ext>
          </a:extLst>
        </xdr:cNvPr>
        <xdr:cNvPicPr preferRelativeResize="0"/>
      </xdr:nvPicPr>
      <xdr:blipFill>
        <a:blip xmlns:r="http://schemas.openxmlformats.org/officeDocument/2006/relationships" r:embed="rId6" cstate="print"/>
        <a:stretch>
          <a:fillRect/>
        </a:stretch>
      </xdr:blipFill>
      <xdr:spPr>
        <a:xfrm>
          <a:off x="17913350" y="590550"/>
          <a:ext cx="1168400" cy="2330450"/>
        </a:xfrm>
        <a:prstGeom prst="rect">
          <a:avLst/>
        </a:prstGeom>
        <a:noFill/>
      </xdr:spPr>
    </xdr:pic>
    <xdr:clientData fLocksWithSheet="0"/>
  </xdr:oneCellAnchor>
  <xdr:oneCellAnchor>
    <xdr:from>
      <xdr:col>8</xdr:col>
      <xdr:colOff>63501</xdr:colOff>
      <xdr:row>3</xdr:row>
      <xdr:rowOff>76201</xdr:rowOff>
    </xdr:from>
    <xdr:ext cx="1524000" cy="2444750"/>
    <xdr:pic>
      <xdr:nvPicPr>
        <xdr:cNvPr id="8" name="image66.png">
          <a:extLst>
            <a:ext uri="{FF2B5EF4-FFF2-40B4-BE49-F238E27FC236}">
              <a16:creationId xmlns:a16="http://schemas.microsoft.com/office/drawing/2014/main" id="{00000000-0008-0000-0E00-000008000000}"/>
            </a:ext>
          </a:extLst>
        </xdr:cNvPr>
        <xdr:cNvPicPr preferRelativeResize="0"/>
      </xdr:nvPicPr>
      <xdr:blipFill>
        <a:blip xmlns:r="http://schemas.openxmlformats.org/officeDocument/2006/relationships" r:embed="rId7" cstate="print"/>
        <a:stretch>
          <a:fillRect/>
        </a:stretch>
      </xdr:blipFill>
      <xdr:spPr>
        <a:xfrm>
          <a:off x="20948651" y="571501"/>
          <a:ext cx="1524000" cy="2444750"/>
        </a:xfrm>
        <a:prstGeom prst="rect">
          <a:avLst/>
        </a:prstGeom>
        <a:noFill/>
      </xdr:spPr>
    </xdr:pic>
    <xdr:clientData fLocksWithSheet="0"/>
  </xdr:oneCellAnchor>
  <xdr:oneCellAnchor>
    <xdr:from>
      <xdr:col>9</xdr:col>
      <xdr:colOff>190500</xdr:colOff>
      <xdr:row>3</xdr:row>
      <xdr:rowOff>76201</xdr:rowOff>
    </xdr:from>
    <xdr:ext cx="1193800" cy="2286000"/>
    <xdr:pic>
      <xdr:nvPicPr>
        <xdr:cNvPr id="9" name="image59.png">
          <a:extLst>
            <a:ext uri="{FF2B5EF4-FFF2-40B4-BE49-F238E27FC236}">
              <a16:creationId xmlns:a16="http://schemas.microsoft.com/office/drawing/2014/main" id="{00000000-0008-0000-0E00-000009000000}"/>
            </a:ext>
          </a:extLst>
        </xdr:cNvPr>
        <xdr:cNvPicPr preferRelativeResize="0"/>
      </xdr:nvPicPr>
      <xdr:blipFill>
        <a:blip xmlns:r="http://schemas.openxmlformats.org/officeDocument/2006/relationships" r:embed="rId8" cstate="print"/>
        <a:stretch>
          <a:fillRect/>
        </a:stretch>
      </xdr:blipFill>
      <xdr:spPr>
        <a:xfrm>
          <a:off x="24015700" y="571501"/>
          <a:ext cx="1193800" cy="2286000"/>
        </a:xfrm>
        <a:prstGeom prst="rect">
          <a:avLst/>
        </a:prstGeom>
        <a:noFill/>
      </xdr:spPr>
    </xdr:pic>
    <xdr:clientData fLocksWithSheet="0"/>
  </xdr:oneCellAnchor>
  <xdr:oneCellAnchor>
    <xdr:from>
      <xdr:col>10</xdr:col>
      <xdr:colOff>133351</xdr:colOff>
      <xdr:row>3</xdr:row>
      <xdr:rowOff>50800</xdr:rowOff>
    </xdr:from>
    <xdr:ext cx="1365250" cy="2463800"/>
    <xdr:pic>
      <xdr:nvPicPr>
        <xdr:cNvPr id="10" name="image62.png">
          <a:extLst>
            <a:ext uri="{FF2B5EF4-FFF2-40B4-BE49-F238E27FC236}">
              <a16:creationId xmlns:a16="http://schemas.microsoft.com/office/drawing/2014/main" id="{00000000-0008-0000-0E00-00000A000000}"/>
            </a:ext>
          </a:extLst>
        </xdr:cNvPr>
        <xdr:cNvPicPr preferRelativeResize="0"/>
      </xdr:nvPicPr>
      <xdr:blipFill>
        <a:blip xmlns:r="http://schemas.openxmlformats.org/officeDocument/2006/relationships" r:embed="rId9" cstate="print"/>
        <a:stretch>
          <a:fillRect/>
        </a:stretch>
      </xdr:blipFill>
      <xdr:spPr>
        <a:xfrm>
          <a:off x="27063701" y="546100"/>
          <a:ext cx="1365250" cy="2463800"/>
        </a:xfrm>
        <a:prstGeom prst="rect">
          <a:avLst/>
        </a:prstGeom>
        <a:noFill/>
      </xdr:spPr>
    </xdr:pic>
    <xdr:clientData fLocksWithSheet="0"/>
  </xdr:oneCellAnchor>
  <xdr:oneCellAnchor>
    <xdr:from>
      <xdr:col>11</xdr:col>
      <xdr:colOff>44450</xdr:colOff>
      <xdr:row>3</xdr:row>
      <xdr:rowOff>57151</xdr:rowOff>
    </xdr:from>
    <xdr:ext cx="1416050" cy="2362200"/>
    <xdr:pic>
      <xdr:nvPicPr>
        <xdr:cNvPr id="11" name="image28.png">
          <a:extLst>
            <a:ext uri="{FF2B5EF4-FFF2-40B4-BE49-F238E27FC236}">
              <a16:creationId xmlns:a16="http://schemas.microsoft.com/office/drawing/2014/main" id="{00000000-0008-0000-0E00-00000B000000}"/>
            </a:ext>
          </a:extLst>
        </xdr:cNvPr>
        <xdr:cNvPicPr preferRelativeResize="0"/>
      </xdr:nvPicPr>
      <xdr:blipFill>
        <a:blip xmlns:r="http://schemas.openxmlformats.org/officeDocument/2006/relationships" r:embed="rId10" cstate="print"/>
        <a:stretch>
          <a:fillRect/>
        </a:stretch>
      </xdr:blipFill>
      <xdr:spPr>
        <a:xfrm>
          <a:off x="29952950" y="552451"/>
          <a:ext cx="1416050" cy="2362200"/>
        </a:xfrm>
        <a:prstGeom prst="rect">
          <a:avLst/>
        </a:prstGeom>
        <a:noFill/>
      </xdr:spPr>
    </xdr:pic>
    <xdr:clientData fLocksWithSheet="0"/>
  </xdr:oneCellAnchor>
  <xdr:oneCellAnchor>
    <xdr:from>
      <xdr:col>12</xdr:col>
      <xdr:colOff>88900</xdr:colOff>
      <xdr:row>3</xdr:row>
      <xdr:rowOff>120651</xdr:rowOff>
    </xdr:from>
    <xdr:ext cx="1454150" cy="2298700"/>
    <xdr:pic>
      <xdr:nvPicPr>
        <xdr:cNvPr id="12" name="image5.png">
          <a:extLst>
            <a:ext uri="{FF2B5EF4-FFF2-40B4-BE49-F238E27FC236}">
              <a16:creationId xmlns:a16="http://schemas.microsoft.com/office/drawing/2014/main" id="{00000000-0008-0000-0E00-00000C000000}"/>
            </a:ext>
          </a:extLst>
        </xdr:cNvPr>
        <xdr:cNvPicPr preferRelativeResize="0"/>
      </xdr:nvPicPr>
      <xdr:blipFill>
        <a:blip xmlns:r="http://schemas.openxmlformats.org/officeDocument/2006/relationships" r:embed="rId11" cstate="print"/>
        <a:stretch>
          <a:fillRect/>
        </a:stretch>
      </xdr:blipFill>
      <xdr:spPr>
        <a:xfrm>
          <a:off x="33242250" y="615951"/>
          <a:ext cx="1454150" cy="2298700"/>
        </a:xfrm>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4</xdr:col>
      <xdr:colOff>257175</xdr:colOff>
      <xdr:row>3</xdr:row>
      <xdr:rowOff>104775</xdr:rowOff>
    </xdr:from>
    <xdr:ext cx="1228725" cy="2301875"/>
    <xdr:pic>
      <xdr:nvPicPr>
        <xdr:cNvPr id="2" name="image64.png" title="이미지">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xfrm>
          <a:off x="8391525" y="600075"/>
          <a:ext cx="1228725" cy="2301875"/>
        </a:xfrm>
        <a:prstGeom prst="rect">
          <a:avLst/>
        </a:prstGeom>
        <a:noFill/>
      </xdr:spPr>
    </xdr:pic>
    <xdr:clientData fLocksWithSheet="0"/>
  </xdr:oneCellAnchor>
  <xdr:oneCellAnchor>
    <xdr:from>
      <xdr:col>5</xdr:col>
      <xdr:colOff>152401</xdr:colOff>
      <xdr:row>3</xdr:row>
      <xdr:rowOff>47625</xdr:rowOff>
    </xdr:from>
    <xdr:ext cx="1276349" cy="2378075"/>
    <xdr:pic>
      <xdr:nvPicPr>
        <xdr:cNvPr id="3" name="image68.png" title="이미지">
          <a:extLst>
            <a:ext uri="{FF2B5EF4-FFF2-40B4-BE49-F238E27FC236}">
              <a16:creationId xmlns:a16="http://schemas.microsoft.com/office/drawing/2014/main" id="{00000000-0008-0000-0F00-000003000000}"/>
            </a:ext>
          </a:extLst>
        </xdr:cNvPr>
        <xdr:cNvPicPr preferRelativeResize="0"/>
      </xdr:nvPicPr>
      <xdr:blipFill>
        <a:blip xmlns:r="http://schemas.openxmlformats.org/officeDocument/2006/relationships" r:embed="rId2" cstate="print"/>
        <a:stretch>
          <a:fillRect/>
        </a:stretch>
      </xdr:blipFill>
      <xdr:spPr>
        <a:xfrm>
          <a:off x="12388851" y="542925"/>
          <a:ext cx="1276349" cy="2378075"/>
        </a:xfrm>
        <a:prstGeom prst="rect">
          <a:avLst/>
        </a:prstGeom>
        <a:noFill/>
      </xdr:spPr>
    </xdr:pic>
    <xdr:clientData fLocksWithSheet="0"/>
  </xdr:oneCellAnchor>
  <xdr:oneCellAnchor>
    <xdr:from>
      <xdr:col>8</xdr:col>
      <xdr:colOff>123825</xdr:colOff>
      <xdr:row>3</xdr:row>
      <xdr:rowOff>47625</xdr:rowOff>
    </xdr:from>
    <xdr:ext cx="1685925" cy="2352675"/>
    <xdr:pic>
      <xdr:nvPicPr>
        <xdr:cNvPr id="4" name="image73.png" title="이미지">
          <a:extLst>
            <a:ext uri="{FF2B5EF4-FFF2-40B4-BE49-F238E27FC236}">
              <a16:creationId xmlns:a16="http://schemas.microsoft.com/office/drawing/2014/main" id="{00000000-0008-0000-0F00-000004000000}"/>
            </a:ext>
          </a:extLst>
        </xdr:cNvPr>
        <xdr:cNvPicPr preferRelativeResize="0"/>
      </xdr:nvPicPr>
      <xdr:blipFill>
        <a:blip xmlns:r="http://schemas.openxmlformats.org/officeDocument/2006/relationships" r:embed="rId3" cstate="print"/>
        <a:stretch>
          <a:fillRect/>
        </a:stretch>
      </xdr:blipFill>
      <xdr:spPr>
        <a:xfrm>
          <a:off x="23390225" y="542925"/>
          <a:ext cx="1685925" cy="2352675"/>
        </a:xfrm>
        <a:prstGeom prst="rect">
          <a:avLst/>
        </a:prstGeom>
        <a:noFill/>
      </xdr:spPr>
    </xdr:pic>
    <xdr:clientData fLocksWithSheet="0"/>
  </xdr:oneCellAnchor>
  <xdr:oneCellAnchor>
    <xdr:from>
      <xdr:col>6</xdr:col>
      <xdr:colOff>276225</xdr:colOff>
      <xdr:row>3</xdr:row>
      <xdr:rowOff>161925</xdr:rowOff>
    </xdr:from>
    <xdr:ext cx="1343025" cy="2276475"/>
    <xdr:pic>
      <xdr:nvPicPr>
        <xdr:cNvPr id="5" name="image70.png" title="이미지">
          <a:extLst>
            <a:ext uri="{FF2B5EF4-FFF2-40B4-BE49-F238E27FC236}">
              <a16:creationId xmlns:a16="http://schemas.microsoft.com/office/drawing/2014/main" id="{00000000-0008-0000-0F00-000005000000}"/>
            </a:ext>
          </a:extLst>
        </xdr:cNvPr>
        <xdr:cNvPicPr preferRelativeResize="0"/>
      </xdr:nvPicPr>
      <xdr:blipFill>
        <a:blip xmlns:r="http://schemas.openxmlformats.org/officeDocument/2006/relationships" r:embed="rId4" cstate="print"/>
        <a:stretch>
          <a:fillRect/>
        </a:stretch>
      </xdr:blipFill>
      <xdr:spPr>
        <a:xfrm>
          <a:off x="16189325" y="657225"/>
          <a:ext cx="1343025" cy="2276475"/>
        </a:xfrm>
        <a:prstGeom prst="rect">
          <a:avLst/>
        </a:prstGeom>
        <a:noFill/>
      </xdr:spPr>
    </xdr:pic>
    <xdr:clientData fLocksWithSheet="0"/>
  </xdr:oneCellAnchor>
  <xdr:oneCellAnchor>
    <xdr:from>
      <xdr:col>7</xdr:col>
      <xdr:colOff>209550</xdr:colOff>
      <xdr:row>3</xdr:row>
      <xdr:rowOff>47625</xdr:rowOff>
    </xdr:from>
    <xdr:ext cx="1498599" cy="2441575"/>
    <xdr:pic>
      <xdr:nvPicPr>
        <xdr:cNvPr id="6" name="image84.png" title="이미지">
          <a:extLst>
            <a:ext uri="{FF2B5EF4-FFF2-40B4-BE49-F238E27FC236}">
              <a16:creationId xmlns:a16="http://schemas.microsoft.com/office/drawing/2014/main" id="{00000000-0008-0000-0F00-000006000000}"/>
            </a:ext>
          </a:extLst>
        </xdr:cNvPr>
        <xdr:cNvPicPr preferRelativeResize="0"/>
      </xdr:nvPicPr>
      <xdr:blipFill>
        <a:blip xmlns:r="http://schemas.openxmlformats.org/officeDocument/2006/relationships" r:embed="rId5" cstate="print"/>
        <a:stretch>
          <a:fillRect/>
        </a:stretch>
      </xdr:blipFill>
      <xdr:spPr>
        <a:xfrm>
          <a:off x="19799300" y="542925"/>
          <a:ext cx="1498599" cy="2441575"/>
        </a:xfrm>
        <a:prstGeom prst="rect">
          <a:avLst/>
        </a:prstGeom>
        <a:noFill/>
      </xdr:spPr>
    </xdr:pic>
    <xdr:clientData fLocksWithSheet="0"/>
  </xdr:oneCellAnchor>
  <xdr:oneCellAnchor>
    <xdr:from>
      <xdr:col>2</xdr:col>
      <xdr:colOff>114300</xdr:colOff>
      <xdr:row>3</xdr:row>
      <xdr:rowOff>76200</xdr:rowOff>
    </xdr:from>
    <xdr:ext cx="863600" cy="2292350"/>
    <xdr:pic>
      <xdr:nvPicPr>
        <xdr:cNvPr id="7" name="image15.png">
          <a:extLst>
            <a:ext uri="{FF2B5EF4-FFF2-40B4-BE49-F238E27FC236}">
              <a16:creationId xmlns:a16="http://schemas.microsoft.com/office/drawing/2014/main" id="{00000000-0008-0000-0F00-000007000000}"/>
            </a:ext>
          </a:extLst>
        </xdr:cNvPr>
        <xdr:cNvPicPr preferRelativeResize="0"/>
      </xdr:nvPicPr>
      <xdr:blipFill>
        <a:blip xmlns:r="http://schemas.openxmlformats.org/officeDocument/2006/relationships" r:embed="rId6" cstate="print"/>
        <a:stretch>
          <a:fillRect/>
        </a:stretch>
      </xdr:blipFill>
      <xdr:spPr>
        <a:xfrm>
          <a:off x="1327150" y="571500"/>
          <a:ext cx="863600" cy="2292350"/>
        </a:xfrm>
        <a:prstGeom prst="rect">
          <a:avLst/>
        </a:prstGeom>
        <a:noFill/>
      </xdr:spPr>
    </xdr:pic>
    <xdr:clientData fLocksWithSheet="0"/>
  </xdr:oneCellAnchor>
  <xdr:oneCellAnchor>
    <xdr:from>
      <xdr:col>3</xdr:col>
      <xdr:colOff>50800</xdr:colOff>
      <xdr:row>3</xdr:row>
      <xdr:rowOff>82550</xdr:rowOff>
    </xdr:from>
    <xdr:ext cx="1454150" cy="2330450"/>
    <xdr:pic>
      <xdr:nvPicPr>
        <xdr:cNvPr id="8" name="image5.png">
          <a:extLst>
            <a:ext uri="{FF2B5EF4-FFF2-40B4-BE49-F238E27FC236}">
              <a16:creationId xmlns:a16="http://schemas.microsoft.com/office/drawing/2014/main" id="{00000000-0008-0000-0F00-000008000000}"/>
            </a:ext>
          </a:extLst>
        </xdr:cNvPr>
        <xdr:cNvPicPr preferRelativeResize="0"/>
      </xdr:nvPicPr>
      <xdr:blipFill>
        <a:blip xmlns:r="http://schemas.openxmlformats.org/officeDocument/2006/relationships" r:embed="rId7" cstate="print"/>
        <a:stretch>
          <a:fillRect/>
        </a:stretch>
      </xdr:blipFill>
      <xdr:spPr>
        <a:xfrm>
          <a:off x="4730750" y="577850"/>
          <a:ext cx="1454150" cy="2330450"/>
        </a:xfrm>
        <a:prstGeom prst="rect">
          <a:avLst/>
        </a:prstGeom>
        <a:noFill/>
      </xdr:spPr>
    </xdr:pic>
    <xdr:clientData fLocksWithSheet="0"/>
  </xdr:oneCellAnchor>
  <xdr:oneCellAnchor>
    <xdr:from>
      <xdr:col>9</xdr:col>
      <xdr:colOff>171450</xdr:colOff>
      <xdr:row>3</xdr:row>
      <xdr:rowOff>63500</xdr:rowOff>
    </xdr:from>
    <xdr:ext cx="1346200" cy="2381250"/>
    <xdr:pic>
      <xdr:nvPicPr>
        <xdr:cNvPr id="9" name="image337.png">
          <a:extLst>
            <a:ext uri="{FF2B5EF4-FFF2-40B4-BE49-F238E27FC236}">
              <a16:creationId xmlns:a16="http://schemas.microsoft.com/office/drawing/2014/main" id="{00000000-0008-0000-0F00-000009000000}"/>
            </a:ext>
          </a:extLst>
        </xdr:cNvPr>
        <xdr:cNvPicPr preferRelativeResize="0"/>
      </xdr:nvPicPr>
      <xdr:blipFill>
        <a:blip xmlns:r="http://schemas.openxmlformats.org/officeDocument/2006/relationships" r:embed="rId8" cstate="print"/>
        <a:stretch>
          <a:fillRect/>
        </a:stretch>
      </xdr:blipFill>
      <xdr:spPr>
        <a:xfrm>
          <a:off x="27114500" y="558800"/>
          <a:ext cx="1346200" cy="2381250"/>
        </a:xfrm>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2</xdr:col>
      <xdr:colOff>130175</xdr:colOff>
      <xdr:row>3</xdr:row>
      <xdr:rowOff>22225</xdr:rowOff>
    </xdr:from>
    <xdr:ext cx="1616075" cy="2454275"/>
    <xdr:pic>
      <xdr:nvPicPr>
        <xdr:cNvPr id="2" name="image76.png" title="이미지">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xfrm>
          <a:off x="1412875" y="517525"/>
          <a:ext cx="1616075" cy="2454275"/>
        </a:xfrm>
        <a:prstGeom prst="rect">
          <a:avLst/>
        </a:prstGeom>
        <a:noFill/>
      </xdr:spPr>
    </xdr:pic>
    <xdr:clientData fLocksWithSheet="0"/>
  </xdr:oneCellAnchor>
  <xdr:oneCellAnchor>
    <xdr:from>
      <xdr:col>4</xdr:col>
      <xdr:colOff>171451</xdr:colOff>
      <xdr:row>3</xdr:row>
      <xdr:rowOff>15875</xdr:rowOff>
    </xdr:from>
    <xdr:ext cx="1333500" cy="2492375"/>
    <xdr:pic>
      <xdr:nvPicPr>
        <xdr:cNvPr id="3" name="image72.png" title="이미지">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xfrm>
          <a:off x="8280401" y="511175"/>
          <a:ext cx="1333500" cy="2492375"/>
        </a:xfrm>
        <a:prstGeom prst="rect">
          <a:avLst/>
        </a:prstGeom>
        <a:noFill/>
      </xdr:spPr>
    </xdr:pic>
    <xdr:clientData fLocksWithSheet="0"/>
  </xdr:oneCellAnchor>
  <xdr:oneCellAnchor>
    <xdr:from>
      <xdr:col>3</xdr:col>
      <xdr:colOff>266701</xdr:colOff>
      <xdr:row>3</xdr:row>
      <xdr:rowOff>19051</xdr:rowOff>
    </xdr:from>
    <xdr:ext cx="1327150" cy="2476500"/>
    <xdr:pic>
      <xdr:nvPicPr>
        <xdr:cNvPr id="4" name="image74.png" title="이미지">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xfrm>
          <a:off x="4921251" y="514351"/>
          <a:ext cx="1327150" cy="2476500"/>
        </a:xfrm>
        <a:prstGeom prst="rect">
          <a:avLst/>
        </a:prstGeom>
        <a:noFill/>
      </xdr:spPr>
    </xdr:pic>
    <xdr:clientData fLocksWithSheet="0"/>
  </xdr:oneCellAnchor>
  <xdr:oneCellAnchor>
    <xdr:from>
      <xdr:col>6</xdr:col>
      <xdr:colOff>136525</xdr:colOff>
      <xdr:row>3</xdr:row>
      <xdr:rowOff>66675</xdr:rowOff>
    </xdr:from>
    <xdr:ext cx="1216025" cy="2428875"/>
    <xdr:pic>
      <xdr:nvPicPr>
        <xdr:cNvPr id="5" name="image110.png" title="이미지">
          <a:extLst>
            <a:ext uri="{FF2B5EF4-FFF2-40B4-BE49-F238E27FC236}">
              <a16:creationId xmlns:a16="http://schemas.microsoft.com/office/drawing/2014/main" id="{00000000-0008-0000-1000-000005000000}"/>
            </a:ext>
          </a:extLst>
        </xdr:cNvPr>
        <xdr:cNvPicPr preferRelativeResize="0"/>
      </xdr:nvPicPr>
      <xdr:blipFill>
        <a:blip xmlns:r="http://schemas.openxmlformats.org/officeDocument/2006/relationships" r:embed="rId4" cstate="print"/>
        <a:stretch>
          <a:fillRect/>
        </a:stretch>
      </xdr:blipFill>
      <xdr:spPr>
        <a:xfrm>
          <a:off x="14951075" y="561975"/>
          <a:ext cx="1216025" cy="2428875"/>
        </a:xfrm>
        <a:prstGeom prst="rect">
          <a:avLst/>
        </a:prstGeom>
        <a:noFill/>
      </xdr:spPr>
    </xdr:pic>
    <xdr:clientData fLocksWithSheet="0"/>
  </xdr:oneCellAnchor>
  <xdr:oneCellAnchor>
    <xdr:from>
      <xdr:col>5</xdr:col>
      <xdr:colOff>57150</xdr:colOff>
      <xdr:row>3</xdr:row>
      <xdr:rowOff>44451</xdr:rowOff>
    </xdr:from>
    <xdr:ext cx="1263650" cy="2457450"/>
    <xdr:pic>
      <xdr:nvPicPr>
        <xdr:cNvPr id="6" name="image71.png">
          <a:extLst>
            <a:ext uri="{FF2B5EF4-FFF2-40B4-BE49-F238E27FC236}">
              <a16:creationId xmlns:a16="http://schemas.microsoft.com/office/drawing/2014/main" id="{00000000-0008-0000-1000-000006000000}"/>
            </a:ext>
          </a:extLst>
        </xdr:cNvPr>
        <xdr:cNvPicPr preferRelativeResize="0"/>
      </xdr:nvPicPr>
      <xdr:blipFill>
        <a:blip xmlns:r="http://schemas.openxmlformats.org/officeDocument/2006/relationships" r:embed="rId5" cstate="print"/>
        <a:stretch>
          <a:fillRect/>
        </a:stretch>
      </xdr:blipFill>
      <xdr:spPr>
        <a:xfrm>
          <a:off x="12077700" y="539751"/>
          <a:ext cx="1263650" cy="2457450"/>
        </a:xfrm>
        <a:prstGeom prst="rect">
          <a:avLst/>
        </a:prstGeom>
        <a:noFill/>
      </xdr:spPr>
    </xdr:pic>
    <xdr:clientData fLocksWithSheet="0"/>
  </xdr:oneCellAnchor>
  <xdr:oneCellAnchor>
    <xdr:from>
      <xdr:col>7</xdr:col>
      <xdr:colOff>190500</xdr:colOff>
      <xdr:row>3</xdr:row>
      <xdr:rowOff>38100</xdr:rowOff>
    </xdr:from>
    <xdr:ext cx="1276350" cy="2470150"/>
    <xdr:pic>
      <xdr:nvPicPr>
        <xdr:cNvPr id="7" name="image337.png">
          <a:extLst>
            <a:ext uri="{FF2B5EF4-FFF2-40B4-BE49-F238E27FC236}">
              <a16:creationId xmlns:a16="http://schemas.microsoft.com/office/drawing/2014/main" id="{00000000-0008-0000-1000-000007000000}"/>
            </a:ext>
          </a:extLst>
        </xdr:cNvPr>
        <xdr:cNvPicPr preferRelativeResize="0"/>
      </xdr:nvPicPr>
      <xdr:blipFill>
        <a:blip xmlns:r="http://schemas.openxmlformats.org/officeDocument/2006/relationships" r:embed="rId6" cstate="print"/>
        <a:stretch>
          <a:fillRect/>
        </a:stretch>
      </xdr:blipFill>
      <xdr:spPr>
        <a:xfrm>
          <a:off x="17913350" y="533400"/>
          <a:ext cx="1276350" cy="2470150"/>
        </a:xfrm>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4</xdr:col>
      <xdr:colOff>171450</xdr:colOff>
      <xdr:row>3</xdr:row>
      <xdr:rowOff>133351</xdr:rowOff>
    </xdr:from>
    <xdr:ext cx="1295400" cy="2209800"/>
    <xdr:pic>
      <xdr:nvPicPr>
        <xdr:cNvPr id="2" name="image108.png" title="이미지">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xfrm>
          <a:off x="8229600" y="628651"/>
          <a:ext cx="1295400" cy="2209800"/>
        </a:xfrm>
        <a:prstGeom prst="rect">
          <a:avLst/>
        </a:prstGeom>
        <a:noFill/>
      </xdr:spPr>
    </xdr:pic>
    <xdr:clientData fLocksWithSheet="0"/>
  </xdr:oneCellAnchor>
  <xdr:oneCellAnchor>
    <xdr:from>
      <xdr:col>5</xdr:col>
      <xdr:colOff>168275</xdr:colOff>
      <xdr:row>3</xdr:row>
      <xdr:rowOff>98425</xdr:rowOff>
    </xdr:from>
    <xdr:ext cx="1152525" cy="2295525"/>
    <xdr:pic>
      <xdr:nvPicPr>
        <xdr:cNvPr id="3" name="image75.png" title="이미지">
          <a:extLst>
            <a:ext uri="{FF2B5EF4-FFF2-40B4-BE49-F238E27FC236}">
              <a16:creationId xmlns:a16="http://schemas.microsoft.com/office/drawing/2014/main" id="{00000000-0008-0000-1100-000003000000}"/>
            </a:ext>
          </a:extLst>
        </xdr:cNvPr>
        <xdr:cNvPicPr preferRelativeResize="0"/>
      </xdr:nvPicPr>
      <xdr:blipFill>
        <a:blip xmlns:r="http://schemas.openxmlformats.org/officeDocument/2006/relationships" r:embed="rId2" cstate="print"/>
        <a:stretch>
          <a:fillRect/>
        </a:stretch>
      </xdr:blipFill>
      <xdr:spPr>
        <a:xfrm>
          <a:off x="11350625" y="593725"/>
          <a:ext cx="1152525" cy="2295525"/>
        </a:xfrm>
        <a:prstGeom prst="rect">
          <a:avLst/>
        </a:prstGeom>
        <a:noFill/>
      </xdr:spPr>
    </xdr:pic>
    <xdr:clientData fLocksWithSheet="0"/>
  </xdr:oneCellAnchor>
  <xdr:oneCellAnchor>
    <xdr:from>
      <xdr:col>2</xdr:col>
      <xdr:colOff>101600</xdr:colOff>
      <xdr:row>3</xdr:row>
      <xdr:rowOff>38100</xdr:rowOff>
    </xdr:from>
    <xdr:ext cx="1092200" cy="2425700"/>
    <xdr:pic>
      <xdr:nvPicPr>
        <xdr:cNvPr id="4" name="image15.png">
          <a:extLst>
            <a:ext uri="{FF2B5EF4-FFF2-40B4-BE49-F238E27FC236}">
              <a16:creationId xmlns:a16="http://schemas.microsoft.com/office/drawing/2014/main" id="{00000000-0008-0000-1100-000004000000}"/>
            </a:ext>
          </a:extLst>
        </xdr:cNvPr>
        <xdr:cNvPicPr preferRelativeResize="0"/>
      </xdr:nvPicPr>
      <xdr:blipFill>
        <a:blip xmlns:r="http://schemas.openxmlformats.org/officeDocument/2006/relationships" r:embed="rId3" cstate="print"/>
        <a:stretch>
          <a:fillRect/>
        </a:stretch>
      </xdr:blipFill>
      <xdr:spPr>
        <a:xfrm>
          <a:off x="1123950" y="533400"/>
          <a:ext cx="1092200" cy="2425700"/>
        </a:xfrm>
        <a:prstGeom prst="rect">
          <a:avLst/>
        </a:prstGeom>
        <a:noFill/>
      </xdr:spPr>
    </xdr:pic>
    <xdr:clientData fLocksWithSheet="0"/>
  </xdr:oneCellAnchor>
  <xdr:oneCellAnchor>
    <xdr:from>
      <xdr:col>3</xdr:col>
      <xdr:colOff>38101</xdr:colOff>
      <xdr:row>3</xdr:row>
      <xdr:rowOff>25400</xdr:rowOff>
    </xdr:from>
    <xdr:ext cx="1390649" cy="2438400"/>
    <xdr:pic>
      <xdr:nvPicPr>
        <xdr:cNvPr id="5" name="image5.png">
          <a:extLst>
            <a:ext uri="{FF2B5EF4-FFF2-40B4-BE49-F238E27FC236}">
              <a16:creationId xmlns:a16="http://schemas.microsoft.com/office/drawing/2014/main" id="{00000000-0008-0000-1100-000005000000}"/>
            </a:ext>
          </a:extLst>
        </xdr:cNvPr>
        <xdr:cNvPicPr preferRelativeResize="0"/>
      </xdr:nvPicPr>
      <xdr:blipFill>
        <a:blip xmlns:r="http://schemas.openxmlformats.org/officeDocument/2006/relationships" r:embed="rId4" cstate="print"/>
        <a:stretch>
          <a:fillRect/>
        </a:stretch>
      </xdr:blipFill>
      <xdr:spPr>
        <a:xfrm>
          <a:off x="4641851" y="520700"/>
          <a:ext cx="1390649" cy="2438400"/>
        </a:xfrm>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2</xdr:col>
      <xdr:colOff>69851</xdr:colOff>
      <xdr:row>3</xdr:row>
      <xdr:rowOff>95250</xdr:rowOff>
    </xdr:from>
    <xdr:ext cx="996949" cy="2413000"/>
    <xdr:pic>
      <xdr:nvPicPr>
        <xdr:cNvPr id="2" name="image15.png">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1352551" y="590550"/>
          <a:ext cx="996949" cy="2413000"/>
        </a:xfrm>
        <a:prstGeom prst="rect">
          <a:avLst/>
        </a:prstGeom>
        <a:noFill/>
      </xdr:spPr>
    </xdr:pic>
    <xdr:clientData fLocksWithSheet="0"/>
  </xdr:oneCellAnchor>
  <xdr:oneCellAnchor>
    <xdr:from>
      <xdr:col>3</xdr:col>
      <xdr:colOff>146050</xdr:colOff>
      <xdr:row>3</xdr:row>
      <xdr:rowOff>69850</xdr:rowOff>
    </xdr:from>
    <xdr:ext cx="1276350" cy="2343150"/>
    <xdr:pic>
      <xdr:nvPicPr>
        <xdr:cNvPr id="3" name="image77.png">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xfrm>
          <a:off x="3708400" y="565150"/>
          <a:ext cx="1276350" cy="2343150"/>
        </a:xfrm>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4</xdr:col>
      <xdr:colOff>209550</xdr:colOff>
      <xdr:row>3</xdr:row>
      <xdr:rowOff>57150</xdr:rowOff>
    </xdr:from>
    <xdr:ext cx="1263649" cy="2381250"/>
    <xdr:pic>
      <xdr:nvPicPr>
        <xdr:cNvPr id="2" name="image75.png" title="이미지">
          <a:extLst>
            <a:ext uri="{FF2B5EF4-FFF2-40B4-BE49-F238E27FC236}">
              <a16:creationId xmlns:a16="http://schemas.microsoft.com/office/drawing/2014/main" id="{00000000-0008-0000-1300-000002000000}"/>
            </a:ext>
          </a:extLst>
        </xdr:cNvPr>
        <xdr:cNvPicPr preferRelativeResize="0"/>
      </xdr:nvPicPr>
      <xdr:blipFill>
        <a:blip xmlns:r="http://schemas.openxmlformats.org/officeDocument/2006/relationships" r:embed="rId1" cstate="print"/>
        <a:stretch>
          <a:fillRect/>
        </a:stretch>
      </xdr:blipFill>
      <xdr:spPr>
        <a:xfrm>
          <a:off x="7905750" y="552450"/>
          <a:ext cx="1263649" cy="2381250"/>
        </a:xfrm>
        <a:prstGeom prst="rect">
          <a:avLst/>
        </a:prstGeom>
        <a:noFill/>
      </xdr:spPr>
    </xdr:pic>
    <xdr:clientData fLocksWithSheet="0"/>
  </xdr:oneCellAnchor>
  <xdr:oneCellAnchor>
    <xdr:from>
      <xdr:col>5</xdr:col>
      <xdr:colOff>130175</xdr:colOff>
      <xdr:row>3</xdr:row>
      <xdr:rowOff>44450</xdr:rowOff>
    </xdr:from>
    <xdr:ext cx="1343025" cy="2419350"/>
    <xdr:pic>
      <xdr:nvPicPr>
        <xdr:cNvPr id="3" name="image79.png" title="이미지">
          <a:extLst>
            <a:ext uri="{FF2B5EF4-FFF2-40B4-BE49-F238E27FC236}">
              <a16:creationId xmlns:a16="http://schemas.microsoft.com/office/drawing/2014/main" id="{00000000-0008-0000-1300-000003000000}"/>
            </a:ext>
          </a:extLst>
        </xdr:cNvPr>
        <xdr:cNvPicPr preferRelativeResize="0"/>
      </xdr:nvPicPr>
      <xdr:blipFill>
        <a:blip xmlns:r="http://schemas.openxmlformats.org/officeDocument/2006/relationships" r:embed="rId2" cstate="print"/>
        <a:stretch>
          <a:fillRect/>
        </a:stretch>
      </xdr:blipFill>
      <xdr:spPr>
        <a:xfrm>
          <a:off x="11210925" y="539750"/>
          <a:ext cx="1343025" cy="2419350"/>
        </a:xfrm>
        <a:prstGeom prst="rect">
          <a:avLst/>
        </a:prstGeom>
        <a:noFill/>
      </xdr:spPr>
    </xdr:pic>
    <xdr:clientData fLocksWithSheet="0"/>
  </xdr:oneCellAnchor>
  <xdr:oneCellAnchor>
    <xdr:from>
      <xdr:col>3</xdr:col>
      <xdr:colOff>333375</xdr:colOff>
      <xdr:row>3</xdr:row>
      <xdr:rowOff>57151</xdr:rowOff>
    </xdr:from>
    <xdr:ext cx="1330325" cy="2457450"/>
    <xdr:pic>
      <xdr:nvPicPr>
        <xdr:cNvPr id="4" name="image108.png" title="이미지">
          <a:extLst>
            <a:ext uri="{FF2B5EF4-FFF2-40B4-BE49-F238E27FC236}">
              <a16:creationId xmlns:a16="http://schemas.microsoft.com/office/drawing/2014/main" id="{00000000-0008-0000-1300-000004000000}"/>
            </a:ext>
          </a:extLst>
        </xdr:cNvPr>
        <xdr:cNvPicPr preferRelativeResize="0"/>
      </xdr:nvPicPr>
      <xdr:blipFill>
        <a:blip xmlns:r="http://schemas.openxmlformats.org/officeDocument/2006/relationships" r:embed="rId3" cstate="print"/>
        <a:stretch>
          <a:fillRect/>
        </a:stretch>
      </xdr:blipFill>
      <xdr:spPr>
        <a:xfrm>
          <a:off x="4575175" y="552451"/>
          <a:ext cx="1330325" cy="2457450"/>
        </a:xfrm>
        <a:prstGeom prst="rect">
          <a:avLst/>
        </a:prstGeom>
        <a:noFill/>
      </xdr:spPr>
    </xdr:pic>
    <xdr:clientData fLocksWithSheet="0"/>
  </xdr:oneCellAnchor>
  <xdr:oneCellAnchor>
    <xdr:from>
      <xdr:col>2</xdr:col>
      <xdr:colOff>82550</xdr:colOff>
      <xdr:row>3</xdr:row>
      <xdr:rowOff>101600</xdr:rowOff>
    </xdr:from>
    <xdr:ext cx="1492250" cy="2419350"/>
    <xdr:pic>
      <xdr:nvPicPr>
        <xdr:cNvPr id="5" name="image5.png">
          <a:extLst>
            <a:ext uri="{FF2B5EF4-FFF2-40B4-BE49-F238E27FC236}">
              <a16:creationId xmlns:a16="http://schemas.microsoft.com/office/drawing/2014/main" id="{00000000-0008-0000-1300-000005000000}"/>
            </a:ext>
          </a:extLst>
        </xdr:cNvPr>
        <xdr:cNvPicPr preferRelativeResize="0"/>
      </xdr:nvPicPr>
      <xdr:blipFill>
        <a:blip xmlns:r="http://schemas.openxmlformats.org/officeDocument/2006/relationships" r:embed="rId4" cstate="print"/>
        <a:stretch>
          <a:fillRect/>
        </a:stretch>
      </xdr:blipFill>
      <xdr:spPr>
        <a:xfrm>
          <a:off x="1365250" y="596900"/>
          <a:ext cx="1492250" cy="241935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3</xdr:col>
      <xdr:colOff>333374</xdr:colOff>
      <xdr:row>3</xdr:row>
      <xdr:rowOff>114300</xdr:rowOff>
    </xdr:from>
    <xdr:ext cx="1343025" cy="2260600"/>
    <xdr:pic>
      <xdr:nvPicPr>
        <xdr:cNvPr id="2" name="image82.png" title="이미지">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xfrm>
          <a:off x="4213224" y="762000"/>
          <a:ext cx="1343025" cy="2260600"/>
        </a:xfrm>
        <a:prstGeom prst="rect">
          <a:avLst/>
        </a:prstGeom>
        <a:noFill/>
      </xdr:spPr>
    </xdr:pic>
    <xdr:clientData fLocksWithSheet="0"/>
  </xdr:oneCellAnchor>
  <xdr:oneCellAnchor>
    <xdr:from>
      <xdr:col>6</xdr:col>
      <xdr:colOff>349250</xdr:colOff>
      <xdr:row>3</xdr:row>
      <xdr:rowOff>66675</xdr:rowOff>
    </xdr:from>
    <xdr:ext cx="1428750" cy="2384425"/>
    <xdr:pic>
      <xdr:nvPicPr>
        <xdr:cNvPr id="3" name="image80.png" title="이미지">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xfrm>
          <a:off x="16262350" y="714375"/>
          <a:ext cx="1428750" cy="2384425"/>
        </a:xfrm>
        <a:prstGeom prst="rect">
          <a:avLst/>
        </a:prstGeom>
        <a:noFill/>
      </xdr:spPr>
    </xdr:pic>
    <xdr:clientData fLocksWithSheet="0"/>
  </xdr:oneCellAnchor>
  <xdr:oneCellAnchor>
    <xdr:from>
      <xdr:col>7</xdr:col>
      <xdr:colOff>349250</xdr:colOff>
      <xdr:row>3</xdr:row>
      <xdr:rowOff>47625</xdr:rowOff>
    </xdr:from>
    <xdr:ext cx="1473200" cy="2339975"/>
    <xdr:pic>
      <xdr:nvPicPr>
        <xdr:cNvPr id="4" name="image81.png" title="이미지">
          <a:extLst>
            <a:ext uri="{FF2B5EF4-FFF2-40B4-BE49-F238E27FC236}">
              <a16:creationId xmlns:a16="http://schemas.microsoft.com/office/drawing/2014/main" id="{00000000-0008-0000-1400-000004000000}"/>
            </a:ext>
          </a:extLst>
        </xdr:cNvPr>
        <xdr:cNvPicPr preferRelativeResize="0"/>
      </xdr:nvPicPr>
      <xdr:blipFill>
        <a:blip xmlns:r="http://schemas.openxmlformats.org/officeDocument/2006/relationships" r:embed="rId3" cstate="print"/>
        <a:stretch>
          <a:fillRect/>
        </a:stretch>
      </xdr:blipFill>
      <xdr:spPr>
        <a:xfrm>
          <a:off x="19939000" y="695325"/>
          <a:ext cx="1473200" cy="2339975"/>
        </a:xfrm>
        <a:prstGeom prst="rect">
          <a:avLst/>
        </a:prstGeom>
        <a:noFill/>
      </xdr:spPr>
    </xdr:pic>
    <xdr:clientData fLocksWithSheet="0"/>
  </xdr:oneCellAnchor>
  <xdr:oneCellAnchor>
    <xdr:from>
      <xdr:col>2</xdr:col>
      <xdr:colOff>298450</xdr:colOff>
      <xdr:row>3</xdr:row>
      <xdr:rowOff>107950</xdr:rowOff>
    </xdr:from>
    <xdr:ext cx="1409700" cy="2330450"/>
    <xdr:pic>
      <xdr:nvPicPr>
        <xdr:cNvPr id="5" name="image75.png" title="이미지">
          <a:extLst>
            <a:ext uri="{FF2B5EF4-FFF2-40B4-BE49-F238E27FC236}">
              <a16:creationId xmlns:a16="http://schemas.microsoft.com/office/drawing/2014/main" id="{00000000-0008-0000-1400-000005000000}"/>
            </a:ext>
          </a:extLst>
        </xdr:cNvPr>
        <xdr:cNvPicPr preferRelativeResize="0"/>
      </xdr:nvPicPr>
      <xdr:blipFill>
        <a:blip xmlns:r="http://schemas.openxmlformats.org/officeDocument/2006/relationships" r:embed="rId4" cstate="print"/>
        <a:stretch>
          <a:fillRect/>
        </a:stretch>
      </xdr:blipFill>
      <xdr:spPr>
        <a:xfrm>
          <a:off x="1504950" y="755650"/>
          <a:ext cx="1409700" cy="2330450"/>
        </a:xfrm>
        <a:prstGeom prst="rect">
          <a:avLst/>
        </a:prstGeom>
        <a:noFill/>
      </xdr:spPr>
    </xdr:pic>
    <xdr:clientData fLocksWithSheet="0"/>
  </xdr:oneCellAnchor>
  <xdr:oneCellAnchor>
    <xdr:from>
      <xdr:col>8</xdr:col>
      <xdr:colOff>238124</xdr:colOff>
      <xdr:row>3</xdr:row>
      <xdr:rowOff>127000</xdr:rowOff>
    </xdr:from>
    <xdr:ext cx="1463676" cy="2279650"/>
    <xdr:pic>
      <xdr:nvPicPr>
        <xdr:cNvPr id="6" name="image83.png" title="이미지">
          <a:extLst>
            <a:ext uri="{FF2B5EF4-FFF2-40B4-BE49-F238E27FC236}">
              <a16:creationId xmlns:a16="http://schemas.microsoft.com/office/drawing/2014/main" id="{00000000-0008-0000-1400-000006000000}"/>
            </a:ext>
          </a:extLst>
        </xdr:cNvPr>
        <xdr:cNvPicPr preferRelativeResize="0"/>
      </xdr:nvPicPr>
      <xdr:blipFill>
        <a:blip xmlns:r="http://schemas.openxmlformats.org/officeDocument/2006/relationships" r:embed="rId5" cstate="print"/>
        <a:stretch>
          <a:fillRect/>
        </a:stretch>
      </xdr:blipFill>
      <xdr:spPr>
        <a:xfrm>
          <a:off x="23504524" y="774700"/>
          <a:ext cx="1463676" cy="2279650"/>
        </a:xfrm>
        <a:prstGeom prst="rect">
          <a:avLst/>
        </a:prstGeom>
        <a:noFill/>
      </xdr:spPr>
    </xdr:pic>
    <xdr:clientData fLocksWithSheet="0"/>
  </xdr:oneCellAnchor>
  <xdr:oneCellAnchor>
    <xdr:from>
      <xdr:col>4</xdr:col>
      <xdr:colOff>0</xdr:colOff>
      <xdr:row>3</xdr:row>
      <xdr:rowOff>0</xdr:rowOff>
    </xdr:from>
    <xdr:ext cx="1381125" cy="2466975"/>
    <xdr:pic>
      <xdr:nvPicPr>
        <xdr:cNvPr id="7" name="image85.png">
          <a:extLst>
            <a:ext uri="{FF2B5EF4-FFF2-40B4-BE49-F238E27FC236}">
              <a16:creationId xmlns:a16="http://schemas.microsoft.com/office/drawing/2014/main" id="{00000000-0008-0000-1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0</xdr:colOff>
      <xdr:row>3</xdr:row>
      <xdr:rowOff>0</xdr:rowOff>
    </xdr:from>
    <xdr:ext cx="1381125" cy="2466975"/>
    <xdr:pic>
      <xdr:nvPicPr>
        <xdr:cNvPr id="8" name="image91.png">
          <a:extLst>
            <a:ext uri="{FF2B5EF4-FFF2-40B4-BE49-F238E27FC236}">
              <a16:creationId xmlns:a16="http://schemas.microsoft.com/office/drawing/2014/main" id="{00000000-0008-0000-1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2</xdr:col>
      <xdr:colOff>368300</xdr:colOff>
      <xdr:row>3</xdr:row>
      <xdr:rowOff>142875</xdr:rowOff>
    </xdr:from>
    <xdr:ext cx="1384300" cy="2244725"/>
    <xdr:pic>
      <xdr:nvPicPr>
        <xdr:cNvPr id="2" name="image83.png" title="이미지">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xfrm>
          <a:off x="1651000" y="638175"/>
          <a:ext cx="1384300" cy="2244725"/>
        </a:xfrm>
        <a:prstGeom prst="rect">
          <a:avLst/>
        </a:prstGeom>
        <a:noFill/>
      </xdr:spPr>
    </xdr:pic>
    <xdr:clientData fLocksWithSheet="0"/>
  </xdr:oneCellAnchor>
  <xdr:oneCellAnchor>
    <xdr:from>
      <xdr:col>3</xdr:col>
      <xdr:colOff>254000</xdr:colOff>
      <xdr:row>3</xdr:row>
      <xdr:rowOff>66675</xdr:rowOff>
    </xdr:from>
    <xdr:ext cx="1365249" cy="2320925"/>
    <xdr:pic>
      <xdr:nvPicPr>
        <xdr:cNvPr id="3" name="image90.png" title="이미지">
          <a:extLst>
            <a:ext uri="{FF2B5EF4-FFF2-40B4-BE49-F238E27FC236}">
              <a16:creationId xmlns:a16="http://schemas.microsoft.com/office/drawing/2014/main" id="{00000000-0008-0000-1500-000003000000}"/>
            </a:ext>
          </a:extLst>
        </xdr:cNvPr>
        <xdr:cNvPicPr preferRelativeResize="0"/>
      </xdr:nvPicPr>
      <xdr:blipFill>
        <a:blip xmlns:r="http://schemas.openxmlformats.org/officeDocument/2006/relationships" r:embed="rId2" cstate="print"/>
        <a:stretch>
          <a:fillRect/>
        </a:stretch>
      </xdr:blipFill>
      <xdr:spPr>
        <a:xfrm>
          <a:off x="4140200" y="561975"/>
          <a:ext cx="1365249" cy="2320925"/>
        </a:xfrm>
        <a:prstGeom prst="rect">
          <a:avLst/>
        </a:prstGeom>
        <a:noFill/>
      </xdr:spPr>
    </xdr:pic>
    <xdr:clientData fLocksWithSheet="0"/>
  </xdr:oneCellAnchor>
  <xdr:oneCellAnchor>
    <xdr:from>
      <xdr:col>10</xdr:col>
      <xdr:colOff>158750</xdr:colOff>
      <xdr:row>3</xdr:row>
      <xdr:rowOff>53975</xdr:rowOff>
    </xdr:from>
    <xdr:ext cx="1327149" cy="2346325"/>
    <xdr:pic>
      <xdr:nvPicPr>
        <xdr:cNvPr id="4" name="image86.png" title="이미지">
          <a:extLst>
            <a:ext uri="{FF2B5EF4-FFF2-40B4-BE49-F238E27FC236}">
              <a16:creationId xmlns:a16="http://schemas.microsoft.com/office/drawing/2014/main" id="{00000000-0008-0000-1500-000004000000}"/>
            </a:ext>
          </a:extLst>
        </xdr:cNvPr>
        <xdr:cNvPicPr preferRelativeResize="0"/>
      </xdr:nvPicPr>
      <xdr:blipFill>
        <a:blip xmlns:r="http://schemas.openxmlformats.org/officeDocument/2006/relationships" r:embed="rId3" cstate="print"/>
        <a:stretch>
          <a:fillRect/>
        </a:stretch>
      </xdr:blipFill>
      <xdr:spPr>
        <a:xfrm>
          <a:off x="22415500" y="549275"/>
          <a:ext cx="1327149" cy="2346325"/>
        </a:xfrm>
        <a:prstGeom prst="rect">
          <a:avLst/>
        </a:prstGeom>
        <a:noFill/>
      </xdr:spPr>
    </xdr:pic>
    <xdr:clientData fLocksWithSheet="0"/>
  </xdr:oneCellAnchor>
  <xdr:oneCellAnchor>
    <xdr:from>
      <xdr:col>4</xdr:col>
      <xdr:colOff>298450</xdr:colOff>
      <xdr:row>3</xdr:row>
      <xdr:rowOff>63500</xdr:rowOff>
    </xdr:from>
    <xdr:ext cx="1390650" cy="2317750"/>
    <xdr:pic>
      <xdr:nvPicPr>
        <xdr:cNvPr id="5" name="image88.png">
          <a:extLst>
            <a:ext uri="{FF2B5EF4-FFF2-40B4-BE49-F238E27FC236}">
              <a16:creationId xmlns:a16="http://schemas.microsoft.com/office/drawing/2014/main" id="{00000000-0008-0000-1500-000005000000}"/>
            </a:ext>
          </a:extLst>
        </xdr:cNvPr>
        <xdr:cNvPicPr preferRelativeResize="0"/>
      </xdr:nvPicPr>
      <xdr:blipFill>
        <a:blip xmlns:r="http://schemas.openxmlformats.org/officeDocument/2006/relationships" r:embed="rId4" cstate="print"/>
        <a:stretch>
          <a:fillRect/>
        </a:stretch>
      </xdr:blipFill>
      <xdr:spPr>
        <a:xfrm>
          <a:off x="6845300" y="558800"/>
          <a:ext cx="1390650" cy="2317750"/>
        </a:xfrm>
        <a:prstGeom prst="rect">
          <a:avLst/>
        </a:prstGeom>
        <a:noFill/>
      </xdr:spPr>
    </xdr:pic>
    <xdr:clientData fLocksWithSheet="0"/>
  </xdr:oneCellAnchor>
  <xdr:oneCellAnchor>
    <xdr:from>
      <xdr:col>5</xdr:col>
      <xdr:colOff>171450</xdr:colOff>
      <xdr:row>3</xdr:row>
      <xdr:rowOff>44450</xdr:rowOff>
    </xdr:from>
    <xdr:ext cx="1371600" cy="2355850"/>
    <xdr:pic>
      <xdr:nvPicPr>
        <xdr:cNvPr id="6" name="image87.png">
          <a:extLst>
            <a:ext uri="{FF2B5EF4-FFF2-40B4-BE49-F238E27FC236}">
              <a16:creationId xmlns:a16="http://schemas.microsoft.com/office/drawing/2014/main" id="{00000000-0008-0000-1500-000006000000}"/>
            </a:ext>
          </a:extLst>
        </xdr:cNvPr>
        <xdr:cNvPicPr preferRelativeResize="0"/>
      </xdr:nvPicPr>
      <xdr:blipFill>
        <a:blip xmlns:r="http://schemas.openxmlformats.org/officeDocument/2006/relationships" r:embed="rId5" cstate="print"/>
        <a:stretch>
          <a:fillRect/>
        </a:stretch>
      </xdr:blipFill>
      <xdr:spPr>
        <a:xfrm>
          <a:off x="9912350" y="539750"/>
          <a:ext cx="1371600" cy="2355850"/>
        </a:xfrm>
        <a:prstGeom prst="rect">
          <a:avLst/>
        </a:prstGeom>
        <a:noFill/>
      </xdr:spPr>
    </xdr:pic>
    <xdr:clientData fLocksWithSheet="0"/>
  </xdr:oneCellAnchor>
  <xdr:oneCellAnchor>
    <xdr:from>
      <xdr:col>6</xdr:col>
      <xdr:colOff>95250</xdr:colOff>
      <xdr:row>3</xdr:row>
      <xdr:rowOff>44450</xdr:rowOff>
    </xdr:from>
    <xdr:ext cx="1479550" cy="2432050"/>
    <xdr:pic>
      <xdr:nvPicPr>
        <xdr:cNvPr id="7" name="image89.png">
          <a:extLst>
            <a:ext uri="{FF2B5EF4-FFF2-40B4-BE49-F238E27FC236}">
              <a16:creationId xmlns:a16="http://schemas.microsoft.com/office/drawing/2014/main" id="{00000000-0008-0000-1500-000007000000}"/>
            </a:ext>
          </a:extLst>
        </xdr:cNvPr>
        <xdr:cNvPicPr preferRelativeResize="0"/>
      </xdr:nvPicPr>
      <xdr:blipFill>
        <a:blip xmlns:r="http://schemas.openxmlformats.org/officeDocument/2006/relationships" r:embed="rId6" cstate="print"/>
        <a:stretch>
          <a:fillRect/>
        </a:stretch>
      </xdr:blipFill>
      <xdr:spPr>
        <a:xfrm>
          <a:off x="12420600" y="539750"/>
          <a:ext cx="1479550" cy="2432050"/>
        </a:xfrm>
        <a:prstGeom prst="rect">
          <a:avLst/>
        </a:prstGeom>
        <a:noFill/>
      </xdr:spPr>
    </xdr:pic>
    <xdr:clientData fLocksWithSheet="0"/>
  </xdr:oneCellAnchor>
  <xdr:oneCellAnchor>
    <xdr:from>
      <xdr:col>7</xdr:col>
      <xdr:colOff>50800</xdr:colOff>
      <xdr:row>3</xdr:row>
      <xdr:rowOff>31750</xdr:rowOff>
    </xdr:from>
    <xdr:ext cx="1365250" cy="2489200"/>
    <xdr:pic>
      <xdr:nvPicPr>
        <xdr:cNvPr id="8" name="image93.png">
          <a:extLst>
            <a:ext uri="{FF2B5EF4-FFF2-40B4-BE49-F238E27FC236}">
              <a16:creationId xmlns:a16="http://schemas.microsoft.com/office/drawing/2014/main" id="{00000000-0008-0000-1500-000008000000}"/>
            </a:ext>
          </a:extLst>
        </xdr:cNvPr>
        <xdr:cNvPicPr preferRelativeResize="0"/>
      </xdr:nvPicPr>
      <xdr:blipFill>
        <a:blip xmlns:r="http://schemas.openxmlformats.org/officeDocument/2006/relationships" r:embed="rId7" cstate="print"/>
        <a:stretch>
          <a:fillRect/>
        </a:stretch>
      </xdr:blipFill>
      <xdr:spPr>
        <a:xfrm>
          <a:off x="14751050" y="527050"/>
          <a:ext cx="1365250" cy="2489200"/>
        </a:xfrm>
        <a:prstGeom prst="rect">
          <a:avLst/>
        </a:prstGeom>
        <a:noFill/>
      </xdr:spPr>
    </xdr:pic>
    <xdr:clientData fLocksWithSheet="0"/>
  </xdr:oneCellAnchor>
  <xdr:oneCellAnchor>
    <xdr:from>
      <xdr:col>8</xdr:col>
      <xdr:colOff>31750</xdr:colOff>
      <xdr:row>3</xdr:row>
      <xdr:rowOff>57150</xdr:rowOff>
    </xdr:from>
    <xdr:ext cx="1466850" cy="2438400"/>
    <xdr:pic>
      <xdr:nvPicPr>
        <xdr:cNvPr id="9" name="image92.png">
          <a:extLst>
            <a:ext uri="{FF2B5EF4-FFF2-40B4-BE49-F238E27FC236}">
              <a16:creationId xmlns:a16="http://schemas.microsoft.com/office/drawing/2014/main" id="{00000000-0008-0000-1500-000009000000}"/>
            </a:ext>
          </a:extLst>
        </xdr:cNvPr>
        <xdr:cNvPicPr preferRelativeResize="0"/>
      </xdr:nvPicPr>
      <xdr:blipFill>
        <a:blip xmlns:r="http://schemas.openxmlformats.org/officeDocument/2006/relationships" r:embed="rId8" cstate="print"/>
        <a:stretch>
          <a:fillRect/>
        </a:stretch>
      </xdr:blipFill>
      <xdr:spPr>
        <a:xfrm>
          <a:off x="17246600" y="552450"/>
          <a:ext cx="1466850" cy="2438400"/>
        </a:xfrm>
        <a:prstGeom prst="rect">
          <a:avLst/>
        </a:prstGeom>
        <a:noFill/>
      </xdr:spPr>
    </xdr:pic>
    <xdr:clientData fLocksWithSheet="0"/>
  </xdr:oneCellAnchor>
  <xdr:oneCellAnchor>
    <xdr:from>
      <xdr:col>9</xdr:col>
      <xdr:colOff>107950</xdr:colOff>
      <xdr:row>3</xdr:row>
      <xdr:rowOff>38100</xdr:rowOff>
    </xdr:from>
    <xdr:ext cx="1447800" cy="2419350"/>
    <xdr:pic>
      <xdr:nvPicPr>
        <xdr:cNvPr id="10" name="image94.png">
          <a:extLst>
            <a:ext uri="{FF2B5EF4-FFF2-40B4-BE49-F238E27FC236}">
              <a16:creationId xmlns:a16="http://schemas.microsoft.com/office/drawing/2014/main" id="{00000000-0008-0000-1500-00000A000000}"/>
            </a:ext>
          </a:extLst>
        </xdr:cNvPr>
        <xdr:cNvPicPr preferRelativeResize="0"/>
      </xdr:nvPicPr>
      <xdr:blipFill>
        <a:blip xmlns:r="http://schemas.openxmlformats.org/officeDocument/2006/relationships" r:embed="rId9" cstate="print"/>
        <a:stretch>
          <a:fillRect/>
        </a:stretch>
      </xdr:blipFill>
      <xdr:spPr>
        <a:xfrm>
          <a:off x="19831050" y="533400"/>
          <a:ext cx="1447800" cy="2419350"/>
        </a:xfrm>
        <a:prstGeom prst="rect">
          <a:avLst/>
        </a:prstGeom>
        <a:noFill/>
      </xdr:spPr>
    </xdr:pic>
    <xdr:clientData fLocksWithSheet="0"/>
  </xdr:oneCellAnchor>
  <xdr:oneCellAnchor>
    <xdr:from>
      <xdr:col>11</xdr:col>
      <xdr:colOff>276225</xdr:colOff>
      <xdr:row>3</xdr:row>
      <xdr:rowOff>47625</xdr:rowOff>
    </xdr:from>
    <xdr:ext cx="1260475" cy="2384425"/>
    <xdr:pic>
      <xdr:nvPicPr>
        <xdr:cNvPr id="11" name="image100.png" title="이미지">
          <a:extLst>
            <a:ext uri="{FF2B5EF4-FFF2-40B4-BE49-F238E27FC236}">
              <a16:creationId xmlns:a16="http://schemas.microsoft.com/office/drawing/2014/main" id="{2830E4D2-0673-452A-BE85-2705625A485E}"/>
            </a:ext>
          </a:extLst>
        </xdr:cNvPr>
        <xdr:cNvPicPr preferRelativeResize="0"/>
      </xdr:nvPicPr>
      <xdr:blipFill>
        <a:blip xmlns:r="http://schemas.openxmlformats.org/officeDocument/2006/relationships" r:embed="rId10" cstate="print"/>
        <a:stretch>
          <a:fillRect/>
        </a:stretch>
      </xdr:blipFill>
      <xdr:spPr>
        <a:xfrm>
          <a:off x="24628475" y="542925"/>
          <a:ext cx="1260475" cy="2384425"/>
        </a:xfrm>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4</xdr:col>
      <xdr:colOff>276225</xdr:colOff>
      <xdr:row>3</xdr:row>
      <xdr:rowOff>47625</xdr:rowOff>
    </xdr:from>
    <xdr:ext cx="1241425" cy="2422525"/>
    <xdr:pic>
      <xdr:nvPicPr>
        <xdr:cNvPr id="2" name="image100.png" title="이미지">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xfrm>
          <a:off x="7959725" y="542925"/>
          <a:ext cx="1241425" cy="2422525"/>
        </a:xfrm>
        <a:prstGeom prst="rect">
          <a:avLst/>
        </a:prstGeom>
        <a:noFill/>
      </xdr:spPr>
    </xdr:pic>
    <xdr:clientData fLocksWithSheet="0"/>
  </xdr:oneCellAnchor>
  <xdr:oneCellAnchor>
    <xdr:from>
      <xdr:col>5</xdr:col>
      <xdr:colOff>247650</xdr:colOff>
      <xdr:row>3</xdr:row>
      <xdr:rowOff>47625</xdr:rowOff>
    </xdr:from>
    <xdr:ext cx="1225550" cy="2352675"/>
    <xdr:pic>
      <xdr:nvPicPr>
        <xdr:cNvPr id="3" name="image95.png" title="이미지">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2" cstate="print"/>
        <a:stretch>
          <a:fillRect/>
        </a:stretch>
      </xdr:blipFill>
      <xdr:spPr>
        <a:xfrm>
          <a:off x="10979150" y="542925"/>
          <a:ext cx="1225550" cy="2352675"/>
        </a:xfrm>
        <a:prstGeom prst="rect">
          <a:avLst/>
        </a:prstGeom>
        <a:noFill/>
      </xdr:spPr>
    </xdr:pic>
    <xdr:clientData fLocksWithSheet="0"/>
  </xdr:oneCellAnchor>
  <xdr:oneCellAnchor>
    <xdr:from>
      <xdr:col>6</xdr:col>
      <xdr:colOff>142875</xdr:colOff>
      <xdr:row>3</xdr:row>
      <xdr:rowOff>19050</xdr:rowOff>
    </xdr:from>
    <xdr:ext cx="1184275" cy="2457450"/>
    <xdr:pic>
      <xdr:nvPicPr>
        <xdr:cNvPr id="4" name="image106.png" title="이미지">
          <a:extLst>
            <a:ext uri="{FF2B5EF4-FFF2-40B4-BE49-F238E27FC236}">
              <a16:creationId xmlns:a16="http://schemas.microsoft.com/office/drawing/2014/main" id="{00000000-0008-0000-1600-000004000000}"/>
            </a:ext>
          </a:extLst>
        </xdr:cNvPr>
        <xdr:cNvPicPr preferRelativeResize="0"/>
      </xdr:nvPicPr>
      <xdr:blipFill>
        <a:blip xmlns:r="http://schemas.openxmlformats.org/officeDocument/2006/relationships" r:embed="rId3" cstate="print"/>
        <a:stretch>
          <a:fillRect/>
        </a:stretch>
      </xdr:blipFill>
      <xdr:spPr>
        <a:xfrm>
          <a:off x="13579475" y="514350"/>
          <a:ext cx="1184275" cy="2457450"/>
        </a:xfrm>
        <a:prstGeom prst="rect">
          <a:avLst/>
        </a:prstGeom>
        <a:noFill/>
      </xdr:spPr>
    </xdr:pic>
    <xdr:clientData fLocksWithSheet="0"/>
  </xdr:oneCellAnchor>
  <xdr:oneCellAnchor>
    <xdr:from>
      <xdr:col>3</xdr:col>
      <xdr:colOff>419100</xdr:colOff>
      <xdr:row>3</xdr:row>
      <xdr:rowOff>57151</xdr:rowOff>
    </xdr:from>
    <xdr:ext cx="1320800" cy="2324100"/>
    <xdr:pic>
      <xdr:nvPicPr>
        <xdr:cNvPr id="5" name="image108.png" title="이미지">
          <a:extLst>
            <a:ext uri="{FF2B5EF4-FFF2-40B4-BE49-F238E27FC236}">
              <a16:creationId xmlns:a16="http://schemas.microsoft.com/office/drawing/2014/main" id="{00000000-0008-0000-1600-000005000000}"/>
            </a:ext>
          </a:extLst>
        </xdr:cNvPr>
        <xdr:cNvPicPr preferRelativeResize="0"/>
      </xdr:nvPicPr>
      <xdr:blipFill>
        <a:blip xmlns:r="http://schemas.openxmlformats.org/officeDocument/2006/relationships" r:embed="rId4" cstate="print"/>
        <a:stretch>
          <a:fillRect/>
        </a:stretch>
      </xdr:blipFill>
      <xdr:spPr>
        <a:xfrm>
          <a:off x="5003800" y="552451"/>
          <a:ext cx="1320800" cy="2324100"/>
        </a:xfrm>
        <a:prstGeom prst="rect">
          <a:avLst/>
        </a:prstGeom>
        <a:noFill/>
      </xdr:spPr>
    </xdr:pic>
    <xdr:clientData fLocksWithSheet="0"/>
  </xdr:oneCellAnchor>
  <xdr:oneCellAnchor>
    <xdr:from>
      <xdr:col>7</xdr:col>
      <xdr:colOff>104775</xdr:colOff>
      <xdr:row>3</xdr:row>
      <xdr:rowOff>57150</xdr:rowOff>
    </xdr:from>
    <xdr:ext cx="1216025" cy="2400300"/>
    <xdr:pic>
      <xdr:nvPicPr>
        <xdr:cNvPr id="6" name="image75.png" title="이미지">
          <a:extLst>
            <a:ext uri="{FF2B5EF4-FFF2-40B4-BE49-F238E27FC236}">
              <a16:creationId xmlns:a16="http://schemas.microsoft.com/office/drawing/2014/main" id="{00000000-0008-0000-1600-000006000000}"/>
            </a:ext>
          </a:extLst>
        </xdr:cNvPr>
        <xdr:cNvPicPr preferRelativeResize="0"/>
      </xdr:nvPicPr>
      <xdr:blipFill>
        <a:blip xmlns:r="http://schemas.openxmlformats.org/officeDocument/2006/relationships" r:embed="rId5" cstate="print"/>
        <a:stretch>
          <a:fillRect/>
        </a:stretch>
      </xdr:blipFill>
      <xdr:spPr>
        <a:xfrm>
          <a:off x="16062325" y="552450"/>
          <a:ext cx="1216025" cy="2400300"/>
        </a:xfrm>
        <a:prstGeom prst="rect">
          <a:avLst/>
        </a:prstGeom>
        <a:noFill/>
      </xdr:spPr>
    </xdr:pic>
    <xdr:clientData fLocksWithSheet="0"/>
  </xdr:oneCellAnchor>
  <xdr:oneCellAnchor>
    <xdr:from>
      <xdr:col>2</xdr:col>
      <xdr:colOff>0</xdr:colOff>
      <xdr:row>3</xdr:row>
      <xdr:rowOff>1</xdr:rowOff>
    </xdr:from>
    <xdr:ext cx="1073150" cy="2527300"/>
    <xdr:pic>
      <xdr:nvPicPr>
        <xdr:cNvPr id="7" name="image99.png">
          <a:extLst>
            <a:ext uri="{FF2B5EF4-FFF2-40B4-BE49-F238E27FC236}">
              <a16:creationId xmlns:a16="http://schemas.microsoft.com/office/drawing/2014/main" id="{00000000-0008-0000-1600-000007000000}"/>
            </a:ext>
          </a:extLst>
        </xdr:cNvPr>
        <xdr:cNvPicPr preferRelativeResize="0"/>
      </xdr:nvPicPr>
      <xdr:blipFill>
        <a:blip xmlns:r="http://schemas.openxmlformats.org/officeDocument/2006/relationships" r:embed="rId6" cstate="print"/>
        <a:stretch>
          <a:fillRect/>
        </a:stretch>
      </xdr:blipFill>
      <xdr:spPr>
        <a:xfrm>
          <a:off x="1282700" y="495301"/>
          <a:ext cx="1073150" cy="2527300"/>
        </a:xfrm>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2</xdr:col>
      <xdr:colOff>349250</xdr:colOff>
      <xdr:row>3</xdr:row>
      <xdr:rowOff>111125</xdr:rowOff>
    </xdr:from>
    <xdr:ext cx="1358900" cy="2346325"/>
    <xdr:pic>
      <xdr:nvPicPr>
        <xdr:cNvPr id="2" name="image75.png" title="이미지">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1492250" y="606425"/>
          <a:ext cx="1358900" cy="2346325"/>
        </a:xfrm>
        <a:prstGeom prst="rect">
          <a:avLst/>
        </a:prstGeom>
        <a:noFill/>
      </xdr:spPr>
    </xdr:pic>
    <xdr:clientData fLocksWithSheet="0"/>
  </xdr:oneCellAnchor>
  <xdr:oneCellAnchor>
    <xdr:from>
      <xdr:col>3</xdr:col>
      <xdr:colOff>190501</xdr:colOff>
      <xdr:row>3</xdr:row>
      <xdr:rowOff>120650</xdr:rowOff>
    </xdr:from>
    <xdr:ext cx="1498600" cy="2298700"/>
    <xdr:pic>
      <xdr:nvPicPr>
        <xdr:cNvPr id="3" name="image96.png">
          <a:extLst>
            <a:ext uri="{FF2B5EF4-FFF2-40B4-BE49-F238E27FC236}">
              <a16:creationId xmlns:a16="http://schemas.microsoft.com/office/drawing/2014/main" id="{00000000-0008-0000-1700-000003000000}"/>
            </a:ext>
          </a:extLst>
        </xdr:cNvPr>
        <xdr:cNvPicPr preferRelativeResize="0"/>
      </xdr:nvPicPr>
      <xdr:blipFill>
        <a:blip xmlns:r="http://schemas.openxmlformats.org/officeDocument/2006/relationships" r:embed="rId2" cstate="print"/>
        <a:stretch>
          <a:fillRect/>
        </a:stretch>
      </xdr:blipFill>
      <xdr:spPr>
        <a:xfrm>
          <a:off x="4356101" y="615950"/>
          <a:ext cx="1498600" cy="2298700"/>
        </a:xfrm>
        <a:prstGeom prst="rect">
          <a:avLst/>
        </a:prstGeom>
        <a:noFill/>
      </xdr:spPr>
    </xdr:pic>
    <xdr:clientData fLocksWithSheet="0"/>
  </xdr:oneCellAnchor>
  <xdr:oneCellAnchor>
    <xdr:from>
      <xdr:col>4</xdr:col>
      <xdr:colOff>139701</xdr:colOff>
      <xdr:row>3</xdr:row>
      <xdr:rowOff>69850</xdr:rowOff>
    </xdr:from>
    <xdr:ext cx="1498600" cy="2203450"/>
    <xdr:pic>
      <xdr:nvPicPr>
        <xdr:cNvPr id="4" name="image97.png">
          <a:extLst>
            <a:ext uri="{FF2B5EF4-FFF2-40B4-BE49-F238E27FC236}">
              <a16:creationId xmlns:a16="http://schemas.microsoft.com/office/drawing/2014/main" id="{00000000-0008-0000-1700-000004000000}"/>
            </a:ext>
          </a:extLst>
        </xdr:cNvPr>
        <xdr:cNvPicPr preferRelativeResize="0"/>
      </xdr:nvPicPr>
      <xdr:blipFill>
        <a:blip xmlns:r="http://schemas.openxmlformats.org/officeDocument/2006/relationships" r:embed="rId3" cstate="print"/>
        <a:stretch>
          <a:fillRect/>
        </a:stretch>
      </xdr:blipFill>
      <xdr:spPr>
        <a:xfrm>
          <a:off x="7524751" y="565150"/>
          <a:ext cx="1498600" cy="2203450"/>
        </a:xfrm>
        <a:prstGeom prst="rect">
          <a:avLst/>
        </a:prstGeom>
        <a:noFill/>
      </xdr:spPr>
    </xdr:pic>
    <xdr:clientData fLocksWithSheet="0"/>
  </xdr:oneCellAnchor>
  <xdr:oneCellAnchor>
    <xdr:from>
      <xdr:col>5</xdr:col>
      <xdr:colOff>152401</xdr:colOff>
      <xdr:row>3</xdr:row>
      <xdr:rowOff>31750</xdr:rowOff>
    </xdr:from>
    <xdr:ext cx="1168400" cy="2444750"/>
    <xdr:pic>
      <xdr:nvPicPr>
        <xdr:cNvPr id="5" name="image104.png">
          <a:extLst>
            <a:ext uri="{FF2B5EF4-FFF2-40B4-BE49-F238E27FC236}">
              <a16:creationId xmlns:a16="http://schemas.microsoft.com/office/drawing/2014/main" id="{00000000-0008-0000-1700-000005000000}"/>
            </a:ext>
          </a:extLst>
        </xdr:cNvPr>
        <xdr:cNvPicPr preferRelativeResize="0"/>
      </xdr:nvPicPr>
      <xdr:blipFill>
        <a:blip xmlns:r="http://schemas.openxmlformats.org/officeDocument/2006/relationships" r:embed="rId4" cstate="print"/>
        <a:stretch>
          <a:fillRect/>
        </a:stretch>
      </xdr:blipFill>
      <xdr:spPr>
        <a:xfrm>
          <a:off x="10560051" y="527050"/>
          <a:ext cx="1168400" cy="2444750"/>
        </a:xfrm>
        <a:prstGeom prst="rect">
          <a:avLst/>
        </a:prstGeom>
        <a:noFill/>
      </xdr:spPr>
    </xdr:pic>
    <xdr:clientData fLocksWithSheet="0"/>
  </xdr:oneCellAnchor>
  <xdr:oneCellAnchor>
    <xdr:from>
      <xdr:col>6</xdr:col>
      <xdr:colOff>133350</xdr:colOff>
      <xdr:row>3</xdr:row>
      <xdr:rowOff>44450</xdr:rowOff>
    </xdr:from>
    <xdr:ext cx="1269999" cy="2393950"/>
    <xdr:pic>
      <xdr:nvPicPr>
        <xdr:cNvPr id="6" name="image98.png">
          <a:extLst>
            <a:ext uri="{FF2B5EF4-FFF2-40B4-BE49-F238E27FC236}">
              <a16:creationId xmlns:a16="http://schemas.microsoft.com/office/drawing/2014/main" id="{00000000-0008-0000-1700-000006000000}"/>
            </a:ext>
          </a:extLst>
        </xdr:cNvPr>
        <xdr:cNvPicPr preferRelativeResize="0"/>
      </xdr:nvPicPr>
      <xdr:blipFill>
        <a:blip xmlns:r="http://schemas.openxmlformats.org/officeDocument/2006/relationships" r:embed="rId5" cstate="print"/>
        <a:stretch>
          <a:fillRect/>
        </a:stretch>
      </xdr:blipFill>
      <xdr:spPr>
        <a:xfrm>
          <a:off x="13735050" y="539750"/>
          <a:ext cx="1269999" cy="2393950"/>
        </a:xfrm>
        <a:prstGeom prst="rect">
          <a:avLst/>
        </a:prstGeom>
        <a:noFill/>
      </xdr:spPr>
    </xdr:pic>
    <xdr:clientData fLocksWithSheet="0"/>
  </xdr:oneCellAnchor>
  <xdr:oneCellAnchor>
    <xdr:from>
      <xdr:col>7</xdr:col>
      <xdr:colOff>114300</xdr:colOff>
      <xdr:row>3</xdr:row>
      <xdr:rowOff>101600</xdr:rowOff>
    </xdr:from>
    <xdr:ext cx="1390650" cy="2311400"/>
    <xdr:pic>
      <xdr:nvPicPr>
        <xdr:cNvPr id="7" name="image101.png">
          <a:extLst>
            <a:ext uri="{FF2B5EF4-FFF2-40B4-BE49-F238E27FC236}">
              <a16:creationId xmlns:a16="http://schemas.microsoft.com/office/drawing/2014/main" id="{00000000-0008-0000-1700-000007000000}"/>
            </a:ext>
          </a:extLst>
        </xdr:cNvPr>
        <xdr:cNvPicPr preferRelativeResize="0"/>
      </xdr:nvPicPr>
      <xdr:blipFill>
        <a:blip xmlns:r="http://schemas.openxmlformats.org/officeDocument/2006/relationships" r:embed="rId6" cstate="print"/>
        <a:stretch>
          <a:fillRect/>
        </a:stretch>
      </xdr:blipFill>
      <xdr:spPr>
        <a:xfrm>
          <a:off x="16884650" y="596900"/>
          <a:ext cx="1390650" cy="2311400"/>
        </a:xfrm>
        <a:prstGeom prst="rect">
          <a:avLst/>
        </a:prstGeom>
        <a:noFill/>
      </xdr:spPr>
    </xdr:pic>
    <xdr:clientData fLocksWithSheet="0"/>
  </xdr:oneCellAnchor>
  <xdr:oneCellAnchor>
    <xdr:from>
      <xdr:col>8</xdr:col>
      <xdr:colOff>127001</xdr:colOff>
      <xdr:row>3</xdr:row>
      <xdr:rowOff>76200</xdr:rowOff>
    </xdr:from>
    <xdr:ext cx="1320800" cy="2324100"/>
    <xdr:pic>
      <xdr:nvPicPr>
        <xdr:cNvPr id="8" name="image102.png">
          <a:extLst>
            <a:ext uri="{FF2B5EF4-FFF2-40B4-BE49-F238E27FC236}">
              <a16:creationId xmlns:a16="http://schemas.microsoft.com/office/drawing/2014/main" id="{00000000-0008-0000-1700-000008000000}"/>
            </a:ext>
          </a:extLst>
        </xdr:cNvPr>
        <xdr:cNvPicPr preferRelativeResize="0"/>
      </xdr:nvPicPr>
      <xdr:blipFill>
        <a:blip xmlns:r="http://schemas.openxmlformats.org/officeDocument/2006/relationships" r:embed="rId7" cstate="print"/>
        <a:stretch>
          <a:fillRect/>
        </a:stretch>
      </xdr:blipFill>
      <xdr:spPr>
        <a:xfrm>
          <a:off x="20085051" y="571500"/>
          <a:ext cx="1320800" cy="2324100"/>
        </a:xfrm>
        <a:prstGeom prst="rect">
          <a:avLst/>
        </a:prstGeom>
        <a:noFill/>
      </xdr:spPr>
    </xdr:pic>
    <xdr:clientData fLocksWithSheet="0"/>
  </xdr:oneCellAnchor>
  <xdr:oneCellAnchor>
    <xdr:from>
      <xdr:col>9</xdr:col>
      <xdr:colOff>127001</xdr:colOff>
      <xdr:row>3</xdr:row>
      <xdr:rowOff>50800</xdr:rowOff>
    </xdr:from>
    <xdr:ext cx="1295400" cy="2444750"/>
    <xdr:pic>
      <xdr:nvPicPr>
        <xdr:cNvPr id="9" name="image105.png">
          <a:extLst>
            <a:ext uri="{FF2B5EF4-FFF2-40B4-BE49-F238E27FC236}">
              <a16:creationId xmlns:a16="http://schemas.microsoft.com/office/drawing/2014/main" id="{00000000-0008-0000-1700-000009000000}"/>
            </a:ext>
          </a:extLst>
        </xdr:cNvPr>
        <xdr:cNvPicPr preferRelativeResize="0"/>
      </xdr:nvPicPr>
      <xdr:blipFill>
        <a:blip xmlns:r="http://schemas.openxmlformats.org/officeDocument/2006/relationships" r:embed="rId8" cstate="print"/>
        <a:stretch>
          <a:fillRect/>
        </a:stretch>
      </xdr:blipFill>
      <xdr:spPr>
        <a:xfrm>
          <a:off x="23291801" y="546100"/>
          <a:ext cx="1295400" cy="2444750"/>
        </a:xfrm>
        <a:prstGeom prst="rect">
          <a:avLst/>
        </a:prstGeom>
        <a:noFill/>
      </xdr:spPr>
    </xdr:pic>
    <xdr:clientData fLocksWithSheet="0"/>
  </xdr:oneCellAnchor>
  <xdr:oneCellAnchor>
    <xdr:from>
      <xdr:col>10</xdr:col>
      <xdr:colOff>107950</xdr:colOff>
      <xdr:row>3</xdr:row>
      <xdr:rowOff>82550</xdr:rowOff>
    </xdr:from>
    <xdr:ext cx="1346200" cy="2317749"/>
    <xdr:pic>
      <xdr:nvPicPr>
        <xdr:cNvPr id="10" name="image103.png">
          <a:extLst>
            <a:ext uri="{FF2B5EF4-FFF2-40B4-BE49-F238E27FC236}">
              <a16:creationId xmlns:a16="http://schemas.microsoft.com/office/drawing/2014/main" id="{00000000-0008-0000-1700-00000A000000}"/>
            </a:ext>
          </a:extLst>
        </xdr:cNvPr>
        <xdr:cNvPicPr preferRelativeResize="0"/>
      </xdr:nvPicPr>
      <xdr:blipFill>
        <a:blip xmlns:r="http://schemas.openxmlformats.org/officeDocument/2006/relationships" r:embed="rId9" cstate="print"/>
        <a:stretch>
          <a:fillRect/>
        </a:stretch>
      </xdr:blipFill>
      <xdr:spPr>
        <a:xfrm>
          <a:off x="26409650" y="577850"/>
          <a:ext cx="1346200" cy="2317749"/>
        </a:xfrm>
        <a:prstGeom prst="rect">
          <a:avLst/>
        </a:prstGeom>
        <a:noFill/>
      </xdr:spPr>
    </xdr:pic>
    <xdr:clientData fLocksWithSheet="0"/>
  </xdr:oneCellAnchor>
  <xdr:oneCellAnchor>
    <xdr:from>
      <xdr:col>11</xdr:col>
      <xdr:colOff>190500</xdr:colOff>
      <xdr:row>3</xdr:row>
      <xdr:rowOff>88901</xdr:rowOff>
    </xdr:from>
    <xdr:ext cx="1441450" cy="2336800"/>
    <xdr:pic>
      <xdr:nvPicPr>
        <xdr:cNvPr id="11" name="image107.png">
          <a:extLst>
            <a:ext uri="{FF2B5EF4-FFF2-40B4-BE49-F238E27FC236}">
              <a16:creationId xmlns:a16="http://schemas.microsoft.com/office/drawing/2014/main" id="{00000000-0008-0000-1700-00000B000000}"/>
            </a:ext>
          </a:extLst>
        </xdr:cNvPr>
        <xdr:cNvPicPr preferRelativeResize="0"/>
      </xdr:nvPicPr>
      <xdr:blipFill>
        <a:blip xmlns:r="http://schemas.openxmlformats.org/officeDocument/2006/relationships" r:embed="rId10" cstate="print"/>
        <a:stretch>
          <a:fillRect/>
        </a:stretch>
      </xdr:blipFill>
      <xdr:spPr>
        <a:xfrm>
          <a:off x="29591000" y="584201"/>
          <a:ext cx="1441450" cy="2336800"/>
        </a:xfrm>
        <a:prstGeom prst="rect">
          <a:avLst/>
        </a:prstGeom>
        <a:noFill/>
      </xdr:spPr>
    </xdr:pic>
    <xdr:clientData fLocksWithSheet="0"/>
  </xdr:oneCellAnchor>
  <xdr:oneCellAnchor>
    <xdr:from>
      <xdr:col>12</xdr:col>
      <xdr:colOff>190500</xdr:colOff>
      <xdr:row>3</xdr:row>
      <xdr:rowOff>95250</xdr:rowOff>
    </xdr:from>
    <xdr:ext cx="771525" cy="2317750"/>
    <xdr:pic>
      <xdr:nvPicPr>
        <xdr:cNvPr id="12" name="image205.png">
          <a:extLst>
            <a:ext uri="{FF2B5EF4-FFF2-40B4-BE49-F238E27FC236}">
              <a16:creationId xmlns:a16="http://schemas.microsoft.com/office/drawing/2014/main" id="{00000000-0008-0000-1700-00000C000000}"/>
            </a:ext>
          </a:extLst>
        </xdr:cNvPr>
        <xdr:cNvPicPr preferRelativeResize="0"/>
      </xdr:nvPicPr>
      <xdr:blipFill>
        <a:blip xmlns:r="http://schemas.openxmlformats.org/officeDocument/2006/relationships" r:embed="rId11" cstate="print"/>
        <a:stretch>
          <a:fillRect/>
        </a:stretch>
      </xdr:blipFill>
      <xdr:spPr>
        <a:xfrm>
          <a:off x="32594550" y="590550"/>
          <a:ext cx="771525" cy="2317750"/>
        </a:xfrm>
        <a:prstGeom prst="rect">
          <a:avLst/>
        </a:prstGeom>
        <a:noFill/>
      </xdr:spPr>
    </xdr:pic>
    <xdr:clientData fLocksWithSheet="0"/>
  </xdr:oneCellAnchor>
  <xdr:oneCellAnchor>
    <xdr:from>
      <xdr:col>13</xdr:col>
      <xdr:colOff>520701</xdr:colOff>
      <xdr:row>3</xdr:row>
      <xdr:rowOff>120651</xdr:rowOff>
    </xdr:from>
    <xdr:ext cx="1225549" cy="2330449"/>
    <xdr:pic>
      <xdr:nvPicPr>
        <xdr:cNvPr id="13" name="image109.png">
          <a:extLst>
            <a:ext uri="{FF2B5EF4-FFF2-40B4-BE49-F238E27FC236}">
              <a16:creationId xmlns:a16="http://schemas.microsoft.com/office/drawing/2014/main" id="{00000000-0008-0000-1700-00000D000000}"/>
            </a:ext>
          </a:extLst>
        </xdr:cNvPr>
        <xdr:cNvPicPr preferRelativeResize="0"/>
      </xdr:nvPicPr>
      <xdr:blipFill>
        <a:blip xmlns:r="http://schemas.openxmlformats.org/officeDocument/2006/relationships" r:embed="rId12" cstate="print"/>
        <a:stretch>
          <a:fillRect/>
        </a:stretch>
      </xdr:blipFill>
      <xdr:spPr>
        <a:xfrm>
          <a:off x="34042351" y="615951"/>
          <a:ext cx="1225549" cy="2330449"/>
        </a:xfrm>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2</xdr:col>
      <xdr:colOff>82550</xdr:colOff>
      <xdr:row>3</xdr:row>
      <xdr:rowOff>38100</xdr:rowOff>
    </xdr:from>
    <xdr:ext cx="736600" cy="2501900"/>
    <xdr:pic>
      <xdr:nvPicPr>
        <xdr:cNvPr id="2" name="image117.png">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xfrm>
          <a:off x="1320800" y="533400"/>
          <a:ext cx="736600" cy="2501900"/>
        </a:xfrm>
        <a:prstGeom prst="rect">
          <a:avLst/>
        </a:prstGeom>
        <a:noFill/>
      </xdr:spPr>
    </xdr:pic>
    <xdr:clientData fLocksWithSheet="0"/>
  </xdr:oneCellAnchor>
  <xdr:oneCellAnchor>
    <xdr:from>
      <xdr:col>3</xdr:col>
      <xdr:colOff>82551</xdr:colOff>
      <xdr:row>3</xdr:row>
      <xdr:rowOff>63500</xdr:rowOff>
    </xdr:from>
    <xdr:ext cx="1441449" cy="2387600"/>
    <xdr:pic>
      <xdr:nvPicPr>
        <xdr:cNvPr id="3" name="image107.png">
          <a:extLst>
            <a:ext uri="{FF2B5EF4-FFF2-40B4-BE49-F238E27FC236}">
              <a16:creationId xmlns:a16="http://schemas.microsoft.com/office/drawing/2014/main" id="{00000000-0008-0000-1800-000003000000}"/>
            </a:ext>
          </a:extLst>
        </xdr:cNvPr>
        <xdr:cNvPicPr preferRelativeResize="0"/>
      </xdr:nvPicPr>
      <xdr:blipFill>
        <a:blip xmlns:r="http://schemas.openxmlformats.org/officeDocument/2006/relationships" r:embed="rId2" cstate="print"/>
        <a:stretch>
          <a:fillRect/>
        </a:stretch>
      </xdr:blipFill>
      <xdr:spPr>
        <a:xfrm>
          <a:off x="4279901" y="558800"/>
          <a:ext cx="1441449" cy="2387600"/>
        </a:xfrm>
        <a:prstGeom prst="rect">
          <a:avLst/>
        </a:prstGeom>
        <a:noFill/>
      </xdr:spPr>
    </xdr:pic>
    <xdr:clientData fLocksWithSheet="0"/>
  </xdr:oneCellAnchor>
  <xdr:oneCellAnchor>
    <xdr:from>
      <xdr:col>4</xdr:col>
      <xdr:colOff>146050</xdr:colOff>
      <xdr:row>3</xdr:row>
      <xdr:rowOff>31750</xdr:rowOff>
    </xdr:from>
    <xdr:ext cx="1422399" cy="2476500"/>
    <xdr:pic>
      <xdr:nvPicPr>
        <xdr:cNvPr id="4" name="image121.png">
          <a:extLst>
            <a:ext uri="{FF2B5EF4-FFF2-40B4-BE49-F238E27FC236}">
              <a16:creationId xmlns:a16="http://schemas.microsoft.com/office/drawing/2014/main" id="{00000000-0008-0000-1800-000004000000}"/>
            </a:ext>
          </a:extLst>
        </xdr:cNvPr>
        <xdr:cNvPicPr preferRelativeResize="0"/>
      </xdr:nvPicPr>
      <xdr:blipFill>
        <a:blip xmlns:r="http://schemas.openxmlformats.org/officeDocument/2006/relationships" r:embed="rId3" cstate="print"/>
        <a:stretch>
          <a:fillRect/>
        </a:stretch>
      </xdr:blipFill>
      <xdr:spPr>
        <a:xfrm>
          <a:off x="7410450" y="527050"/>
          <a:ext cx="1422399" cy="2476500"/>
        </a:xfrm>
        <a:prstGeom prst="rect">
          <a:avLst/>
        </a:prstGeom>
        <a:noFill/>
      </xdr:spPr>
    </xdr:pic>
    <xdr:clientData fLocksWithSheet="0"/>
  </xdr:oneCellAnchor>
  <xdr:oneCellAnchor>
    <xdr:from>
      <xdr:col>5</xdr:col>
      <xdr:colOff>1</xdr:colOff>
      <xdr:row>3</xdr:row>
      <xdr:rowOff>0</xdr:rowOff>
    </xdr:from>
    <xdr:ext cx="1358900" cy="2482850"/>
    <xdr:pic>
      <xdr:nvPicPr>
        <xdr:cNvPr id="5" name="image111.png">
          <a:extLst>
            <a:ext uri="{FF2B5EF4-FFF2-40B4-BE49-F238E27FC236}">
              <a16:creationId xmlns:a16="http://schemas.microsoft.com/office/drawing/2014/main" id="{00000000-0008-0000-1800-000005000000}"/>
            </a:ext>
          </a:extLst>
        </xdr:cNvPr>
        <xdr:cNvPicPr preferRelativeResize="0"/>
      </xdr:nvPicPr>
      <xdr:blipFill>
        <a:blip xmlns:r="http://schemas.openxmlformats.org/officeDocument/2006/relationships" r:embed="rId4" cstate="print"/>
        <a:stretch>
          <a:fillRect/>
        </a:stretch>
      </xdr:blipFill>
      <xdr:spPr>
        <a:xfrm>
          <a:off x="10629901" y="495300"/>
          <a:ext cx="1358900" cy="2482850"/>
        </a:xfrm>
        <a:prstGeom prst="rect">
          <a:avLst/>
        </a:prstGeom>
        <a:noFill/>
      </xdr:spPr>
    </xdr:pic>
    <xdr:clientData fLocksWithSheet="0"/>
  </xdr:oneCellAnchor>
  <xdr:oneCellAnchor>
    <xdr:from>
      <xdr:col>6</xdr:col>
      <xdr:colOff>1</xdr:colOff>
      <xdr:row>3</xdr:row>
      <xdr:rowOff>0</xdr:rowOff>
    </xdr:from>
    <xdr:ext cx="1365250" cy="2495550"/>
    <xdr:pic>
      <xdr:nvPicPr>
        <xdr:cNvPr id="6" name="image115.png">
          <a:extLst>
            <a:ext uri="{FF2B5EF4-FFF2-40B4-BE49-F238E27FC236}">
              <a16:creationId xmlns:a16="http://schemas.microsoft.com/office/drawing/2014/main" id="{00000000-0008-0000-1800-000006000000}"/>
            </a:ext>
          </a:extLst>
        </xdr:cNvPr>
        <xdr:cNvPicPr preferRelativeResize="0"/>
      </xdr:nvPicPr>
      <xdr:blipFill>
        <a:blip xmlns:r="http://schemas.openxmlformats.org/officeDocument/2006/relationships" r:embed="rId5" cstate="print"/>
        <a:stretch>
          <a:fillRect/>
        </a:stretch>
      </xdr:blipFill>
      <xdr:spPr>
        <a:xfrm>
          <a:off x="12534901" y="495300"/>
          <a:ext cx="1365250" cy="2495550"/>
        </a:xfrm>
        <a:prstGeom prst="rect">
          <a:avLst/>
        </a:prstGeom>
        <a:noFill/>
      </xdr:spPr>
    </xdr:pic>
    <xdr:clientData fLocksWithSheet="0"/>
  </xdr:oneCellAnchor>
  <xdr:oneCellAnchor>
    <xdr:from>
      <xdr:col>7</xdr:col>
      <xdr:colOff>1</xdr:colOff>
      <xdr:row>3</xdr:row>
      <xdr:rowOff>0</xdr:rowOff>
    </xdr:from>
    <xdr:ext cx="1301750" cy="2501900"/>
    <xdr:pic>
      <xdr:nvPicPr>
        <xdr:cNvPr id="7" name="image113.png">
          <a:extLst>
            <a:ext uri="{FF2B5EF4-FFF2-40B4-BE49-F238E27FC236}">
              <a16:creationId xmlns:a16="http://schemas.microsoft.com/office/drawing/2014/main" id="{00000000-0008-0000-1800-000007000000}"/>
            </a:ext>
          </a:extLst>
        </xdr:cNvPr>
        <xdr:cNvPicPr preferRelativeResize="0"/>
      </xdr:nvPicPr>
      <xdr:blipFill>
        <a:blip xmlns:r="http://schemas.openxmlformats.org/officeDocument/2006/relationships" r:embed="rId6" cstate="print"/>
        <a:stretch>
          <a:fillRect/>
        </a:stretch>
      </xdr:blipFill>
      <xdr:spPr>
        <a:xfrm>
          <a:off x="14382751" y="495300"/>
          <a:ext cx="1301750" cy="2501900"/>
        </a:xfrm>
        <a:prstGeom prst="rect">
          <a:avLst/>
        </a:prstGeom>
        <a:noFill/>
      </xdr:spPr>
    </xdr:pic>
    <xdr:clientData fLocksWithSheet="0"/>
  </xdr:oneCellAnchor>
  <xdr:oneCellAnchor>
    <xdr:from>
      <xdr:col>8</xdr:col>
      <xdr:colOff>38101</xdr:colOff>
      <xdr:row>3</xdr:row>
      <xdr:rowOff>38100</xdr:rowOff>
    </xdr:from>
    <xdr:ext cx="1333499" cy="2432050"/>
    <xdr:pic>
      <xdr:nvPicPr>
        <xdr:cNvPr id="8" name="image114.png">
          <a:extLst>
            <a:ext uri="{FF2B5EF4-FFF2-40B4-BE49-F238E27FC236}">
              <a16:creationId xmlns:a16="http://schemas.microsoft.com/office/drawing/2014/main" id="{00000000-0008-0000-1800-000008000000}"/>
            </a:ext>
          </a:extLst>
        </xdr:cNvPr>
        <xdr:cNvPicPr preferRelativeResize="0"/>
      </xdr:nvPicPr>
      <xdr:blipFill>
        <a:blip xmlns:r="http://schemas.openxmlformats.org/officeDocument/2006/relationships" r:embed="rId7" cstate="print"/>
        <a:stretch>
          <a:fillRect/>
        </a:stretch>
      </xdr:blipFill>
      <xdr:spPr>
        <a:xfrm>
          <a:off x="16287751" y="533400"/>
          <a:ext cx="1333499" cy="2432050"/>
        </a:xfrm>
        <a:prstGeom prst="rect">
          <a:avLst/>
        </a:prstGeom>
        <a:noFill/>
      </xdr:spPr>
    </xdr:pic>
    <xdr:clientData fLocksWithSheet="0"/>
  </xdr:oneCellAnchor>
  <xdr:oneCellAnchor>
    <xdr:from>
      <xdr:col>9</xdr:col>
      <xdr:colOff>50801</xdr:colOff>
      <xdr:row>3</xdr:row>
      <xdr:rowOff>50800</xdr:rowOff>
    </xdr:from>
    <xdr:ext cx="1460500" cy="2400300"/>
    <xdr:pic>
      <xdr:nvPicPr>
        <xdr:cNvPr id="9" name="image118.png">
          <a:extLst>
            <a:ext uri="{FF2B5EF4-FFF2-40B4-BE49-F238E27FC236}">
              <a16:creationId xmlns:a16="http://schemas.microsoft.com/office/drawing/2014/main" id="{00000000-0008-0000-1800-000009000000}"/>
            </a:ext>
          </a:extLst>
        </xdr:cNvPr>
        <xdr:cNvPicPr preferRelativeResize="0"/>
      </xdr:nvPicPr>
      <xdr:blipFill>
        <a:blip xmlns:r="http://schemas.openxmlformats.org/officeDocument/2006/relationships" r:embed="rId8" cstate="print"/>
        <a:stretch>
          <a:fillRect/>
        </a:stretch>
      </xdr:blipFill>
      <xdr:spPr>
        <a:xfrm>
          <a:off x="18262601" y="546100"/>
          <a:ext cx="1460500" cy="2400300"/>
        </a:xfrm>
        <a:prstGeom prst="rect">
          <a:avLst/>
        </a:prstGeom>
        <a:noFill/>
      </xdr:spPr>
    </xdr:pic>
    <xdr:clientData fLocksWithSheet="0"/>
  </xdr:oneCellAnchor>
  <xdr:oneCellAnchor>
    <xdr:from>
      <xdr:col>10</xdr:col>
      <xdr:colOff>31751</xdr:colOff>
      <xdr:row>3</xdr:row>
      <xdr:rowOff>38100</xdr:rowOff>
    </xdr:from>
    <xdr:ext cx="1479550" cy="2451100"/>
    <xdr:pic>
      <xdr:nvPicPr>
        <xdr:cNvPr id="10" name="image342.png">
          <a:extLst>
            <a:ext uri="{FF2B5EF4-FFF2-40B4-BE49-F238E27FC236}">
              <a16:creationId xmlns:a16="http://schemas.microsoft.com/office/drawing/2014/main" id="{00000000-0008-0000-1800-00000A000000}"/>
            </a:ext>
          </a:extLst>
        </xdr:cNvPr>
        <xdr:cNvPicPr preferRelativeResize="0"/>
      </xdr:nvPicPr>
      <xdr:blipFill>
        <a:blip xmlns:r="http://schemas.openxmlformats.org/officeDocument/2006/relationships" r:embed="rId9" cstate="print"/>
        <a:stretch>
          <a:fillRect/>
        </a:stretch>
      </xdr:blipFill>
      <xdr:spPr>
        <a:xfrm>
          <a:off x="20218401" y="533400"/>
          <a:ext cx="1479550" cy="2451100"/>
        </a:xfrm>
        <a:prstGeom prst="rect">
          <a:avLst/>
        </a:prstGeom>
        <a:noFill/>
      </xdr:spPr>
    </xdr:pic>
    <xdr:clientData fLocksWithSheet="0"/>
  </xdr:oneCellAnchor>
  <xdr:oneCellAnchor>
    <xdr:from>
      <xdr:col>11</xdr:col>
      <xdr:colOff>107950</xdr:colOff>
      <xdr:row>3</xdr:row>
      <xdr:rowOff>50800</xdr:rowOff>
    </xdr:from>
    <xdr:ext cx="1638299" cy="2368550"/>
    <xdr:pic>
      <xdr:nvPicPr>
        <xdr:cNvPr id="11" name="image116.png">
          <a:extLst>
            <a:ext uri="{FF2B5EF4-FFF2-40B4-BE49-F238E27FC236}">
              <a16:creationId xmlns:a16="http://schemas.microsoft.com/office/drawing/2014/main" id="{00000000-0008-0000-1800-00000B000000}"/>
            </a:ext>
          </a:extLst>
        </xdr:cNvPr>
        <xdr:cNvPicPr preferRelativeResize="0"/>
      </xdr:nvPicPr>
      <xdr:blipFill>
        <a:blip xmlns:r="http://schemas.openxmlformats.org/officeDocument/2006/relationships" r:embed="rId10" cstate="print"/>
        <a:stretch>
          <a:fillRect/>
        </a:stretch>
      </xdr:blipFill>
      <xdr:spPr>
        <a:xfrm>
          <a:off x="22205950" y="546100"/>
          <a:ext cx="1638299" cy="2368550"/>
        </a:xfrm>
        <a:prstGeom prst="rect">
          <a:avLst/>
        </a:prstGeom>
        <a:noFill/>
      </xdr:spPr>
    </xdr:pic>
    <xdr:clientData fLocksWithSheet="0"/>
  </xdr:oneCellAnchor>
  <xdr:oneCellAnchor>
    <xdr:from>
      <xdr:col>12</xdr:col>
      <xdr:colOff>1</xdr:colOff>
      <xdr:row>3</xdr:row>
      <xdr:rowOff>0</xdr:rowOff>
    </xdr:from>
    <xdr:ext cx="1866900" cy="2546350"/>
    <xdr:pic>
      <xdr:nvPicPr>
        <xdr:cNvPr id="12" name="image119.png">
          <a:extLst>
            <a:ext uri="{FF2B5EF4-FFF2-40B4-BE49-F238E27FC236}">
              <a16:creationId xmlns:a16="http://schemas.microsoft.com/office/drawing/2014/main" id="{00000000-0008-0000-1800-00000C000000}"/>
            </a:ext>
          </a:extLst>
        </xdr:cNvPr>
        <xdr:cNvPicPr preferRelativeResize="0"/>
      </xdr:nvPicPr>
      <xdr:blipFill>
        <a:blip xmlns:r="http://schemas.openxmlformats.org/officeDocument/2006/relationships" r:embed="rId11" cstate="print"/>
        <a:stretch>
          <a:fillRect/>
        </a:stretch>
      </xdr:blipFill>
      <xdr:spPr>
        <a:xfrm>
          <a:off x="24269701" y="495300"/>
          <a:ext cx="1866900" cy="2546350"/>
        </a:xfrm>
        <a:prstGeom prst="rect">
          <a:avLst/>
        </a:prstGeom>
        <a:noFill/>
      </xdr:spPr>
    </xdr:pic>
    <xdr:clientData fLocksWithSheet="0"/>
  </xdr:oneCellAnchor>
  <xdr:oneCellAnchor>
    <xdr:from>
      <xdr:col>13</xdr:col>
      <xdr:colOff>69851</xdr:colOff>
      <xdr:row>3</xdr:row>
      <xdr:rowOff>50800</xdr:rowOff>
    </xdr:from>
    <xdr:ext cx="1524000" cy="2406650"/>
    <xdr:pic>
      <xdr:nvPicPr>
        <xdr:cNvPr id="13" name="image126.png">
          <a:extLst>
            <a:ext uri="{FF2B5EF4-FFF2-40B4-BE49-F238E27FC236}">
              <a16:creationId xmlns:a16="http://schemas.microsoft.com/office/drawing/2014/main" id="{00000000-0008-0000-1800-00000D000000}"/>
            </a:ext>
          </a:extLst>
        </xdr:cNvPr>
        <xdr:cNvPicPr preferRelativeResize="0"/>
      </xdr:nvPicPr>
      <xdr:blipFill>
        <a:blip xmlns:r="http://schemas.openxmlformats.org/officeDocument/2006/relationships" r:embed="rId12" cstate="print"/>
        <a:stretch>
          <a:fillRect/>
        </a:stretch>
      </xdr:blipFill>
      <xdr:spPr>
        <a:xfrm>
          <a:off x="26396951" y="546100"/>
          <a:ext cx="1524000" cy="2406650"/>
        </a:xfrm>
        <a:prstGeom prst="rect">
          <a:avLst/>
        </a:prstGeom>
        <a:noFill/>
      </xdr:spPr>
    </xdr:pic>
    <xdr:clientData fLocksWithSheet="0"/>
  </xdr:oneCellAnchor>
  <xdr:oneCellAnchor>
    <xdr:from>
      <xdr:col>14</xdr:col>
      <xdr:colOff>82550</xdr:colOff>
      <xdr:row>3</xdr:row>
      <xdr:rowOff>44450</xdr:rowOff>
    </xdr:from>
    <xdr:ext cx="1333499" cy="2374900"/>
    <xdr:pic>
      <xdr:nvPicPr>
        <xdr:cNvPr id="14" name="image339.png">
          <a:extLst>
            <a:ext uri="{FF2B5EF4-FFF2-40B4-BE49-F238E27FC236}">
              <a16:creationId xmlns:a16="http://schemas.microsoft.com/office/drawing/2014/main" id="{00000000-0008-0000-1800-00000E000000}"/>
            </a:ext>
          </a:extLst>
        </xdr:cNvPr>
        <xdr:cNvPicPr preferRelativeResize="0"/>
      </xdr:nvPicPr>
      <xdr:blipFill>
        <a:blip xmlns:r="http://schemas.openxmlformats.org/officeDocument/2006/relationships" r:embed="rId13" cstate="print"/>
        <a:stretch>
          <a:fillRect/>
        </a:stretch>
      </xdr:blipFill>
      <xdr:spPr>
        <a:xfrm>
          <a:off x="28340050" y="539750"/>
          <a:ext cx="1333499" cy="2374900"/>
        </a:xfrm>
        <a:prstGeom prst="rect">
          <a:avLst/>
        </a:prstGeom>
        <a:noFill/>
      </xdr:spPr>
    </xdr:pic>
    <xdr:clientData fLocksWithSheet="0"/>
  </xdr:oneCellAnchor>
  <xdr:oneCellAnchor>
    <xdr:from>
      <xdr:col>15</xdr:col>
      <xdr:colOff>114301</xdr:colOff>
      <xdr:row>3</xdr:row>
      <xdr:rowOff>44450</xdr:rowOff>
    </xdr:from>
    <xdr:ext cx="1428750" cy="2406650"/>
    <xdr:pic>
      <xdr:nvPicPr>
        <xdr:cNvPr id="15" name="image123.png">
          <a:extLst>
            <a:ext uri="{FF2B5EF4-FFF2-40B4-BE49-F238E27FC236}">
              <a16:creationId xmlns:a16="http://schemas.microsoft.com/office/drawing/2014/main" id="{00000000-0008-0000-1800-00000F000000}"/>
            </a:ext>
          </a:extLst>
        </xdr:cNvPr>
        <xdr:cNvPicPr preferRelativeResize="0"/>
      </xdr:nvPicPr>
      <xdr:blipFill>
        <a:blip xmlns:r="http://schemas.openxmlformats.org/officeDocument/2006/relationships" r:embed="rId14" cstate="print"/>
        <a:stretch>
          <a:fillRect/>
        </a:stretch>
      </xdr:blipFill>
      <xdr:spPr>
        <a:xfrm>
          <a:off x="30289501" y="539750"/>
          <a:ext cx="1428750" cy="2406650"/>
        </a:xfrm>
        <a:prstGeom prst="rect">
          <a:avLst/>
        </a:prstGeom>
        <a:noFill/>
      </xdr:spPr>
    </xdr:pic>
    <xdr:clientData fLocksWithSheet="0"/>
  </xdr:oneCellAnchor>
  <xdr:oneCellAnchor>
    <xdr:from>
      <xdr:col>16</xdr:col>
      <xdr:colOff>95251</xdr:colOff>
      <xdr:row>3</xdr:row>
      <xdr:rowOff>25400</xdr:rowOff>
    </xdr:from>
    <xdr:ext cx="1384299" cy="2413000"/>
    <xdr:pic>
      <xdr:nvPicPr>
        <xdr:cNvPr id="16" name="image128.png">
          <a:extLst>
            <a:ext uri="{FF2B5EF4-FFF2-40B4-BE49-F238E27FC236}">
              <a16:creationId xmlns:a16="http://schemas.microsoft.com/office/drawing/2014/main" id="{00000000-0008-0000-1800-000010000000}"/>
            </a:ext>
          </a:extLst>
        </xdr:cNvPr>
        <xdr:cNvPicPr preferRelativeResize="0"/>
      </xdr:nvPicPr>
      <xdr:blipFill>
        <a:blip xmlns:r="http://schemas.openxmlformats.org/officeDocument/2006/relationships" r:embed="rId15" cstate="print"/>
        <a:stretch>
          <a:fillRect/>
        </a:stretch>
      </xdr:blipFill>
      <xdr:spPr>
        <a:xfrm>
          <a:off x="32302451" y="520700"/>
          <a:ext cx="1384299" cy="2413000"/>
        </a:xfrm>
        <a:prstGeom prst="rect">
          <a:avLst/>
        </a:prstGeom>
        <a:noFill/>
      </xdr:spPr>
    </xdr:pic>
    <xdr:clientData fLocksWithSheet="0"/>
  </xdr:oneCellAnchor>
  <xdr:oneCellAnchor>
    <xdr:from>
      <xdr:col>17</xdr:col>
      <xdr:colOff>158751</xdr:colOff>
      <xdr:row>3</xdr:row>
      <xdr:rowOff>50800</xdr:rowOff>
    </xdr:from>
    <xdr:ext cx="1422400" cy="2349500"/>
    <xdr:pic>
      <xdr:nvPicPr>
        <xdr:cNvPr id="17" name="image141.png">
          <a:extLst>
            <a:ext uri="{FF2B5EF4-FFF2-40B4-BE49-F238E27FC236}">
              <a16:creationId xmlns:a16="http://schemas.microsoft.com/office/drawing/2014/main" id="{00000000-0008-0000-1800-000011000000}"/>
            </a:ext>
          </a:extLst>
        </xdr:cNvPr>
        <xdr:cNvPicPr preferRelativeResize="0"/>
      </xdr:nvPicPr>
      <xdr:blipFill>
        <a:blip xmlns:r="http://schemas.openxmlformats.org/officeDocument/2006/relationships" r:embed="rId16" cstate="print"/>
        <a:stretch>
          <a:fillRect/>
        </a:stretch>
      </xdr:blipFill>
      <xdr:spPr>
        <a:xfrm>
          <a:off x="34620201" y="546100"/>
          <a:ext cx="1422400" cy="2349500"/>
        </a:xfrm>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2</xdr:col>
      <xdr:colOff>79375</xdr:colOff>
      <xdr:row>3</xdr:row>
      <xdr:rowOff>34925</xdr:rowOff>
    </xdr:from>
    <xdr:ext cx="1565275" cy="2403475"/>
    <xdr:pic>
      <xdr:nvPicPr>
        <xdr:cNvPr id="2" name="image133.png" title="이미지">
          <a:extLst>
            <a:ext uri="{FF2B5EF4-FFF2-40B4-BE49-F238E27FC236}">
              <a16:creationId xmlns:a16="http://schemas.microsoft.com/office/drawing/2014/main" id="{00000000-0008-0000-1900-000002000000}"/>
            </a:ext>
          </a:extLst>
        </xdr:cNvPr>
        <xdr:cNvPicPr preferRelativeResize="0"/>
      </xdr:nvPicPr>
      <xdr:blipFill>
        <a:blip xmlns:r="http://schemas.openxmlformats.org/officeDocument/2006/relationships" r:embed="rId1" cstate="print"/>
        <a:stretch>
          <a:fillRect/>
        </a:stretch>
      </xdr:blipFill>
      <xdr:spPr>
        <a:xfrm>
          <a:off x="1336675" y="530225"/>
          <a:ext cx="1565275" cy="2403475"/>
        </a:xfrm>
        <a:prstGeom prst="rect">
          <a:avLst/>
        </a:prstGeom>
        <a:noFill/>
      </xdr:spPr>
    </xdr:pic>
    <xdr:clientData fLocksWithSheet="0"/>
  </xdr:oneCellAnchor>
  <xdr:oneCellAnchor>
    <xdr:from>
      <xdr:col>3</xdr:col>
      <xdr:colOff>225425</xdr:colOff>
      <xdr:row>3</xdr:row>
      <xdr:rowOff>28575</xdr:rowOff>
    </xdr:from>
    <xdr:ext cx="1336675" cy="2486025"/>
    <xdr:pic>
      <xdr:nvPicPr>
        <xdr:cNvPr id="3" name="image125.png" title="이미지">
          <a:extLst>
            <a:ext uri="{FF2B5EF4-FFF2-40B4-BE49-F238E27FC236}">
              <a16:creationId xmlns:a16="http://schemas.microsoft.com/office/drawing/2014/main" id="{00000000-0008-0000-1900-000003000000}"/>
            </a:ext>
          </a:extLst>
        </xdr:cNvPr>
        <xdr:cNvPicPr preferRelativeResize="0"/>
      </xdr:nvPicPr>
      <xdr:blipFill>
        <a:blip xmlns:r="http://schemas.openxmlformats.org/officeDocument/2006/relationships" r:embed="rId2" cstate="print"/>
        <a:stretch>
          <a:fillRect/>
        </a:stretch>
      </xdr:blipFill>
      <xdr:spPr>
        <a:xfrm>
          <a:off x="4048125" y="523875"/>
          <a:ext cx="1336675" cy="2486025"/>
        </a:xfrm>
        <a:prstGeom prst="rect">
          <a:avLst/>
        </a:prstGeom>
        <a:noFill/>
      </xdr:spPr>
    </xdr:pic>
    <xdr:clientData fLocksWithSheet="0"/>
  </xdr:oneCellAnchor>
  <xdr:oneCellAnchor>
    <xdr:from>
      <xdr:col>4</xdr:col>
      <xdr:colOff>104775</xdr:colOff>
      <xdr:row>3</xdr:row>
      <xdr:rowOff>57150</xdr:rowOff>
    </xdr:from>
    <xdr:ext cx="1508125" cy="2374900"/>
    <xdr:pic>
      <xdr:nvPicPr>
        <xdr:cNvPr id="4" name="image122.png" title="이미지">
          <a:extLst>
            <a:ext uri="{FF2B5EF4-FFF2-40B4-BE49-F238E27FC236}">
              <a16:creationId xmlns:a16="http://schemas.microsoft.com/office/drawing/2014/main" id="{00000000-0008-0000-1900-000004000000}"/>
            </a:ext>
          </a:extLst>
        </xdr:cNvPr>
        <xdr:cNvPicPr preferRelativeResize="0"/>
      </xdr:nvPicPr>
      <xdr:blipFill>
        <a:blip xmlns:r="http://schemas.openxmlformats.org/officeDocument/2006/relationships" r:embed="rId3" cstate="print"/>
        <a:stretch>
          <a:fillRect/>
        </a:stretch>
      </xdr:blipFill>
      <xdr:spPr>
        <a:xfrm>
          <a:off x="6867525" y="552450"/>
          <a:ext cx="1508125" cy="2374900"/>
        </a:xfrm>
        <a:prstGeom prst="rect">
          <a:avLst/>
        </a:prstGeom>
        <a:noFill/>
      </xdr:spPr>
    </xdr:pic>
    <xdr:clientData fLocksWithSheet="0"/>
  </xdr:oneCellAnchor>
  <xdr:oneCellAnchor>
    <xdr:from>
      <xdr:col>5</xdr:col>
      <xdr:colOff>104775</xdr:colOff>
      <xdr:row>3</xdr:row>
      <xdr:rowOff>117475</xdr:rowOff>
    </xdr:from>
    <xdr:ext cx="1431925" cy="2390775"/>
    <xdr:pic>
      <xdr:nvPicPr>
        <xdr:cNvPr id="5" name="image140.png" title="이미지">
          <a:extLst>
            <a:ext uri="{FF2B5EF4-FFF2-40B4-BE49-F238E27FC236}">
              <a16:creationId xmlns:a16="http://schemas.microsoft.com/office/drawing/2014/main" id="{00000000-0008-0000-1900-000005000000}"/>
            </a:ext>
          </a:extLst>
        </xdr:cNvPr>
        <xdr:cNvPicPr preferRelativeResize="0"/>
      </xdr:nvPicPr>
      <xdr:blipFill>
        <a:blip xmlns:r="http://schemas.openxmlformats.org/officeDocument/2006/relationships" r:embed="rId4" cstate="print"/>
        <a:stretch>
          <a:fillRect/>
        </a:stretch>
      </xdr:blipFill>
      <xdr:spPr>
        <a:xfrm>
          <a:off x="12392025" y="612775"/>
          <a:ext cx="1431925" cy="2390775"/>
        </a:xfrm>
        <a:prstGeom prst="rect">
          <a:avLst/>
        </a:prstGeom>
        <a:noFill/>
      </xdr:spPr>
    </xdr:pic>
    <xdr:clientData fLocksWithSheet="0"/>
  </xdr:oneCellAnchor>
  <xdr:oneCellAnchor>
    <xdr:from>
      <xdr:col>6</xdr:col>
      <xdr:colOff>38101</xdr:colOff>
      <xdr:row>3</xdr:row>
      <xdr:rowOff>142875</xdr:rowOff>
    </xdr:from>
    <xdr:ext cx="1511300" cy="2314575"/>
    <xdr:pic>
      <xdr:nvPicPr>
        <xdr:cNvPr id="6" name="image124.png" title="이미지">
          <a:extLst>
            <a:ext uri="{FF2B5EF4-FFF2-40B4-BE49-F238E27FC236}">
              <a16:creationId xmlns:a16="http://schemas.microsoft.com/office/drawing/2014/main" id="{00000000-0008-0000-1900-000006000000}"/>
            </a:ext>
          </a:extLst>
        </xdr:cNvPr>
        <xdr:cNvPicPr preferRelativeResize="0"/>
      </xdr:nvPicPr>
      <xdr:blipFill>
        <a:blip xmlns:r="http://schemas.openxmlformats.org/officeDocument/2006/relationships" r:embed="rId5" cstate="print"/>
        <a:stretch>
          <a:fillRect/>
        </a:stretch>
      </xdr:blipFill>
      <xdr:spPr>
        <a:xfrm>
          <a:off x="11290301" y="638175"/>
          <a:ext cx="1511300" cy="2314575"/>
        </a:xfrm>
        <a:prstGeom prst="rect">
          <a:avLst/>
        </a:prstGeom>
        <a:noFill/>
      </xdr:spPr>
    </xdr:pic>
    <xdr:clientData fLocksWithSheet="0"/>
  </xdr:oneCellAnchor>
  <xdr:oneCellAnchor>
    <xdr:from>
      <xdr:col>7</xdr:col>
      <xdr:colOff>104775</xdr:colOff>
      <xdr:row>3</xdr:row>
      <xdr:rowOff>57150</xdr:rowOff>
    </xdr:from>
    <xdr:ext cx="1508125" cy="2343150"/>
    <xdr:pic>
      <xdr:nvPicPr>
        <xdr:cNvPr id="7" name="image131.png" title="이미지">
          <a:extLst>
            <a:ext uri="{FF2B5EF4-FFF2-40B4-BE49-F238E27FC236}">
              <a16:creationId xmlns:a16="http://schemas.microsoft.com/office/drawing/2014/main" id="{00000000-0008-0000-1900-000007000000}"/>
            </a:ext>
          </a:extLst>
        </xdr:cNvPr>
        <xdr:cNvPicPr preferRelativeResize="0"/>
      </xdr:nvPicPr>
      <xdr:blipFill>
        <a:blip xmlns:r="http://schemas.openxmlformats.org/officeDocument/2006/relationships" r:embed="rId6" cstate="print"/>
        <a:stretch>
          <a:fillRect/>
        </a:stretch>
      </xdr:blipFill>
      <xdr:spPr>
        <a:xfrm>
          <a:off x="13242925" y="552450"/>
          <a:ext cx="1508125" cy="2343150"/>
        </a:xfrm>
        <a:prstGeom prst="rect">
          <a:avLst/>
        </a:prstGeom>
        <a:noFill/>
      </xdr:spPr>
    </xdr:pic>
    <xdr:clientData fLocksWithSheet="0"/>
  </xdr:oneCellAnchor>
  <xdr:oneCellAnchor>
    <xdr:from>
      <xdr:col>8</xdr:col>
      <xdr:colOff>120650</xdr:colOff>
      <xdr:row>3</xdr:row>
      <xdr:rowOff>57151</xdr:rowOff>
    </xdr:from>
    <xdr:ext cx="1524000" cy="2438400"/>
    <xdr:pic>
      <xdr:nvPicPr>
        <xdr:cNvPr id="8" name="image139.png">
          <a:extLst>
            <a:ext uri="{FF2B5EF4-FFF2-40B4-BE49-F238E27FC236}">
              <a16:creationId xmlns:a16="http://schemas.microsoft.com/office/drawing/2014/main" id="{00000000-0008-0000-1900-000008000000}"/>
            </a:ext>
          </a:extLst>
        </xdr:cNvPr>
        <xdr:cNvPicPr preferRelativeResize="0"/>
      </xdr:nvPicPr>
      <xdr:blipFill>
        <a:blip xmlns:r="http://schemas.openxmlformats.org/officeDocument/2006/relationships" r:embed="rId7" cstate="print"/>
        <a:stretch>
          <a:fillRect/>
        </a:stretch>
      </xdr:blipFill>
      <xdr:spPr>
        <a:xfrm>
          <a:off x="15303500" y="552451"/>
          <a:ext cx="1524000" cy="2438400"/>
        </a:xfrm>
        <a:prstGeom prst="rect">
          <a:avLst/>
        </a:prstGeom>
        <a:noFill/>
      </xdr:spPr>
    </xdr:pic>
    <xdr:clientData fLocksWithSheet="0"/>
  </xdr:oneCellAnchor>
  <xdr:oneCellAnchor>
    <xdr:from>
      <xdr:col>9</xdr:col>
      <xdr:colOff>107951</xdr:colOff>
      <xdr:row>3</xdr:row>
      <xdr:rowOff>69851</xdr:rowOff>
    </xdr:from>
    <xdr:ext cx="1511300" cy="2406650"/>
    <xdr:pic>
      <xdr:nvPicPr>
        <xdr:cNvPr id="9" name="image127.png">
          <a:extLst>
            <a:ext uri="{FF2B5EF4-FFF2-40B4-BE49-F238E27FC236}">
              <a16:creationId xmlns:a16="http://schemas.microsoft.com/office/drawing/2014/main" id="{00000000-0008-0000-1900-000009000000}"/>
            </a:ext>
          </a:extLst>
        </xdr:cNvPr>
        <xdr:cNvPicPr preferRelativeResize="0"/>
      </xdr:nvPicPr>
      <xdr:blipFill>
        <a:blip xmlns:r="http://schemas.openxmlformats.org/officeDocument/2006/relationships" r:embed="rId8" cstate="print"/>
        <a:stretch>
          <a:fillRect/>
        </a:stretch>
      </xdr:blipFill>
      <xdr:spPr>
        <a:xfrm>
          <a:off x="17310101" y="565151"/>
          <a:ext cx="1511300" cy="2406650"/>
        </a:xfrm>
        <a:prstGeom prst="rect">
          <a:avLst/>
        </a:prstGeom>
        <a:noFill/>
      </xdr:spPr>
    </xdr:pic>
    <xdr:clientData fLocksWithSheet="0"/>
  </xdr:oneCellAnchor>
  <xdr:oneCellAnchor>
    <xdr:from>
      <xdr:col>10</xdr:col>
      <xdr:colOff>196851</xdr:colOff>
      <xdr:row>3</xdr:row>
      <xdr:rowOff>57151</xdr:rowOff>
    </xdr:from>
    <xdr:ext cx="1536700" cy="2413000"/>
    <xdr:pic>
      <xdr:nvPicPr>
        <xdr:cNvPr id="10" name="image136.png">
          <a:extLst>
            <a:ext uri="{FF2B5EF4-FFF2-40B4-BE49-F238E27FC236}">
              <a16:creationId xmlns:a16="http://schemas.microsoft.com/office/drawing/2014/main" id="{00000000-0008-0000-1900-00000A000000}"/>
            </a:ext>
          </a:extLst>
        </xdr:cNvPr>
        <xdr:cNvPicPr preferRelativeResize="0"/>
      </xdr:nvPicPr>
      <xdr:blipFill>
        <a:blip xmlns:r="http://schemas.openxmlformats.org/officeDocument/2006/relationships" r:embed="rId9" cstate="print"/>
        <a:stretch>
          <a:fillRect/>
        </a:stretch>
      </xdr:blipFill>
      <xdr:spPr>
        <a:xfrm>
          <a:off x="19240501" y="552451"/>
          <a:ext cx="1536700" cy="2413000"/>
        </a:xfrm>
        <a:prstGeom prst="rect">
          <a:avLst/>
        </a:prstGeom>
        <a:noFill/>
      </xdr:spPr>
    </xdr:pic>
    <xdr:clientData fLocksWithSheet="0"/>
  </xdr:oneCellAnchor>
  <xdr:oneCellAnchor>
    <xdr:from>
      <xdr:col>11</xdr:col>
      <xdr:colOff>76200</xdr:colOff>
      <xdr:row>3</xdr:row>
      <xdr:rowOff>38101</xdr:rowOff>
    </xdr:from>
    <xdr:ext cx="1536700" cy="2425700"/>
    <xdr:pic>
      <xdr:nvPicPr>
        <xdr:cNvPr id="11" name="image129.png">
          <a:extLst>
            <a:ext uri="{FF2B5EF4-FFF2-40B4-BE49-F238E27FC236}">
              <a16:creationId xmlns:a16="http://schemas.microsoft.com/office/drawing/2014/main" id="{00000000-0008-0000-1900-00000B000000}"/>
            </a:ext>
          </a:extLst>
        </xdr:cNvPr>
        <xdr:cNvPicPr preferRelativeResize="0"/>
      </xdr:nvPicPr>
      <xdr:blipFill>
        <a:blip xmlns:r="http://schemas.openxmlformats.org/officeDocument/2006/relationships" r:embed="rId10" cstate="print"/>
        <a:stretch>
          <a:fillRect/>
        </a:stretch>
      </xdr:blipFill>
      <xdr:spPr>
        <a:xfrm>
          <a:off x="20961350" y="533401"/>
          <a:ext cx="1536700" cy="2425700"/>
        </a:xfrm>
        <a:prstGeom prst="rect">
          <a:avLst/>
        </a:prstGeom>
        <a:noFill/>
      </xdr:spPr>
    </xdr:pic>
    <xdr:clientData fLocksWithSheet="0"/>
  </xdr:oneCellAnchor>
  <xdr:oneCellAnchor>
    <xdr:from>
      <xdr:col>12</xdr:col>
      <xdr:colOff>50800</xdr:colOff>
      <xdr:row>3</xdr:row>
      <xdr:rowOff>95251</xdr:rowOff>
    </xdr:from>
    <xdr:ext cx="1631950" cy="2381250"/>
    <xdr:pic>
      <xdr:nvPicPr>
        <xdr:cNvPr id="12" name="image130.png">
          <a:extLst>
            <a:ext uri="{FF2B5EF4-FFF2-40B4-BE49-F238E27FC236}">
              <a16:creationId xmlns:a16="http://schemas.microsoft.com/office/drawing/2014/main" id="{00000000-0008-0000-1900-00000C000000}"/>
            </a:ext>
          </a:extLst>
        </xdr:cNvPr>
        <xdr:cNvPicPr preferRelativeResize="0"/>
      </xdr:nvPicPr>
      <xdr:blipFill>
        <a:blip xmlns:r="http://schemas.openxmlformats.org/officeDocument/2006/relationships" r:embed="rId11" cstate="print"/>
        <a:stretch>
          <a:fillRect/>
        </a:stretch>
      </xdr:blipFill>
      <xdr:spPr>
        <a:xfrm>
          <a:off x="22987000" y="590551"/>
          <a:ext cx="1631950" cy="2381250"/>
        </a:xfrm>
        <a:prstGeom prst="rect">
          <a:avLst/>
        </a:prstGeom>
        <a:noFill/>
      </xdr:spPr>
    </xdr:pic>
    <xdr:clientData fLocksWithSheet="0"/>
  </xdr:oneCellAnchor>
  <xdr:oneCellAnchor>
    <xdr:from>
      <xdr:col>13</xdr:col>
      <xdr:colOff>76200</xdr:colOff>
      <xdr:row>3</xdr:row>
      <xdr:rowOff>82550</xdr:rowOff>
    </xdr:from>
    <xdr:ext cx="1454150" cy="2324099"/>
    <xdr:pic>
      <xdr:nvPicPr>
        <xdr:cNvPr id="13" name="image137.png">
          <a:extLst>
            <a:ext uri="{FF2B5EF4-FFF2-40B4-BE49-F238E27FC236}">
              <a16:creationId xmlns:a16="http://schemas.microsoft.com/office/drawing/2014/main" id="{00000000-0008-0000-1900-00000D000000}"/>
            </a:ext>
          </a:extLst>
        </xdr:cNvPr>
        <xdr:cNvPicPr preferRelativeResize="0"/>
      </xdr:nvPicPr>
      <xdr:blipFill>
        <a:blip xmlns:r="http://schemas.openxmlformats.org/officeDocument/2006/relationships" r:embed="rId12" cstate="print"/>
        <a:stretch>
          <a:fillRect/>
        </a:stretch>
      </xdr:blipFill>
      <xdr:spPr>
        <a:xfrm>
          <a:off x="25063450" y="577850"/>
          <a:ext cx="1454150" cy="2324099"/>
        </a:xfrm>
        <a:prstGeom prst="rect">
          <a:avLst/>
        </a:prstGeom>
        <a:noFill/>
      </xdr:spPr>
    </xdr:pic>
    <xdr:clientData fLocksWithSheet="0"/>
  </xdr:oneCellAnchor>
  <xdr:oneCellAnchor>
    <xdr:from>
      <xdr:col>14</xdr:col>
      <xdr:colOff>107950</xdr:colOff>
      <xdr:row>3</xdr:row>
      <xdr:rowOff>19051</xdr:rowOff>
    </xdr:from>
    <xdr:ext cx="1720850" cy="2470150"/>
    <xdr:pic>
      <xdr:nvPicPr>
        <xdr:cNvPr id="14" name="image134.png">
          <a:extLst>
            <a:ext uri="{FF2B5EF4-FFF2-40B4-BE49-F238E27FC236}">
              <a16:creationId xmlns:a16="http://schemas.microsoft.com/office/drawing/2014/main" id="{00000000-0008-0000-1900-00000E000000}"/>
            </a:ext>
          </a:extLst>
        </xdr:cNvPr>
        <xdr:cNvPicPr preferRelativeResize="0"/>
      </xdr:nvPicPr>
      <xdr:blipFill>
        <a:blip xmlns:r="http://schemas.openxmlformats.org/officeDocument/2006/relationships" r:embed="rId13" cstate="print"/>
        <a:stretch>
          <a:fillRect/>
        </a:stretch>
      </xdr:blipFill>
      <xdr:spPr>
        <a:xfrm>
          <a:off x="27139900" y="514351"/>
          <a:ext cx="1720850" cy="2470150"/>
        </a:xfrm>
        <a:prstGeom prst="rect">
          <a:avLst/>
        </a:prstGeom>
        <a:noFill/>
      </xdr:spPr>
    </xdr:pic>
    <xdr:clientData fLocksWithSheet="0"/>
  </xdr:oneCellAnchor>
  <xdr:oneCellAnchor>
    <xdr:from>
      <xdr:col>15</xdr:col>
      <xdr:colOff>76201</xdr:colOff>
      <xdr:row>3</xdr:row>
      <xdr:rowOff>44451</xdr:rowOff>
    </xdr:from>
    <xdr:ext cx="1454150" cy="2374900"/>
    <xdr:pic>
      <xdr:nvPicPr>
        <xdr:cNvPr id="15" name="image135.png">
          <a:extLst>
            <a:ext uri="{FF2B5EF4-FFF2-40B4-BE49-F238E27FC236}">
              <a16:creationId xmlns:a16="http://schemas.microsoft.com/office/drawing/2014/main" id="{00000000-0008-0000-1900-00000F000000}"/>
            </a:ext>
          </a:extLst>
        </xdr:cNvPr>
        <xdr:cNvPicPr preferRelativeResize="0"/>
      </xdr:nvPicPr>
      <xdr:blipFill>
        <a:blip xmlns:r="http://schemas.openxmlformats.org/officeDocument/2006/relationships" r:embed="rId14" cstate="print"/>
        <a:stretch>
          <a:fillRect/>
        </a:stretch>
      </xdr:blipFill>
      <xdr:spPr>
        <a:xfrm>
          <a:off x="29197301" y="539751"/>
          <a:ext cx="1454150" cy="2374900"/>
        </a:xfrm>
        <a:prstGeom prst="rect">
          <a:avLst/>
        </a:prstGeom>
        <a:noFill/>
      </xdr:spPr>
    </xdr:pic>
    <xdr:clientData fLocksWithSheet="0"/>
  </xdr:oneCellAnchor>
  <xdr:oneCellAnchor>
    <xdr:from>
      <xdr:col>16</xdr:col>
      <xdr:colOff>57151</xdr:colOff>
      <xdr:row>3</xdr:row>
      <xdr:rowOff>12701</xdr:rowOff>
    </xdr:from>
    <xdr:ext cx="1612900" cy="2444750"/>
    <xdr:pic>
      <xdr:nvPicPr>
        <xdr:cNvPr id="16" name="image138.png">
          <a:extLst>
            <a:ext uri="{FF2B5EF4-FFF2-40B4-BE49-F238E27FC236}">
              <a16:creationId xmlns:a16="http://schemas.microsoft.com/office/drawing/2014/main" id="{00000000-0008-0000-1900-000010000000}"/>
            </a:ext>
          </a:extLst>
        </xdr:cNvPr>
        <xdr:cNvPicPr preferRelativeResize="0"/>
      </xdr:nvPicPr>
      <xdr:blipFill>
        <a:blip xmlns:r="http://schemas.openxmlformats.org/officeDocument/2006/relationships" r:embed="rId15" cstate="print"/>
        <a:stretch>
          <a:fillRect/>
        </a:stretch>
      </xdr:blipFill>
      <xdr:spPr>
        <a:xfrm>
          <a:off x="31000701" y="508001"/>
          <a:ext cx="1612900" cy="2444750"/>
        </a:xfrm>
        <a:prstGeom prst="rect">
          <a:avLst/>
        </a:prstGeom>
        <a:noFill/>
      </xdr:spPr>
    </xdr:pic>
    <xdr:clientData fLocksWithSheet="0"/>
  </xdr:oneCellAnchor>
  <xdr:oneCellAnchor>
    <xdr:from>
      <xdr:col>17</xdr:col>
      <xdr:colOff>44450</xdr:colOff>
      <xdr:row>3</xdr:row>
      <xdr:rowOff>38101</xdr:rowOff>
    </xdr:from>
    <xdr:ext cx="1619250" cy="2393950"/>
    <xdr:pic>
      <xdr:nvPicPr>
        <xdr:cNvPr id="17" name="image192.png">
          <a:extLst>
            <a:ext uri="{FF2B5EF4-FFF2-40B4-BE49-F238E27FC236}">
              <a16:creationId xmlns:a16="http://schemas.microsoft.com/office/drawing/2014/main" id="{00000000-0008-0000-1900-000011000000}"/>
            </a:ext>
          </a:extLst>
        </xdr:cNvPr>
        <xdr:cNvPicPr preferRelativeResize="0"/>
      </xdr:nvPicPr>
      <xdr:blipFill>
        <a:blip xmlns:r="http://schemas.openxmlformats.org/officeDocument/2006/relationships" r:embed="rId16" cstate="print"/>
        <a:stretch>
          <a:fillRect/>
        </a:stretch>
      </xdr:blipFill>
      <xdr:spPr>
        <a:xfrm>
          <a:off x="33013650" y="533401"/>
          <a:ext cx="1619250" cy="2393950"/>
        </a:xfrm>
        <a:prstGeom prst="rect">
          <a:avLst/>
        </a:prstGeom>
        <a:noFill/>
      </xdr:spPr>
    </xdr:pic>
    <xdr:clientData fLocksWithSheet="0"/>
  </xdr:oneCellAnchor>
  <xdr:oneCellAnchor>
    <xdr:from>
      <xdr:col>18</xdr:col>
      <xdr:colOff>69850</xdr:colOff>
      <xdr:row>3</xdr:row>
      <xdr:rowOff>82551</xdr:rowOff>
    </xdr:from>
    <xdr:ext cx="1479550" cy="2330450"/>
    <xdr:pic>
      <xdr:nvPicPr>
        <xdr:cNvPr id="18" name="image129.png">
          <a:extLst>
            <a:ext uri="{FF2B5EF4-FFF2-40B4-BE49-F238E27FC236}">
              <a16:creationId xmlns:a16="http://schemas.microsoft.com/office/drawing/2014/main" id="{00000000-0008-0000-1900-000012000000}"/>
            </a:ext>
          </a:extLst>
        </xdr:cNvPr>
        <xdr:cNvPicPr preferRelativeResize="0"/>
      </xdr:nvPicPr>
      <xdr:blipFill>
        <a:blip xmlns:r="http://schemas.openxmlformats.org/officeDocument/2006/relationships" r:embed="rId10" cstate="print"/>
        <a:stretch>
          <a:fillRect/>
        </a:stretch>
      </xdr:blipFill>
      <xdr:spPr>
        <a:xfrm>
          <a:off x="35039300" y="577851"/>
          <a:ext cx="1479550" cy="2330450"/>
        </a:xfrm>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5</xdr:col>
      <xdr:colOff>120650</xdr:colOff>
      <xdr:row>3</xdr:row>
      <xdr:rowOff>34925</xdr:rowOff>
    </xdr:from>
    <xdr:ext cx="1454150" cy="2397125"/>
    <xdr:pic>
      <xdr:nvPicPr>
        <xdr:cNvPr id="2" name="image86.png" title="이미지">
          <a:extLst>
            <a:ext uri="{FF2B5EF4-FFF2-40B4-BE49-F238E27FC236}">
              <a16:creationId xmlns:a16="http://schemas.microsoft.com/office/drawing/2014/main" id="{00000000-0008-0000-1A00-000002000000}"/>
            </a:ext>
          </a:extLst>
        </xdr:cNvPr>
        <xdr:cNvPicPr preferRelativeResize="0"/>
      </xdr:nvPicPr>
      <xdr:blipFill>
        <a:blip xmlns:r="http://schemas.openxmlformats.org/officeDocument/2006/relationships" r:embed="rId1" cstate="print"/>
        <a:stretch>
          <a:fillRect/>
        </a:stretch>
      </xdr:blipFill>
      <xdr:spPr>
        <a:xfrm>
          <a:off x="9556750" y="530225"/>
          <a:ext cx="1454150" cy="2397125"/>
        </a:xfrm>
        <a:prstGeom prst="rect">
          <a:avLst/>
        </a:prstGeom>
        <a:noFill/>
      </xdr:spPr>
    </xdr:pic>
    <xdr:clientData fLocksWithSheet="0"/>
  </xdr:oneCellAnchor>
  <xdr:oneCellAnchor>
    <xdr:from>
      <xdr:col>2</xdr:col>
      <xdr:colOff>177800</xdr:colOff>
      <xdr:row>3</xdr:row>
      <xdr:rowOff>50801</xdr:rowOff>
    </xdr:from>
    <xdr:ext cx="1746250" cy="2368549"/>
    <xdr:pic>
      <xdr:nvPicPr>
        <xdr:cNvPr id="3" name="image160.png">
          <a:extLst>
            <a:ext uri="{FF2B5EF4-FFF2-40B4-BE49-F238E27FC236}">
              <a16:creationId xmlns:a16="http://schemas.microsoft.com/office/drawing/2014/main" id="{00000000-0008-0000-1A00-000003000000}"/>
            </a:ext>
          </a:extLst>
        </xdr:cNvPr>
        <xdr:cNvPicPr preferRelativeResize="0"/>
      </xdr:nvPicPr>
      <xdr:blipFill>
        <a:blip xmlns:r="http://schemas.openxmlformats.org/officeDocument/2006/relationships" r:embed="rId2" cstate="print"/>
        <a:stretch>
          <a:fillRect/>
        </a:stretch>
      </xdr:blipFill>
      <xdr:spPr>
        <a:xfrm>
          <a:off x="1473200" y="546101"/>
          <a:ext cx="1746250" cy="2368549"/>
        </a:xfrm>
        <a:prstGeom prst="rect">
          <a:avLst/>
        </a:prstGeom>
        <a:noFill/>
      </xdr:spPr>
    </xdr:pic>
    <xdr:clientData fLocksWithSheet="0"/>
  </xdr:oneCellAnchor>
  <xdr:oneCellAnchor>
    <xdr:from>
      <xdr:col>3</xdr:col>
      <xdr:colOff>190500</xdr:colOff>
      <xdr:row>3</xdr:row>
      <xdr:rowOff>82550</xdr:rowOff>
    </xdr:from>
    <xdr:ext cx="1454150" cy="2343149"/>
    <xdr:pic>
      <xdr:nvPicPr>
        <xdr:cNvPr id="4" name="image144.png">
          <a:extLst>
            <a:ext uri="{FF2B5EF4-FFF2-40B4-BE49-F238E27FC236}">
              <a16:creationId xmlns:a16="http://schemas.microsoft.com/office/drawing/2014/main" id="{00000000-0008-0000-1A00-000004000000}"/>
            </a:ext>
          </a:extLst>
        </xdr:cNvPr>
        <xdr:cNvPicPr preferRelativeResize="0"/>
      </xdr:nvPicPr>
      <xdr:blipFill>
        <a:blip xmlns:r="http://schemas.openxmlformats.org/officeDocument/2006/relationships" r:embed="rId3" cstate="print"/>
        <a:stretch>
          <a:fillRect/>
        </a:stretch>
      </xdr:blipFill>
      <xdr:spPr>
        <a:xfrm>
          <a:off x="3771900" y="577850"/>
          <a:ext cx="1454150" cy="2343149"/>
        </a:xfrm>
        <a:prstGeom prst="rect">
          <a:avLst/>
        </a:prstGeom>
        <a:noFill/>
      </xdr:spPr>
    </xdr:pic>
    <xdr:clientData fLocksWithSheet="0"/>
  </xdr:oneCellAnchor>
  <xdr:oneCellAnchor>
    <xdr:from>
      <xdr:col>4</xdr:col>
      <xdr:colOff>76200</xdr:colOff>
      <xdr:row>3</xdr:row>
      <xdr:rowOff>44451</xdr:rowOff>
    </xdr:from>
    <xdr:ext cx="1466850" cy="2489200"/>
    <xdr:pic>
      <xdr:nvPicPr>
        <xdr:cNvPr id="5" name="image162.png">
          <a:extLst>
            <a:ext uri="{FF2B5EF4-FFF2-40B4-BE49-F238E27FC236}">
              <a16:creationId xmlns:a16="http://schemas.microsoft.com/office/drawing/2014/main" id="{00000000-0008-0000-1A00-000005000000}"/>
            </a:ext>
          </a:extLst>
        </xdr:cNvPr>
        <xdr:cNvPicPr preferRelativeResize="0"/>
      </xdr:nvPicPr>
      <xdr:blipFill>
        <a:blip xmlns:r="http://schemas.openxmlformats.org/officeDocument/2006/relationships" r:embed="rId4" cstate="print"/>
        <a:stretch>
          <a:fillRect/>
        </a:stretch>
      </xdr:blipFill>
      <xdr:spPr>
        <a:xfrm>
          <a:off x="6597650" y="539751"/>
          <a:ext cx="1466850" cy="2489200"/>
        </a:xfrm>
        <a:prstGeom prst="rect">
          <a:avLst/>
        </a:prstGeom>
        <a:noFill/>
      </xdr:spPr>
    </xdr:pic>
    <xdr:clientData fLocksWithSheet="0"/>
  </xdr:oneCellAnchor>
  <xdr:oneCellAnchor>
    <xdr:from>
      <xdr:col>6</xdr:col>
      <xdr:colOff>88900</xdr:colOff>
      <xdr:row>3</xdr:row>
      <xdr:rowOff>44451</xdr:rowOff>
    </xdr:from>
    <xdr:ext cx="1562100" cy="2381250"/>
    <xdr:pic>
      <xdr:nvPicPr>
        <xdr:cNvPr id="6" name="image142.png">
          <a:extLst>
            <a:ext uri="{FF2B5EF4-FFF2-40B4-BE49-F238E27FC236}">
              <a16:creationId xmlns:a16="http://schemas.microsoft.com/office/drawing/2014/main" id="{00000000-0008-0000-1A00-000006000000}"/>
            </a:ext>
          </a:extLst>
        </xdr:cNvPr>
        <xdr:cNvPicPr preferRelativeResize="0"/>
      </xdr:nvPicPr>
      <xdr:blipFill>
        <a:blip xmlns:r="http://schemas.openxmlformats.org/officeDocument/2006/relationships" r:embed="rId5" cstate="print"/>
        <a:stretch>
          <a:fillRect/>
        </a:stretch>
      </xdr:blipFill>
      <xdr:spPr>
        <a:xfrm>
          <a:off x="11455400" y="539751"/>
          <a:ext cx="1562100" cy="2381250"/>
        </a:xfrm>
        <a:prstGeom prst="rect">
          <a:avLst/>
        </a:prstGeom>
        <a:noFill/>
      </xdr:spPr>
    </xdr:pic>
    <xdr:clientData fLocksWithSheet="0"/>
  </xdr:oneCellAnchor>
  <xdr:oneCellAnchor>
    <xdr:from>
      <xdr:col>7</xdr:col>
      <xdr:colOff>63500</xdr:colOff>
      <xdr:row>3</xdr:row>
      <xdr:rowOff>38101</xdr:rowOff>
    </xdr:from>
    <xdr:ext cx="1466850" cy="2419350"/>
    <xdr:pic>
      <xdr:nvPicPr>
        <xdr:cNvPr id="7" name="image143.png">
          <a:extLst>
            <a:ext uri="{FF2B5EF4-FFF2-40B4-BE49-F238E27FC236}">
              <a16:creationId xmlns:a16="http://schemas.microsoft.com/office/drawing/2014/main" id="{00000000-0008-0000-1A00-000007000000}"/>
            </a:ext>
          </a:extLst>
        </xdr:cNvPr>
        <xdr:cNvPicPr preferRelativeResize="0"/>
      </xdr:nvPicPr>
      <xdr:blipFill>
        <a:blip xmlns:r="http://schemas.openxmlformats.org/officeDocument/2006/relationships" r:embed="rId6" cstate="print"/>
        <a:stretch>
          <a:fillRect/>
        </a:stretch>
      </xdr:blipFill>
      <xdr:spPr>
        <a:xfrm>
          <a:off x="13360400" y="533401"/>
          <a:ext cx="1466850" cy="2419350"/>
        </a:xfrm>
        <a:prstGeom prst="rect">
          <a:avLst/>
        </a:prstGeom>
        <a:noFill/>
      </xdr:spPr>
    </xdr:pic>
    <xdr:clientData fLocksWithSheet="0"/>
  </xdr:oneCellAnchor>
  <xdr:oneCellAnchor>
    <xdr:from>
      <xdr:col>8</xdr:col>
      <xdr:colOff>50800</xdr:colOff>
      <xdr:row>3</xdr:row>
      <xdr:rowOff>31750</xdr:rowOff>
    </xdr:from>
    <xdr:ext cx="1479550" cy="2381249"/>
    <xdr:pic>
      <xdr:nvPicPr>
        <xdr:cNvPr id="8" name="image151.png">
          <a:extLst>
            <a:ext uri="{FF2B5EF4-FFF2-40B4-BE49-F238E27FC236}">
              <a16:creationId xmlns:a16="http://schemas.microsoft.com/office/drawing/2014/main" id="{00000000-0008-0000-1A00-000008000000}"/>
            </a:ext>
          </a:extLst>
        </xdr:cNvPr>
        <xdr:cNvPicPr preferRelativeResize="0"/>
      </xdr:nvPicPr>
      <xdr:blipFill>
        <a:blip xmlns:r="http://schemas.openxmlformats.org/officeDocument/2006/relationships" r:embed="rId7" cstate="print"/>
        <a:stretch>
          <a:fillRect/>
        </a:stretch>
      </xdr:blipFill>
      <xdr:spPr>
        <a:xfrm>
          <a:off x="15538450" y="527050"/>
          <a:ext cx="1479550" cy="2381249"/>
        </a:xfrm>
        <a:prstGeom prst="rect">
          <a:avLst/>
        </a:prstGeom>
        <a:noFill/>
      </xdr:spPr>
    </xdr:pic>
    <xdr:clientData fLocksWithSheet="0"/>
  </xdr:oneCellAnchor>
  <xdr:oneCellAnchor>
    <xdr:from>
      <xdr:col>9</xdr:col>
      <xdr:colOff>69850</xdr:colOff>
      <xdr:row>3</xdr:row>
      <xdr:rowOff>50801</xdr:rowOff>
    </xdr:from>
    <xdr:ext cx="1384300" cy="2432050"/>
    <xdr:pic>
      <xdr:nvPicPr>
        <xdr:cNvPr id="9" name="image150.png">
          <a:extLst>
            <a:ext uri="{FF2B5EF4-FFF2-40B4-BE49-F238E27FC236}">
              <a16:creationId xmlns:a16="http://schemas.microsoft.com/office/drawing/2014/main" id="{00000000-0008-0000-1A00-000009000000}"/>
            </a:ext>
          </a:extLst>
        </xdr:cNvPr>
        <xdr:cNvPicPr preferRelativeResize="0"/>
      </xdr:nvPicPr>
      <xdr:blipFill>
        <a:blip xmlns:r="http://schemas.openxmlformats.org/officeDocument/2006/relationships" r:embed="rId8" cstate="print"/>
        <a:stretch>
          <a:fillRect/>
        </a:stretch>
      </xdr:blipFill>
      <xdr:spPr>
        <a:xfrm>
          <a:off x="17608550" y="546101"/>
          <a:ext cx="1384300" cy="2432050"/>
        </a:xfrm>
        <a:prstGeom prst="rect">
          <a:avLst/>
        </a:prstGeom>
        <a:noFill/>
      </xdr:spPr>
    </xdr:pic>
    <xdr:clientData fLocksWithSheet="0"/>
  </xdr:oneCellAnchor>
  <xdr:oneCellAnchor>
    <xdr:from>
      <xdr:col>10</xdr:col>
      <xdr:colOff>114300</xdr:colOff>
      <xdr:row>3</xdr:row>
      <xdr:rowOff>50801</xdr:rowOff>
    </xdr:from>
    <xdr:ext cx="1504950" cy="2387600"/>
    <xdr:pic>
      <xdr:nvPicPr>
        <xdr:cNvPr id="10" name="image145.png">
          <a:extLst>
            <a:ext uri="{FF2B5EF4-FFF2-40B4-BE49-F238E27FC236}">
              <a16:creationId xmlns:a16="http://schemas.microsoft.com/office/drawing/2014/main" id="{00000000-0008-0000-1A00-00000A000000}"/>
            </a:ext>
          </a:extLst>
        </xdr:cNvPr>
        <xdr:cNvPicPr preferRelativeResize="0"/>
      </xdr:nvPicPr>
      <xdr:blipFill>
        <a:blip xmlns:r="http://schemas.openxmlformats.org/officeDocument/2006/relationships" r:embed="rId9" cstate="print"/>
        <a:stretch>
          <a:fillRect/>
        </a:stretch>
      </xdr:blipFill>
      <xdr:spPr>
        <a:xfrm>
          <a:off x="19729450" y="546101"/>
          <a:ext cx="1504950" cy="2387600"/>
        </a:xfrm>
        <a:prstGeom prst="rect">
          <a:avLst/>
        </a:prstGeom>
        <a:noFill/>
      </xdr:spPr>
    </xdr:pic>
    <xdr:clientData fLocksWithSheet="0"/>
  </xdr:oneCellAnchor>
  <xdr:oneCellAnchor>
    <xdr:from>
      <xdr:col>11</xdr:col>
      <xdr:colOff>114301</xdr:colOff>
      <xdr:row>3</xdr:row>
      <xdr:rowOff>44451</xdr:rowOff>
    </xdr:from>
    <xdr:ext cx="1136650" cy="2476500"/>
    <xdr:pic>
      <xdr:nvPicPr>
        <xdr:cNvPr id="11" name="image146.png">
          <a:extLst>
            <a:ext uri="{FF2B5EF4-FFF2-40B4-BE49-F238E27FC236}">
              <a16:creationId xmlns:a16="http://schemas.microsoft.com/office/drawing/2014/main" id="{00000000-0008-0000-1A00-00000B000000}"/>
            </a:ext>
          </a:extLst>
        </xdr:cNvPr>
        <xdr:cNvPicPr preferRelativeResize="0"/>
      </xdr:nvPicPr>
      <xdr:blipFill>
        <a:blip xmlns:r="http://schemas.openxmlformats.org/officeDocument/2006/relationships" r:embed="rId10" cstate="print"/>
        <a:stretch>
          <a:fillRect/>
        </a:stretch>
      </xdr:blipFill>
      <xdr:spPr>
        <a:xfrm>
          <a:off x="21748751" y="539751"/>
          <a:ext cx="1136650" cy="2476500"/>
        </a:xfrm>
        <a:prstGeom prst="rect">
          <a:avLst/>
        </a:prstGeom>
        <a:noFill/>
      </xdr:spPr>
    </xdr:pic>
    <xdr:clientData fLocksWithSheet="0"/>
  </xdr:oneCellAnchor>
  <xdr:oneCellAnchor>
    <xdr:from>
      <xdr:col>4</xdr:col>
      <xdr:colOff>171451</xdr:colOff>
      <xdr:row>68</xdr:row>
      <xdr:rowOff>95250</xdr:rowOff>
    </xdr:from>
    <xdr:ext cx="2222500" cy="1250950"/>
    <xdr:pic>
      <xdr:nvPicPr>
        <xdr:cNvPr id="12" name="image147.png">
          <a:extLst>
            <a:ext uri="{FF2B5EF4-FFF2-40B4-BE49-F238E27FC236}">
              <a16:creationId xmlns:a16="http://schemas.microsoft.com/office/drawing/2014/main" id="{00000000-0008-0000-1A00-00000C000000}"/>
            </a:ext>
          </a:extLst>
        </xdr:cNvPr>
        <xdr:cNvPicPr preferRelativeResize="0"/>
      </xdr:nvPicPr>
      <xdr:blipFill>
        <a:blip xmlns:r="http://schemas.openxmlformats.org/officeDocument/2006/relationships" r:embed="rId11" cstate="print"/>
        <a:stretch>
          <a:fillRect/>
        </a:stretch>
      </xdr:blipFill>
      <xdr:spPr>
        <a:xfrm>
          <a:off x="8820151" y="20294600"/>
          <a:ext cx="2222500" cy="1250950"/>
        </a:xfrm>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2</xdr:col>
      <xdr:colOff>76200</xdr:colOff>
      <xdr:row>3</xdr:row>
      <xdr:rowOff>38100</xdr:rowOff>
    </xdr:from>
    <xdr:ext cx="1263650" cy="2463800"/>
    <xdr:pic>
      <xdr:nvPicPr>
        <xdr:cNvPr id="2" name="image148.png">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xfrm>
          <a:off x="1333500" y="533400"/>
          <a:ext cx="1263650" cy="2463800"/>
        </a:xfrm>
        <a:prstGeom prst="rect">
          <a:avLst/>
        </a:prstGeom>
        <a:noFill/>
      </xdr:spPr>
    </xdr:pic>
    <xdr:clientData fLocksWithSheet="0"/>
  </xdr:oneCellAnchor>
  <xdr:oneCellAnchor>
    <xdr:from>
      <xdr:col>3</xdr:col>
      <xdr:colOff>63500</xdr:colOff>
      <xdr:row>3</xdr:row>
      <xdr:rowOff>38101</xdr:rowOff>
    </xdr:from>
    <xdr:ext cx="1403350" cy="2470150"/>
    <xdr:pic>
      <xdr:nvPicPr>
        <xdr:cNvPr id="3" name="image152.png">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xfrm>
          <a:off x="3511550" y="533401"/>
          <a:ext cx="1403350" cy="2470150"/>
        </a:xfrm>
        <a:prstGeom prst="rect">
          <a:avLst/>
        </a:prstGeom>
        <a:noFill/>
      </xdr:spPr>
    </xdr:pic>
    <xdr:clientData fLocksWithSheet="0"/>
  </xdr:oneCellAnchor>
  <xdr:oneCellAnchor>
    <xdr:from>
      <xdr:col>4</xdr:col>
      <xdr:colOff>31750</xdr:colOff>
      <xdr:row>3</xdr:row>
      <xdr:rowOff>63500</xdr:rowOff>
    </xdr:from>
    <xdr:ext cx="1377950" cy="2470150"/>
    <xdr:pic>
      <xdr:nvPicPr>
        <xdr:cNvPr id="4" name="image153.png">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419850" y="558800"/>
          <a:ext cx="1377950" cy="2470150"/>
        </a:xfrm>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4</xdr:col>
      <xdr:colOff>69851</xdr:colOff>
      <xdr:row>3</xdr:row>
      <xdr:rowOff>53975</xdr:rowOff>
    </xdr:from>
    <xdr:ext cx="1695450" cy="2454275"/>
    <xdr:pic>
      <xdr:nvPicPr>
        <xdr:cNvPr id="2" name="image149.png" title="이미지">
          <a:extLst>
            <a:ext uri="{FF2B5EF4-FFF2-40B4-BE49-F238E27FC236}">
              <a16:creationId xmlns:a16="http://schemas.microsoft.com/office/drawing/2014/main" id="{00000000-0008-0000-1C00-000002000000}"/>
            </a:ext>
          </a:extLst>
        </xdr:cNvPr>
        <xdr:cNvPicPr preferRelativeResize="0"/>
      </xdr:nvPicPr>
      <xdr:blipFill>
        <a:blip xmlns:r="http://schemas.openxmlformats.org/officeDocument/2006/relationships" r:embed="rId1" cstate="print"/>
        <a:stretch>
          <a:fillRect/>
        </a:stretch>
      </xdr:blipFill>
      <xdr:spPr>
        <a:xfrm>
          <a:off x="6216651" y="549275"/>
          <a:ext cx="1695450" cy="2454275"/>
        </a:xfrm>
        <a:prstGeom prst="rect">
          <a:avLst/>
        </a:prstGeom>
        <a:noFill/>
      </xdr:spPr>
    </xdr:pic>
    <xdr:clientData fLocksWithSheet="0"/>
  </xdr:oneCellAnchor>
  <xdr:oneCellAnchor>
    <xdr:from>
      <xdr:col>5</xdr:col>
      <xdr:colOff>133351</xdr:colOff>
      <xdr:row>3</xdr:row>
      <xdr:rowOff>123825</xdr:rowOff>
    </xdr:from>
    <xdr:ext cx="1397000" cy="2346325"/>
    <xdr:pic>
      <xdr:nvPicPr>
        <xdr:cNvPr id="3" name="image154.png" title="이미지">
          <a:extLst>
            <a:ext uri="{FF2B5EF4-FFF2-40B4-BE49-F238E27FC236}">
              <a16:creationId xmlns:a16="http://schemas.microsoft.com/office/drawing/2014/main" id="{00000000-0008-0000-1C00-000003000000}"/>
            </a:ext>
          </a:extLst>
        </xdr:cNvPr>
        <xdr:cNvPicPr preferRelativeResize="0"/>
      </xdr:nvPicPr>
      <xdr:blipFill>
        <a:blip xmlns:r="http://schemas.openxmlformats.org/officeDocument/2006/relationships" r:embed="rId2" cstate="print"/>
        <a:stretch>
          <a:fillRect/>
        </a:stretch>
      </xdr:blipFill>
      <xdr:spPr>
        <a:xfrm>
          <a:off x="9105901" y="619125"/>
          <a:ext cx="1397000" cy="2346325"/>
        </a:xfrm>
        <a:prstGeom prst="rect">
          <a:avLst/>
        </a:prstGeom>
        <a:noFill/>
      </xdr:spPr>
    </xdr:pic>
    <xdr:clientData fLocksWithSheet="0"/>
  </xdr:oneCellAnchor>
  <xdr:oneCellAnchor>
    <xdr:from>
      <xdr:col>6</xdr:col>
      <xdr:colOff>66675</xdr:colOff>
      <xdr:row>3</xdr:row>
      <xdr:rowOff>123825</xdr:rowOff>
    </xdr:from>
    <xdr:ext cx="1546225" cy="2295525"/>
    <xdr:pic>
      <xdr:nvPicPr>
        <xdr:cNvPr id="4" name="image157.png" title="이미지">
          <a:extLst>
            <a:ext uri="{FF2B5EF4-FFF2-40B4-BE49-F238E27FC236}">
              <a16:creationId xmlns:a16="http://schemas.microsoft.com/office/drawing/2014/main" id="{00000000-0008-0000-1C00-000004000000}"/>
            </a:ext>
          </a:extLst>
        </xdr:cNvPr>
        <xdr:cNvPicPr preferRelativeResize="0"/>
      </xdr:nvPicPr>
      <xdr:blipFill>
        <a:blip xmlns:r="http://schemas.openxmlformats.org/officeDocument/2006/relationships" r:embed="rId3" cstate="print"/>
        <a:stretch>
          <a:fillRect/>
        </a:stretch>
      </xdr:blipFill>
      <xdr:spPr>
        <a:xfrm>
          <a:off x="11553825" y="619125"/>
          <a:ext cx="1546225" cy="2295525"/>
        </a:xfrm>
        <a:prstGeom prst="rect">
          <a:avLst/>
        </a:prstGeom>
        <a:noFill/>
      </xdr:spPr>
    </xdr:pic>
    <xdr:clientData fLocksWithSheet="0"/>
  </xdr:oneCellAnchor>
  <xdr:oneCellAnchor>
    <xdr:from>
      <xdr:col>7</xdr:col>
      <xdr:colOff>161925</xdr:colOff>
      <xdr:row>3</xdr:row>
      <xdr:rowOff>111125</xdr:rowOff>
    </xdr:from>
    <xdr:ext cx="1457325" cy="2384425"/>
    <xdr:pic>
      <xdr:nvPicPr>
        <xdr:cNvPr id="5" name="image155.png" title="이미지">
          <a:extLst>
            <a:ext uri="{FF2B5EF4-FFF2-40B4-BE49-F238E27FC236}">
              <a16:creationId xmlns:a16="http://schemas.microsoft.com/office/drawing/2014/main" id="{00000000-0008-0000-1C00-000005000000}"/>
            </a:ext>
          </a:extLst>
        </xdr:cNvPr>
        <xdr:cNvPicPr preferRelativeResize="0"/>
      </xdr:nvPicPr>
      <xdr:blipFill>
        <a:blip xmlns:r="http://schemas.openxmlformats.org/officeDocument/2006/relationships" r:embed="rId4" cstate="print"/>
        <a:stretch>
          <a:fillRect/>
        </a:stretch>
      </xdr:blipFill>
      <xdr:spPr>
        <a:xfrm>
          <a:off x="13973175" y="606425"/>
          <a:ext cx="1457325" cy="2384425"/>
        </a:xfrm>
        <a:prstGeom prst="rect">
          <a:avLst/>
        </a:prstGeom>
        <a:noFill/>
      </xdr:spPr>
    </xdr:pic>
    <xdr:clientData fLocksWithSheet="0"/>
  </xdr:oneCellAnchor>
  <xdr:oneCellAnchor>
    <xdr:from>
      <xdr:col>8</xdr:col>
      <xdr:colOff>238125</xdr:colOff>
      <xdr:row>3</xdr:row>
      <xdr:rowOff>66675</xdr:rowOff>
    </xdr:from>
    <xdr:ext cx="1355725" cy="2416175"/>
    <xdr:pic>
      <xdr:nvPicPr>
        <xdr:cNvPr id="6" name="image173.png" title="이미지">
          <a:extLst>
            <a:ext uri="{FF2B5EF4-FFF2-40B4-BE49-F238E27FC236}">
              <a16:creationId xmlns:a16="http://schemas.microsoft.com/office/drawing/2014/main" id="{00000000-0008-0000-1C00-000006000000}"/>
            </a:ext>
          </a:extLst>
        </xdr:cNvPr>
        <xdr:cNvPicPr preferRelativeResize="0"/>
      </xdr:nvPicPr>
      <xdr:blipFill>
        <a:blip xmlns:r="http://schemas.openxmlformats.org/officeDocument/2006/relationships" r:embed="rId5" cstate="print"/>
        <a:stretch>
          <a:fillRect/>
        </a:stretch>
      </xdr:blipFill>
      <xdr:spPr>
        <a:xfrm>
          <a:off x="16665575" y="561975"/>
          <a:ext cx="1355725" cy="2416175"/>
        </a:xfrm>
        <a:prstGeom prst="rect">
          <a:avLst/>
        </a:prstGeom>
        <a:noFill/>
      </xdr:spPr>
    </xdr:pic>
    <xdr:clientData fLocksWithSheet="0"/>
  </xdr:oneCellAnchor>
  <xdr:oneCellAnchor>
    <xdr:from>
      <xdr:col>9</xdr:col>
      <xdr:colOff>152401</xdr:colOff>
      <xdr:row>3</xdr:row>
      <xdr:rowOff>104775</xdr:rowOff>
    </xdr:from>
    <xdr:ext cx="1327150" cy="2295525"/>
    <xdr:pic>
      <xdr:nvPicPr>
        <xdr:cNvPr id="7" name="image158.png" title="이미지">
          <a:extLst>
            <a:ext uri="{FF2B5EF4-FFF2-40B4-BE49-F238E27FC236}">
              <a16:creationId xmlns:a16="http://schemas.microsoft.com/office/drawing/2014/main" id="{00000000-0008-0000-1C00-000007000000}"/>
            </a:ext>
          </a:extLst>
        </xdr:cNvPr>
        <xdr:cNvPicPr preferRelativeResize="0"/>
      </xdr:nvPicPr>
      <xdr:blipFill>
        <a:blip xmlns:r="http://schemas.openxmlformats.org/officeDocument/2006/relationships" r:embed="rId6" cstate="print"/>
        <a:stretch>
          <a:fillRect/>
        </a:stretch>
      </xdr:blipFill>
      <xdr:spPr>
        <a:xfrm>
          <a:off x="19234151" y="600075"/>
          <a:ext cx="1327150" cy="2295525"/>
        </a:xfrm>
        <a:prstGeom prst="rect">
          <a:avLst/>
        </a:prstGeom>
        <a:noFill/>
      </xdr:spPr>
    </xdr:pic>
    <xdr:clientData fLocksWithSheet="0"/>
  </xdr:oneCellAnchor>
  <xdr:oneCellAnchor>
    <xdr:from>
      <xdr:col>2</xdr:col>
      <xdr:colOff>101600</xdr:colOff>
      <xdr:row>3</xdr:row>
      <xdr:rowOff>63500</xdr:rowOff>
    </xdr:from>
    <xdr:ext cx="1701800" cy="2425700"/>
    <xdr:pic>
      <xdr:nvPicPr>
        <xdr:cNvPr id="8" name="image153.png">
          <a:extLst>
            <a:ext uri="{FF2B5EF4-FFF2-40B4-BE49-F238E27FC236}">
              <a16:creationId xmlns:a16="http://schemas.microsoft.com/office/drawing/2014/main" id="{00000000-0008-0000-1C00-000008000000}"/>
            </a:ext>
          </a:extLst>
        </xdr:cNvPr>
        <xdr:cNvPicPr preferRelativeResize="0"/>
      </xdr:nvPicPr>
      <xdr:blipFill>
        <a:blip xmlns:r="http://schemas.openxmlformats.org/officeDocument/2006/relationships" r:embed="rId7" cstate="print"/>
        <a:stretch>
          <a:fillRect/>
        </a:stretch>
      </xdr:blipFill>
      <xdr:spPr>
        <a:xfrm>
          <a:off x="1358900" y="558800"/>
          <a:ext cx="1701800" cy="2425700"/>
        </a:xfrm>
        <a:prstGeom prst="rect">
          <a:avLst/>
        </a:prstGeom>
        <a:noFill/>
      </xdr:spPr>
    </xdr:pic>
    <xdr:clientData fLocksWithSheet="0"/>
  </xdr:oneCellAnchor>
  <xdr:oneCellAnchor>
    <xdr:from>
      <xdr:col>3</xdr:col>
      <xdr:colOff>63500</xdr:colOff>
      <xdr:row>3</xdr:row>
      <xdr:rowOff>63501</xdr:rowOff>
    </xdr:from>
    <xdr:ext cx="1657350" cy="2419350"/>
    <xdr:pic>
      <xdr:nvPicPr>
        <xdr:cNvPr id="9" name="image159.png">
          <a:extLst>
            <a:ext uri="{FF2B5EF4-FFF2-40B4-BE49-F238E27FC236}">
              <a16:creationId xmlns:a16="http://schemas.microsoft.com/office/drawing/2014/main" id="{00000000-0008-0000-1C00-000009000000}"/>
            </a:ext>
          </a:extLst>
        </xdr:cNvPr>
        <xdr:cNvPicPr preferRelativeResize="0"/>
      </xdr:nvPicPr>
      <xdr:blipFill>
        <a:blip xmlns:r="http://schemas.openxmlformats.org/officeDocument/2006/relationships" r:embed="rId8" cstate="print"/>
        <a:stretch>
          <a:fillRect/>
        </a:stretch>
      </xdr:blipFill>
      <xdr:spPr>
        <a:xfrm>
          <a:off x="3746500" y="558801"/>
          <a:ext cx="1657350" cy="2419350"/>
        </a:xfrm>
        <a:prstGeom prst="rect">
          <a:avLst/>
        </a:prstGeom>
        <a:noFill/>
      </xdr:spPr>
    </xdr:pic>
    <xdr:clientData fLocksWithSheet="0"/>
  </xdr:oneCellAnchor>
  <xdr:oneCellAnchor>
    <xdr:from>
      <xdr:col>10</xdr:col>
      <xdr:colOff>127001</xdr:colOff>
      <xdr:row>3</xdr:row>
      <xdr:rowOff>63501</xdr:rowOff>
    </xdr:from>
    <xdr:ext cx="1339849" cy="2387599"/>
    <xdr:pic>
      <xdr:nvPicPr>
        <xdr:cNvPr id="10" name="image148.png">
          <a:extLst>
            <a:ext uri="{FF2B5EF4-FFF2-40B4-BE49-F238E27FC236}">
              <a16:creationId xmlns:a16="http://schemas.microsoft.com/office/drawing/2014/main" id="{00000000-0008-0000-1C00-00000A000000}"/>
            </a:ext>
          </a:extLst>
        </xdr:cNvPr>
        <xdr:cNvPicPr preferRelativeResize="0"/>
      </xdr:nvPicPr>
      <xdr:blipFill>
        <a:blip xmlns:r="http://schemas.openxmlformats.org/officeDocument/2006/relationships" r:embed="rId9" cstate="print"/>
        <a:stretch>
          <a:fillRect/>
        </a:stretch>
      </xdr:blipFill>
      <xdr:spPr>
        <a:xfrm>
          <a:off x="21786851" y="558801"/>
          <a:ext cx="1339849" cy="2387599"/>
        </a:xfrm>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2</xdr:col>
      <xdr:colOff>111125</xdr:colOff>
      <xdr:row>3</xdr:row>
      <xdr:rowOff>73025</xdr:rowOff>
    </xdr:from>
    <xdr:ext cx="1466850" cy="3429000"/>
    <xdr:pic>
      <xdr:nvPicPr>
        <xdr:cNvPr id="2" name="image166.png" title="이미지">
          <a:extLst>
            <a:ext uri="{FF2B5EF4-FFF2-40B4-BE49-F238E27FC236}">
              <a16:creationId xmlns:a16="http://schemas.microsoft.com/office/drawing/2014/main" id="{00000000-0008-0000-1D00-000002000000}"/>
            </a:ext>
          </a:extLst>
        </xdr:cNvPr>
        <xdr:cNvPicPr preferRelativeResize="0"/>
      </xdr:nvPicPr>
      <xdr:blipFill>
        <a:blip xmlns:r="http://schemas.openxmlformats.org/officeDocument/2006/relationships" r:embed="rId1" cstate="print"/>
        <a:stretch>
          <a:fillRect/>
        </a:stretch>
      </xdr:blipFill>
      <xdr:spPr>
        <a:xfrm>
          <a:off x="1323975" y="587375"/>
          <a:ext cx="1466850" cy="3429000"/>
        </a:xfrm>
        <a:prstGeom prst="rect">
          <a:avLst/>
        </a:prstGeom>
        <a:noFill/>
      </xdr:spPr>
    </xdr:pic>
    <xdr:clientData fLocksWithSheet="0"/>
  </xdr:oneCellAnchor>
  <xdr:oneCellAnchor>
    <xdr:from>
      <xdr:col>2</xdr:col>
      <xdr:colOff>1895475</xdr:colOff>
      <xdr:row>2</xdr:row>
      <xdr:rowOff>200025</xdr:rowOff>
    </xdr:from>
    <xdr:ext cx="647700" cy="1514475"/>
    <xdr:pic>
      <xdr:nvPicPr>
        <xdr:cNvPr id="3" name="image167.png" title="이미지">
          <a:extLst>
            <a:ext uri="{FF2B5EF4-FFF2-40B4-BE49-F238E27FC236}">
              <a16:creationId xmlns:a16="http://schemas.microsoft.com/office/drawing/2014/main" id="{00000000-0008-0000-1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1466850</xdr:colOff>
      <xdr:row>3</xdr:row>
      <xdr:rowOff>19050</xdr:rowOff>
    </xdr:from>
    <xdr:ext cx="1371600" cy="3409950"/>
    <xdr:pic>
      <xdr:nvPicPr>
        <xdr:cNvPr id="4" name="image161.png" title="이미지">
          <a:extLst>
            <a:ext uri="{FF2B5EF4-FFF2-40B4-BE49-F238E27FC236}">
              <a16:creationId xmlns:a16="http://schemas.microsoft.com/office/drawing/2014/main" id="{00000000-0008-0000-1D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1581150</xdr:colOff>
      <xdr:row>3</xdr:row>
      <xdr:rowOff>19050</xdr:rowOff>
    </xdr:from>
    <xdr:ext cx="1466850" cy="3429000"/>
    <xdr:pic>
      <xdr:nvPicPr>
        <xdr:cNvPr id="5" name="image171.png" title="이미지">
          <a:extLst>
            <a:ext uri="{FF2B5EF4-FFF2-40B4-BE49-F238E27FC236}">
              <a16:creationId xmlns:a16="http://schemas.microsoft.com/office/drawing/2014/main" id="{00000000-0008-0000-1D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3013075</xdr:colOff>
      <xdr:row>3</xdr:row>
      <xdr:rowOff>9525</xdr:rowOff>
    </xdr:from>
    <xdr:ext cx="1466850" cy="3429000"/>
    <xdr:pic>
      <xdr:nvPicPr>
        <xdr:cNvPr id="6" name="image242.png" title="이미지">
          <a:extLst>
            <a:ext uri="{FF2B5EF4-FFF2-40B4-BE49-F238E27FC236}">
              <a16:creationId xmlns:a16="http://schemas.microsoft.com/office/drawing/2014/main" id="{00000000-0008-0000-1D00-000006000000}"/>
            </a:ext>
          </a:extLst>
        </xdr:cNvPr>
        <xdr:cNvPicPr preferRelativeResize="0"/>
      </xdr:nvPicPr>
      <xdr:blipFill>
        <a:blip xmlns:r="http://schemas.openxmlformats.org/officeDocument/2006/relationships" r:embed="rId5" cstate="print"/>
        <a:stretch>
          <a:fillRect/>
        </a:stretch>
      </xdr:blipFill>
      <xdr:spPr>
        <a:xfrm>
          <a:off x="6816725" y="504825"/>
          <a:ext cx="1466850" cy="3429000"/>
        </a:xfrm>
        <a:prstGeom prst="rect">
          <a:avLst/>
        </a:prstGeom>
        <a:noFill/>
      </xdr:spPr>
    </xdr:pic>
    <xdr:clientData fLocksWithSheet="0"/>
  </xdr:oneCellAnchor>
  <xdr:oneCellAnchor>
    <xdr:from>
      <xdr:col>4</xdr:col>
      <xdr:colOff>473075</xdr:colOff>
      <xdr:row>3</xdr:row>
      <xdr:rowOff>25400</xdr:rowOff>
    </xdr:from>
    <xdr:ext cx="1676400" cy="3429000"/>
    <xdr:pic>
      <xdr:nvPicPr>
        <xdr:cNvPr id="7" name="image174.png" title="이미지">
          <a:extLst>
            <a:ext uri="{FF2B5EF4-FFF2-40B4-BE49-F238E27FC236}">
              <a16:creationId xmlns:a16="http://schemas.microsoft.com/office/drawing/2014/main" id="{00000000-0008-0000-1D00-000007000000}"/>
            </a:ext>
          </a:extLst>
        </xdr:cNvPr>
        <xdr:cNvPicPr preferRelativeResize="0"/>
      </xdr:nvPicPr>
      <xdr:blipFill>
        <a:blip xmlns:r="http://schemas.openxmlformats.org/officeDocument/2006/relationships" r:embed="rId6" cstate="print"/>
        <a:stretch>
          <a:fillRect/>
        </a:stretch>
      </xdr:blipFill>
      <xdr:spPr>
        <a:xfrm>
          <a:off x="8391525" y="520700"/>
          <a:ext cx="1676400" cy="3429000"/>
        </a:xfrm>
        <a:prstGeom prst="rect">
          <a:avLst/>
        </a:prstGeom>
        <a:noFill/>
      </xdr:spPr>
    </xdr:pic>
    <xdr:clientData fLocksWithSheet="0"/>
  </xdr:oneCellAnchor>
  <xdr:oneCellAnchor>
    <xdr:from>
      <xdr:col>3</xdr:col>
      <xdr:colOff>28575</xdr:colOff>
      <xdr:row>3</xdr:row>
      <xdr:rowOff>95250</xdr:rowOff>
    </xdr:from>
    <xdr:ext cx="1466850" cy="3267075"/>
    <xdr:pic>
      <xdr:nvPicPr>
        <xdr:cNvPr id="8" name="image164.png" title="이미지">
          <a:extLst>
            <a:ext uri="{FF2B5EF4-FFF2-40B4-BE49-F238E27FC236}">
              <a16:creationId xmlns:a16="http://schemas.microsoft.com/office/drawing/2014/main" id="{00000000-0008-0000-1D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2</xdr:col>
      <xdr:colOff>250825</xdr:colOff>
      <xdr:row>3</xdr:row>
      <xdr:rowOff>57150</xdr:rowOff>
    </xdr:from>
    <xdr:ext cx="1349375" cy="2457450"/>
    <xdr:pic>
      <xdr:nvPicPr>
        <xdr:cNvPr id="2" name="image165.png" title="이미지">
          <a:extLst>
            <a:ext uri="{FF2B5EF4-FFF2-40B4-BE49-F238E27FC236}">
              <a16:creationId xmlns:a16="http://schemas.microsoft.com/office/drawing/2014/main" id="{00000000-0008-0000-1E00-000002000000}"/>
            </a:ext>
          </a:extLst>
        </xdr:cNvPr>
        <xdr:cNvPicPr preferRelativeResize="0"/>
      </xdr:nvPicPr>
      <xdr:blipFill>
        <a:blip xmlns:r="http://schemas.openxmlformats.org/officeDocument/2006/relationships" r:embed="rId1" cstate="print"/>
        <a:stretch>
          <a:fillRect/>
        </a:stretch>
      </xdr:blipFill>
      <xdr:spPr>
        <a:xfrm>
          <a:off x="1463675" y="552450"/>
          <a:ext cx="1349375" cy="2457450"/>
        </a:xfrm>
        <a:prstGeom prst="rect">
          <a:avLst/>
        </a:prstGeom>
        <a:noFill/>
      </xdr:spPr>
    </xdr:pic>
    <xdr:clientData fLocksWithSheet="0"/>
  </xdr:oneCellAnchor>
  <xdr:oneCellAnchor>
    <xdr:from>
      <xdr:col>3</xdr:col>
      <xdr:colOff>152401</xdr:colOff>
      <xdr:row>3</xdr:row>
      <xdr:rowOff>57150</xdr:rowOff>
    </xdr:from>
    <xdr:ext cx="1447800" cy="2419350"/>
    <xdr:pic>
      <xdr:nvPicPr>
        <xdr:cNvPr id="3" name="image163.png" title="이미지">
          <a:extLst>
            <a:ext uri="{FF2B5EF4-FFF2-40B4-BE49-F238E27FC236}">
              <a16:creationId xmlns:a16="http://schemas.microsoft.com/office/drawing/2014/main" id="{00000000-0008-0000-1E00-000003000000}"/>
            </a:ext>
          </a:extLst>
        </xdr:cNvPr>
        <xdr:cNvPicPr preferRelativeResize="0"/>
      </xdr:nvPicPr>
      <xdr:blipFill>
        <a:blip xmlns:r="http://schemas.openxmlformats.org/officeDocument/2006/relationships" r:embed="rId2" cstate="print"/>
        <a:stretch>
          <a:fillRect/>
        </a:stretch>
      </xdr:blipFill>
      <xdr:spPr>
        <a:xfrm>
          <a:off x="4121151" y="552450"/>
          <a:ext cx="1447800" cy="2419350"/>
        </a:xfrm>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2</xdr:col>
      <xdr:colOff>111125</xdr:colOff>
      <xdr:row>3</xdr:row>
      <xdr:rowOff>41275</xdr:rowOff>
    </xdr:from>
    <xdr:ext cx="1552575" cy="4124325"/>
    <xdr:pic>
      <xdr:nvPicPr>
        <xdr:cNvPr id="2" name="image193.png" title="이미지">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xfrm>
          <a:off x="1323975" y="536575"/>
          <a:ext cx="1552575" cy="4124325"/>
        </a:xfrm>
        <a:prstGeom prst="rect">
          <a:avLst/>
        </a:prstGeom>
        <a:noFill/>
      </xdr:spPr>
    </xdr:pic>
    <xdr:clientData fLocksWithSheet="0"/>
  </xdr:oneCellAnchor>
  <xdr:oneCellAnchor>
    <xdr:from>
      <xdr:col>2</xdr:col>
      <xdr:colOff>1619250</xdr:colOff>
      <xdr:row>3</xdr:row>
      <xdr:rowOff>219075</xdr:rowOff>
    </xdr:from>
    <xdr:ext cx="1447800" cy="3924300"/>
    <xdr:pic>
      <xdr:nvPicPr>
        <xdr:cNvPr id="3" name="image168.png" title="이미지">
          <a:extLst>
            <a:ext uri="{FF2B5EF4-FFF2-40B4-BE49-F238E27FC236}">
              <a16:creationId xmlns:a16="http://schemas.microsoft.com/office/drawing/2014/main" id="{00000000-0008-0000-1F00-000003000000}"/>
            </a:ext>
          </a:extLst>
        </xdr:cNvPr>
        <xdr:cNvPicPr preferRelativeResize="0"/>
      </xdr:nvPicPr>
      <xdr:blipFill>
        <a:blip xmlns:r="http://schemas.openxmlformats.org/officeDocument/2006/relationships" r:embed="rId2" cstate="print"/>
        <a:stretch>
          <a:fillRect/>
        </a:stretch>
      </xdr:blipFill>
      <xdr:spPr>
        <a:xfrm>
          <a:off x="2832100" y="714375"/>
          <a:ext cx="1447800" cy="3924300"/>
        </a:xfrm>
        <a:prstGeom prst="rect">
          <a:avLst/>
        </a:prstGeom>
        <a:noFill/>
      </xdr:spPr>
    </xdr:pic>
    <xdr:clientData fLocksWithSheet="0"/>
  </xdr:oneCellAnchor>
  <xdr:oneCellAnchor>
    <xdr:from>
      <xdr:col>2</xdr:col>
      <xdr:colOff>3101975</xdr:colOff>
      <xdr:row>3</xdr:row>
      <xdr:rowOff>63500</xdr:rowOff>
    </xdr:from>
    <xdr:ext cx="1600200" cy="4257675"/>
    <xdr:pic>
      <xdr:nvPicPr>
        <xdr:cNvPr id="4" name="image179.png" title="이미지">
          <a:extLst>
            <a:ext uri="{FF2B5EF4-FFF2-40B4-BE49-F238E27FC236}">
              <a16:creationId xmlns:a16="http://schemas.microsoft.com/office/drawing/2014/main" id="{00000000-0008-0000-1F00-000004000000}"/>
            </a:ext>
          </a:extLst>
        </xdr:cNvPr>
        <xdr:cNvPicPr preferRelativeResize="0"/>
      </xdr:nvPicPr>
      <xdr:blipFill>
        <a:blip xmlns:r="http://schemas.openxmlformats.org/officeDocument/2006/relationships" r:embed="rId3" cstate="print"/>
        <a:stretch>
          <a:fillRect/>
        </a:stretch>
      </xdr:blipFill>
      <xdr:spPr>
        <a:xfrm>
          <a:off x="4314825" y="558800"/>
          <a:ext cx="1600200" cy="4257675"/>
        </a:xfrm>
        <a:prstGeom prst="rect">
          <a:avLst/>
        </a:prstGeom>
        <a:noFill/>
      </xdr:spPr>
    </xdr:pic>
    <xdr:clientData fLocksWithSheet="0"/>
  </xdr:oneCellAnchor>
  <xdr:oneCellAnchor>
    <xdr:from>
      <xdr:col>3</xdr:col>
      <xdr:colOff>984250</xdr:colOff>
      <xdr:row>3</xdr:row>
      <xdr:rowOff>88900</xdr:rowOff>
    </xdr:from>
    <xdr:ext cx="1447800" cy="4086225"/>
    <xdr:pic>
      <xdr:nvPicPr>
        <xdr:cNvPr id="5" name="image186.png" title="이미지">
          <a:extLst>
            <a:ext uri="{FF2B5EF4-FFF2-40B4-BE49-F238E27FC236}">
              <a16:creationId xmlns:a16="http://schemas.microsoft.com/office/drawing/2014/main" id="{00000000-0008-0000-1F00-000005000000}"/>
            </a:ext>
          </a:extLst>
        </xdr:cNvPr>
        <xdr:cNvPicPr preferRelativeResize="0"/>
      </xdr:nvPicPr>
      <xdr:blipFill>
        <a:blip xmlns:r="http://schemas.openxmlformats.org/officeDocument/2006/relationships" r:embed="rId4" cstate="print"/>
        <a:stretch>
          <a:fillRect/>
        </a:stretch>
      </xdr:blipFill>
      <xdr:spPr>
        <a:xfrm>
          <a:off x="5873750" y="584200"/>
          <a:ext cx="1447800" cy="4086225"/>
        </a:xfrm>
        <a:prstGeom prst="rect">
          <a:avLst/>
        </a:prstGeom>
        <a:noFill/>
      </xdr:spPr>
    </xdr:pic>
    <xdr:clientData fLocksWithSheet="0"/>
  </xdr:oneCellAnchor>
  <xdr:oneCellAnchor>
    <xdr:from>
      <xdr:col>3</xdr:col>
      <xdr:colOff>2403475</xdr:colOff>
      <xdr:row>3</xdr:row>
      <xdr:rowOff>73025</xdr:rowOff>
    </xdr:from>
    <xdr:ext cx="1495425" cy="4000500"/>
    <xdr:pic>
      <xdr:nvPicPr>
        <xdr:cNvPr id="6" name="image169.png" title="이미지">
          <a:extLst>
            <a:ext uri="{FF2B5EF4-FFF2-40B4-BE49-F238E27FC236}">
              <a16:creationId xmlns:a16="http://schemas.microsoft.com/office/drawing/2014/main" id="{00000000-0008-0000-1F00-000006000000}"/>
            </a:ext>
          </a:extLst>
        </xdr:cNvPr>
        <xdr:cNvPicPr preferRelativeResize="0"/>
      </xdr:nvPicPr>
      <xdr:blipFill>
        <a:blip xmlns:r="http://schemas.openxmlformats.org/officeDocument/2006/relationships" r:embed="rId5" cstate="print"/>
        <a:stretch>
          <a:fillRect/>
        </a:stretch>
      </xdr:blipFill>
      <xdr:spPr>
        <a:xfrm>
          <a:off x="7292975" y="568325"/>
          <a:ext cx="1495425" cy="4000500"/>
        </a:xfrm>
        <a:prstGeom prst="rect">
          <a:avLst/>
        </a:prstGeom>
        <a:noFill/>
      </xdr:spPr>
    </xdr:pic>
    <xdr:clientData fLocksWithSheet="0"/>
  </xdr:oneCellAnchor>
  <xdr:oneCellAnchor>
    <xdr:from>
      <xdr:col>4</xdr:col>
      <xdr:colOff>238125</xdr:colOff>
      <xdr:row>3</xdr:row>
      <xdr:rowOff>69850</xdr:rowOff>
    </xdr:from>
    <xdr:ext cx="1495425" cy="4124325"/>
    <xdr:pic>
      <xdr:nvPicPr>
        <xdr:cNvPr id="7" name="image170.png" title="이미지">
          <a:extLst>
            <a:ext uri="{FF2B5EF4-FFF2-40B4-BE49-F238E27FC236}">
              <a16:creationId xmlns:a16="http://schemas.microsoft.com/office/drawing/2014/main" id="{00000000-0008-0000-1F00-000007000000}"/>
            </a:ext>
          </a:extLst>
        </xdr:cNvPr>
        <xdr:cNvPicPr preferRelativeResize="0"/>
      </xdr:nvPicPr>
      <xdr:blipFill>
        <a:blip xmlns:r="http://schemas.openxmlformats.org/officeDocument/2006/relationships" r:embed="rId6" cstate="print"/>
        <a:stretch>
          <a:fillRect/>
        </a:stretch>
      </xdr:blipFill>
      <xdr:spPr>
        <a:xfrm>
          <a:off x="8804275" y="565150"/>
          <a:ext cx="1495425" cy="4124325"/>
        </a:xfrm>
        <a:prstGeom prst="rect">
          <a:avLst/>
        </a:prstGeom>
        <a:noFill/>
      </xdr:spPr>
    </xdr:pic>
    <xdr:clientData fLocksWithSheet="0"/>
  </xdr:oneCellAnchor>
  <xdr:oneCellAnchor>
    <xdr:from>
      <xdr:col>4</xdr:col>
      <xdr:colOff>1787525</xdr:colOff>
      <xdr:row>3</xdr:row>
      <xdr:rowOff>28575</xdr:rowOff>
    </xdr:from>
    <xdr:ext cx="1600200" cy="1647825"/>
    <xdr:pic>
      <xdr:nvPicPr>
        <xdr:cNvPr id="8" name="image177.png" title="이미지">
          <a:extLst>
            <a:ext uri="{FF2B5EF4-FFF2-40B4-BE49-F238E27FC236}">
              <a16:creationId xmlns:a16="http://schemas.microsoft.com/office/drawing/2014/main" id="{00000000-0008-0000-1F00-000008000000}"/>
            </a:ext>
          </a:extLst>
        </xdr:cNvPr>
        <xdr:cNvPicPr preferRelativeResize="0"/>
      </xdr:nvPicPr>
      <xdr:blipFill>
        <a:blip xmlns:r="http://schemas.openxmlformats.org/officeDocument/2006/relationships" r:embed="rId7" cstate="print"/>
        <a:stretch>
          <a:fillRect/>
        </a:stretch>
      </xdr:blipFill>
      <xdr:spPr>
        <a:xfrm>
          <a:off x="10353675" y="523875"/>
          <a:ext cx="1600200" cy="1647825"/>
        </a:xfrm>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dr:oneCellAnchor>
    <xdr:from>
      <xdr:col>3</xdr:col>
      <xdr:colOff>295275</xdr:colOff>
      <xdr:row>3</xdr:row>
      <xdr:rowOff>66675</xdr:rowOff>
    </xdr:from>
    <xdr:ext cx="2038350" cy="3657600"/>
    <xdr:pic>
      <xdr:nvPicPr>
        <xdr:cNvPr id="2" name="image178.png" title="이미지">
          <a:extLst>
            <a:ext uri="{FF2B5EF4-FFF2-40B4-BE49-F238E27FC236}">
              <a16:creationId xmlns:a16="http://schemas.microsoft.com/office/drawing/2014/main" id="{00000000-0008-0000-2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38100</xdr:colOff>
      <xdr:row>2</xdr:row>
      <xdr:rowOff>200025</xdr:rowOff>
    </xdr:from>
    <xdr:ext cx="2038350" cy="3657600"/>
    <xdr:pic>
      <xdr:nvPicPr>
        <xdr:cNvPr id="3" name="image183.png" title="이미지">
          <a:extLst>
            <a:ext uri="{FF2B5EF4-FFF2-40B4-BE49-F238E27FC236}">
              <a16:creationId xmlns:a16="http://schemas.microsoft.com/office/drawing/2014/main" id="{00000000-0008-0000-2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257175</xdr:colOff>
      <xdr:row>3</xdr:row>
      <xdr:rowOff>57150</xdr:rowOff>
    </xdr:from>
    <xdr:ext cx="2038350" cy="3495675"/>
    <xdr:pic>
      <xdr:nvPicPr>
        <xdr:cNvPr id="4" name="image175.png" title="이미지">
          <a:extLst>
            <a:ext uri="{FF2B5EF4-FFF2-40B4-BE49-F238E27FC236}">
              <a16:creationId xmlns:a16="http://schemas.microsoft.com/office/drawing/2014/main" id="{00000000-0008-0000-2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6</xdr:col>
      <xdr:colOff>238125</xdr:colOff>
      <xdr:row>3</xdr:row>
      <xdr:rowOff>85725</xdr:rowOff>
    </xdr:from>
    <xdr:ext cx="1924050" cy="3495675"/>
    <xdr:pic>
      <xdr:nvPicPr>
        <xdr:cNvPr id="5" name="image176.png" title="이미지">
          <a:extLst>
            <a:ext uri="{FF2B5EF4-FFF2-40B4-BE49-F238E27FC236}">
              <a16:creationId xmlns:a16="http://schemas.microsoft.com/office/drawing/2014/main" id="{00000000-0008-0000-2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219075</xdr:colOff>
      <xdr:row>3</xdr:row>
      <xdr:rowOff>161925</xdr:rowOff>
    </xdr:from>
    <xdr:ext cx="1866900" cy="3286125"/>
    <xdr:pic>
      <xdr:nvPicPr>
        <xdr:cNvPr id="6" name="image194.png" title="이미지">
          <a:extLst>
            <a:ext uri="{FF2B5EF4-FFF2-40B4-BE49-F238E27FC236}">
              <a16:creationId xmlns:a16="http://schemas.microsoft.com/office/drawing/2014/main" id="{00000000-0008-0000-2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209550</xdr:colOff>
      <xdr:row>3</xdr:row>
      <xdr:rowOff>133350</xdr:rowOff>
    </xdr:from>
    <xdr:ext cx="1828800" cy="3400425"/>
    <xdr:pic>
      <xdr:nvPicPr>
        <xdr:cNvPr id="7" name="image181.png" title="이미지">
          <a:extLst>
            <a:ext uri="{FF2B5EF4-FFF2-40B4-BE49-F238E27FC236}">
              <a16:creationId xmlns:a16="http://schemas.microsoft.com/office/drawing/2014/main" id="{00000000-0008-0000-2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114300</xdr:colOff>
      <xdr:row>3</xdr:row>
      <xdr:rowOff>133350</xdr:rowOff>
    </xdr:from>
    <xdr:ext cx="1924050" cy="3400425"/>
    <xdr:pic>
      <xdr:nvPicPr>
        <xdr:cNvPr id="8" name="image206.png" title="이미지">
          <a:extLst>
            <a:ext uri="{FF2B5EF4-FFF2-40B4-BE49-F238E27FC236}">
              <a16:creationId xmlns:a16="http://schemas.microsoft.com/office/drawing/2014/main" id="{00000000-0008-0000-2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10</xdr:col>
      <xdr:colOff>200025</xdr:colOff>
      <xdr:row>3</xdr:row>
      <xdr:rowOff>161925</xdr:rowOff>
    </xdr:from>
    <xdr:ext cx="1924050" cy="3467100"/>
    <xdr:pic>
      <xdr:nvPicPr>
        <xdr:cNvPr id="9" name="image199.png" title="이미지">
          <a:extLst>
            <a:ext uri="{FF2B5EF4-FFF2-40B4-BE49-F238E27FC236}">
              <a16:creationId xmlns:a16="http://schemas.microsoft.com/office/drawing/2014/main" id="{00000000-0008-0000-2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11</xdr:col>
      <xdr:colOff>114300</xdr:colOff>
      <xdr:row>3</xdr:row>
      <xdr:rowOff>133350</xdr:rowOff>
    </xdr:from>
    <xdr:ext cx="1600200" cy="3400425"/>
    <xdr:pic>
      <xdr:nvPicPr>
        <xdr:cNvPr id="10" name="image180.png" title="이미지">
          <a:extLst>
            <a:ext uri="{FF2B5EF4-FFF2-40B4-BE49-F238E27FC236}">
              <a16:creationId xmlns:a16="http://schemas.microsoft.com/office/drawing/2014/main" id="{00000000-0008-0000-2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314325</xdr:colOff>
      <xdr:row>3</xdr:row>
      <xdr:rowOff>9525</xdr:rowOff>
    </xdr:from>
    <xdr:ext cx="2105025" cy="3762375"/>
    <xdr:pic>
      <xdr:nvPicPr>
        <xdr:cNvPr id="11" name="image182.png" title="이미지">
          <a:extLst>
            <a:ext uri="{FF2B5EF4-FFF2-40B4-BE49-F238E27FC236}">
              <a16:creationId xmlns:a16="http://schemas.microsoft.com/office/drawing/2014/main" id="{00000000-0008-0000-2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dr:oneCellAnchor>
    <xdr:from>
      <xdr:col>2</xdr:col>
      <xdr:colOff>92075</xdr:colOff>
      <xdr:row>3</xdr:row>
      <xdr:rowOff>41275</xdr:rowOff>
    </xdr:from>
    <xdr:ext cx="1000125" cy="2390775"/>
    <xdr:pic>
      <xdr:nvPicPr>
        <xdr:cNvPr id="2" name="image180.png" title="이미지">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xfrm>
          <a:off x="1298575" y="536575"/>
          <a:ext cx="1000125" cy="2390775"/>
        </a:xfrm>
        <a:prstGeom prst="rect">
          <a:avLst/>
        </a:prstGeom>
        <a:noFill/>
      </xdr:spPr>
    </xdr:pic>
    <xdr:clientData fLocksWithSheet="0"/>
  </xdr:oneCellAnchor>
  <xdr:oneCellAnchor>
    <xdr:from>
      <xdr:col>3</xdr:col>
      <xdr:colOff>219075</xdr:colOff>
      <xdr:row>3</xdr:row>
      <xdr:rowOff>180975</xdr:rowOff>
    </xdr:from>
    <xdr:ext cx="2384425" cy="2016125"/>
    <xdr:pic>
      <xdr:nvPicPr>
        <xdr:cNvPr id="3" name="image184.png" title="이미지">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xfrm>
          <a:off x="3965575" y="676275"/>
          <a:ext cx="2384425" cy="2016125"/>
        </a:xfrm>
        <a:prstGeom prst="rect">
          <a:avLst/>
        </a:prstGeom>
        <a:noFill/>
      </xdr:spPr>
    </xdr:pic>
    <xdr:clientData fLocksWithSheet="0"/>
  </xdr:oneCellAnchor>
  <xdr:oneCellAnchor>
    <xdr:from>
      <xdr:col>4</xdr:col>
      <xdr:colOff>98425</xdr:colOff>
      <xdr:row>3</xdr:row>
      <xdr:rowOff>60325</xdr:rowOff>
    </xdr:from>
    <xdr:ext cx="1069975" cy="2390775"/>
    <xdr:pic>
      <xdr:nvPicPr>
        <xdr:cNvPr id="4" name="image198.png" title="이미지">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xfrm>
          <a:off x="7273925" y="555625"/>
          <a:ext cx="1069975" cy="2390775"/>
        </a:xfrm>
        <a:prstGeom prst="rect">
          <a:avLst/>
        </a:prstGeom>
        <a:noFill/>
      </xdr:spPr>
    </xdr:pic>
    <xdr:clientData fLocksWithSheet="0"/>
  </xdr:oneCellAnchor>
</xdr:wsDr>
</file>

<file path=xl/drawings/drawing35.xml><?xml version="1.0" encoding="utf-8"?>
<xdr:wsDr xmlns:xdr="http://schemas.openxmlformats.org/drawingml/2006/spreadsheetDrawing" xmlns:a="http://schemas.openxmlformats.org/drawingml/2006/main">
  <xdr:oneCellAnchor>
    <xdr:from>
      <xdr:col>2</xdr:col>
      <xdr:colOff>228601</xdr:colOff>
      <xdr:row>3</xdr:row>
      <xdr:rowOff>28575</xdr:rowOff>
    </xdr:from>
    <xdr:ext cx="1187450" cy="2339975"/>
    <xdr:pic>
      <xdr:nvPicPr>
        <xdr:cNvPr id="2" name="image198.png" title="이미지">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xfrm>
          <a:off x="1466851" y="523875"/>
          <a:ext cx="1187450" cy="2339975"/>
        </a:xfrm>
        <a:prstGeom prst="rect">
          <a:avLst/>
        </a:prstGeom>
        <a:noFill/>
      </xdr:spPr>
    </xdr:pic>
    <xdr:clientData fLocksWithSheet="0"/>
  </xdr:oneCellAnchor>
  <xdr:oneCellAnchor>
    <xdr:from>
      <xdr:col>3</xdr:col>
      <xdr:colOff>123825</xdr:colOff>
      <xdr:row>3</xdr:row>
      <xdr:rowOff>209550</xdr:rowOff>
    </xdr:from>
    <xdr:ext cx="3114675" cy="1905000"/>
    <xdr:pic>
      <xdr:nvPicPr>
        <xdr:cNvPr id="3" name="image185.png" title="이미지">
          <a:extLst>
            <a:ext uri="{FF2B5EF4-FFF2-40B4-BE49-F238E27FC236}">
              <a16:creationId xmlns:a16="http://schemas.microsoft.com/office/drawing/2014/main" id="{00000000-0008-0000-2200-000003000000}"/>
            </a:ext>
          </a:extLst>
        </xdr:cNvPr>
        <xdr:cNvPicPr preferRelativeResize="0"/>
      </xdr:nvPicPr>
      <xdr:blipFill>
        <a:blip xmlns:r="http://schemas.openxmlformats.org/officeDocument/2006/relationships" r:embed="rId2" cstate="print"/>
        <a:stretch>
          <a:fillRect/>
        </a:stretch>
      </xdr:blipFill>
      <xdr:spPr>
        <a:xfrm>
          <a:off x="3381375" y="704850"/>
          <a:ext cx="3114675" cy="1905000"/>
        </a:xfrm>
        <a:prstGeom prst="rect">
          <a:avLst/>
        </a:prstGeom>
        <a:noFill/>
      </xdr:spPr>
    </xdr:pic>
    <xdr:clientData fLocksWithSheet="0"/>
  </xdr:oneCellAnchor>
  <xdr:oneCellAnchor>
    <xdr:from>
      <xdr:col>4</xdr:col>
      <xdr:colOff>238125</xdr:colOff>
      <xdr:row>3</xdr:row>
      <xdr:rowOff>66675</xdr:rowOff>
    </xdr:from>
    <xdr:ext cx="930275" cy="2422525"/>
    <xdr:pic>
      <xdr:nvPicPr>
        <xdr:cNvPr id="4" name="image187.png" title="이미지">
          <a:extLst>
            <a:ext uri="{FF2B5EF4-FFF2-40B4-BE49-F238E27FC236}">
              <a16:creationId xmlns:a16="http://schemas.microsoft.com/office/drawing/2014/main" id="{00000000-0008-0000-2200-000004000000}"/>
            </a:ext>
          </a:extLst>
        </xdr:cNvPr>
        <xdr:cNvPicPr preferRelativeResize="0"/>
      </xdr:nvPicPr>
      <xdr:blipFill>
        <a:blip xmlns:r="http://schemas.openxmlformats.org/officeDocument/2006/relationships" r:embed="rId3" cstate="print"/>
        <a:stretch>
          <a:fillRect/>
        </a:stretch>
      </xdr:blipFill>
      <xdr:spPr>
        <a:xfrm>
          <a:off x="7356475" y="561975"/>
          <a:ext cx="930275" cy="2422525"/>
        </a:xfrm>
        <a:prstGeom prst="rect">
          <a:avLst/>
        </a:prstGeom>
        <a:noFill/>
      </xdr:spPr>
    </xdr:pic>
    <xdr:clientData fLocksWithSheet="0"/>
  </xdr:oneCellAnchor>
  <xdr:oneCellAnchor>
    <xdr:from>
      <xdr:col>4</xdr:col>
      <xdr:colOff>101600</xdr:colOff>
      <xdr:row>14</xdr:row>
      <xdr:rowOff>114300</xdr:rowOff>
    </xdr:from>
    <xdr:ext cx="3092450" cy="2117725"/>
    <xdr:pic>
      <xdr:nvPicPr>
        <xdr:cNvPr id="5" name="image204.png">
          <a:extLst>
            <a:ext uri="{FF2B5EF4-FFF2-40B4-BE49-F238E27FC236}">
              <a16:creationId xmlns:a16="http://schemas.microsoft.com/office/drawing/2014/main" id="{00000000-0008-0000-2200-000005000000}"/>
            </a:ext>
          </a:extLst>
        </xdr:cNvPr>
        <xdr:cNvPicPr preferRelativeResize="0"/>
      </xdr:nvPicPr>
      <xdr:blipFill>
        <a:blip xmlns:r="http://schemas.openxmlformats.org/officeDocument/2006/relationships" r:embed="rId4" cstate="print"/>
        <a:stretch>
          <a:fillRect/>
        </a:stretch>
      </xdr:blipFill>
      <xdr:spPr>
        <a:xfrm>
          <a:off x="7219950" y="6635750"/>
          <a:ext cx="3092450" cy="2117725"/>
        </a:xfrm>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dr:oneCellAnchor>
    <xdr:from>
      <xdr:col>3</xdr:col>
      <xdr:colOff>314325</xdr:colOff>
      <xdr:row>3</xdr:row>
      <xdr:rowOff>47625</xdr:rowOff>
    </xdr:from>
    <xdr:ext cx="1139825" cy="2454275"/>
    <xdr:pic>
      <xdr:nvPicPr>
        <xdr:cNvPr id="2" name="image187.png" title="이미지">
          <a:extLst>
            <a:ext uri="{FF2B5EF4-FFF2-40B4-BE49-F238E27FC236}">
              <a16:creationId xmlns:a16="http://schemas.microsoft.com/office/drawing/2014/main" id="{00000000-0008-0000-2300-000002000000}"/>
            </a:ext>
          </a:extLst>
        </xdr:cNvPr>
        <xdr:cNvPicPr preferRelativeResize="0"/>
      </xdr:nvPicPr>
      <xdr:blipFill>
        <a:blip xmlns:r="http://schemas.openxmlformats.org/officeDocument/2006/relationships" r:embed="rId1" cstate="print"/>
        <a:stretch>
          <a:fillRect/>
        </a:stretch>
      </xdr:blipFill>
      <xdr:spPr>
        <a:xfrm>
          <a:off x="4822825" y="574675"/>
          <a:ext cx="1139825" cy="2454275"/>
        </a:xfrm>
        <a:prstGeom prst="rect">
          <a:avLst/>
        </a:prstGeom>
        <a:noFill/>
      </xdr:spPr>
    </xdr:pic>
    <xdr:clientData fLocksWithSheet="0"/>
  </xdr:oneCellAnchor>
  <xdr:oneCellAnchor>
    <xdr:from>
      <xdr:col>5</xdr:col>
      <xdr:colOff>219075</xdr:colOff>
      <xdr:row>3</xdr:row>
      <xdr:rowOff>85725</xdr:rowOff>
    </xdr:from>
    <xdr:ext cx="1336675" cy="2384425"/>
    <xdr:pic>
      <xdr:nvPicPr>
        <xdr:cNvPr id="3" name="image189.png" title="이미지">
          <a:extLst>
            <a:ext uri="{FF2B5EF4-FFF2-40B4-BE49-F238E27FC236}">
              <a16:creationId xmlns:a16="http://schemas.microsoft.com/office/drawing/2014/main" id="{00000000-0008-0000-2300-000003000000}"/>
            </a:ext>
          </a:extLst>
        </xdr:cNvPr>
        <xdr:cNvPicPr preferRelativeResize="0"/>
      </xdr:nvPicPr>
      <xdr:blipFill>
        <a:blip xmlns:r="http://schemas.openxmlformats.org/officeDocument/2006/relationships" r:embed="rId2" cstate="print"/>
        <a:stretch>
          <a:fillRect/>
        </a:stretch>
      </xdr:blipFill>
      <xdr:spPr>
        <a:xfrm>
          <a:off x="12760325" y="612775"/>
          <a:ext cx="1336675" cy="2384425"/>
        </a:xfrm>
        <a:prstGeom prst="rect">
          <a:avLst/>
        </a:prstGeom>
        <a:noFill/>
      </xdr:spPr>
    </xdr:pic>
    <xdr:clientData fLocksWithSheet="0"/>
  </xdr:oneCellAnchor>
  <xdr:oneCellAnchor>
    <xdr:from>
      <xdr:col>2</xdr:col>
      <xdr:colOff>301625</xdr:colOff>
      <xdr:row>3</xdr:row>
      <xdr:rowOff>79375</xdr:rowOff>
    </xdr:from>
    <xdr:ext cx="1311275" cy="2295525"/>
    <xdr:pic>
      <xdr:nvPicPr>
        <xdr:cNvPr id="4" name="image198.png" title="이미지">
          <a:extLst>
            <a:ext uri="{FF2B5EF4-FFF2-40B4-BE49-F238E27FC236}">
              <a16:creationId xmlns:a16="http://schemas.microsoft.com/office/drawing/2014/main" id="{00000000-0008-0000-2300-000004000000}"/>
            </a:ext>
          </a:extLst>
        </xdr:cNvPr>
        <xdr:cNvPicPr preferRelativeResize="0"/>
      </xdr:nvPicPr>
      <xdr:blipFill>
        <a:blip xmlns:r="http://schemas.openxmlformats.org/officeDocument/2006/relationships" r:embed="rId3" cstate="print"/>
        <a:stretch>
          <a:fillRect/>
        </a:stretch>
      </xdr:blipFill>
      <xdr:spPr>
        <a:xfrm>
          <a:off x="1482725" y="606425"/>
          <a:ext cx="1311275" cy="2295525"/>
        </a:xfrm>
        <a:prstGeom prst="rect">
          <a:avLst/>
        </a:prstGeom>
        <a:noFill/>
      </xdr:spPr>
    </xdr:pic>
    <xdr:clientData fLocksWithSheet="0"/>
  </xdr:oneCellAnchor>
  <xdr:oneCellAnchor>
    <xdr:from>
      <xdr:col>4</xdr:col>
      <xdr:colOff>311150</xdr:colOff>
      <xdr:row>3</xdr:row>
      <xdr:rowOff>66675</xdr:rowOff>
    </xdr:from>
    <xdr:ext cx="1320799" cy="2346325"/>
    <xdr:pic>
      <xdr:nvPicPr>
        <xdr:cNvPr id="5" name="image188.png" title="이미지">
          <a:extLst>
            <a:ext uri="{FF2B5EF4-FFF2-40B4-BE49-F238E27FC236}">
              <a16:creationId xmlns:a16="http://schemas.microsoft.com/office/drawing/2014/main" id="{00000000-0008-0000-2300-000005000000}"/>
            </a:ext>
          </a:extLst>
        </xdr:cNvPr>
        <xdr:cNvPicPr preferRelativeResize="0"/>
      </xdr:nvPicPr>
      <xdr:blipFill>
        <a:blip xmlns:r="http://schemas.openxmlformats.org/officeDocument/2006/relationships" r:embed="rId4" cstate="print"/>
        <a:stretch>
          <a:fillRect/>
        </a:stretch>
      </xdr:blipFill>
      <xdr:spPr>
        <a:xfrm>
          <a:off x="9309100" y="593725"/>
          <a:ext cx="1320799" cy="2346325"/>
        </a:xfrm>
        <a:prstGeom prst="rect">
          <a:avLst/>
        </a:prstGeom>
        <a:noFill/>
      </xdr:spPr>
    </xdr:pic>
    <xdr:clientData fLocksWithSheet="0"/>
  </xdr:oneCellAnchor>
  <xdr:oneCellAnchor>
    <xdr:from>
      <xdr:col>6</xdr:col>
      <xdr:colOff>66675</xdr:colOff>
      <xdr:row>3</xdr:row>
      <xdr:rowOff>330200</xdr:rowOff>
    </xdr:from>
    <xdr:ext cx="2676525" cy="1905000"/>
    <xdr:pic>
      <xdr:nvPicPr>
        <xdr:cNvPr id="6" name="image197.png" title="이미지">
          <a:extLst>
            <a:ext uri="{FF2B5EF4-FFF2-40B4-BE49-F238E27FC236}">
              <a16:creationId xmlns:a16="http://schemas.microsoft.com/office/drawing/2014/main" id="{00000000-0008-0000-2300-000006000000}"/>
            </a:ext>
          </a:extLst>
        </xdr:cNvPr>
        <xdr:cNvPicPr preferRelativeResize="0"/>
      </xdr:nvPicPr>
      <xdr:blipFill>
        <a:blip xmlns:r="http://schemas.openxmlformats.org/officeDocument/2006/relationships" r:embed="rId5" cstate="print"/>
        <a:stretch>
          <a:fillRect/>
        </a:stretch>
      </xdr:blipFill>
      <xdr:spPr>
        <a:xfrm>
          <a:off x="15452725" y="857250"/>
          <a:ext cx="2676525" cy="1905000"/>
        </a:xfrm>
        <a:prstGeom prst="rect">
          <a:avLst/>
        </a:prstGeom>
        <a:noFill/>
      </xdr:spPr>
    </xdr:pic>
    <xdr:clientData fLocksWithSheet="0"/>
  </xdr:oneCellAnchor>
  <xdr:oneCellAnchor>
    <xdr:from>
      <xdr:col>4</xdr:col>
      <xdr:colOff>139701</xdr:colOff>
      <xdr:row>31</xdr:row>
      <xdr:rowOff>152400</xdr:rowOff>
    </xdr:from>
    <xdr:ext cx="2476500" cy="1584325"/>
    <xdr:pic>
      <xdr:nvPicPr>
        <xdr:cNvPr id="7" name="image191.png">
          <a:extLst>
            <a:ext uri="{FF2B5EF4-FFF2-40B4-BE49-F238E27FC236}">
              <a16:creationId xmlns:a16="http://schemas.microsoft.com/office/drawing/2014/main" id="{00000000-0008-0000-2300-000007000000}"/>
            </a:ext>
          </a:extLst>
        </xdr:cNvPr>
        <xdr:cNvPicPr preferRelativeResize="0"/>
      </xdr:nvPicPr>
      <xdr:blipFill>
        <a:blip xmlns:r="http://schemas.openxmlformats.org/officeDocument/2006/relationships" r:embed="rId6" cstate="print"/>
        <a:stretch>
          <a:fillRect/>
        </a:stretch>
      </xdr:blipFill>
      <xdr:spPr>
        <a:xfrm>
          <a:off x="9137651" y="15640050"/>
          <a:ext cx="2476500" cy="1584325"/>
        </a:xfrm>
        <a:prstGeom prst="rect">
          <a:avLst/>
        </a:prstGeom>
        <a:noFill/>
      </xdr:spPr>
    </xdr:pic>
    <xdr:clientData fLocksWithSheet="0"/>
  </xdr:oneCellAnchor>
</xdr:wsDr>
</file>

<file path=xl/drawings/drawing37.xml><?xml version="1.0" encoding="utf-8"?>
<xdr:wsDr xmlns:xdr="http://schemas.openxmlformats.org/drawingml/2006/spreadsheetDrawing" xmlns:a="http://schemas.openxmlformats.org/drawingml/2006/main">
  <xdr:oneCellAnchor>
    <xdr:from>
      <xdr:col>2</xdr:col>
      <xdr:colOff>104775</xdr:colOff>
      <xdr:row>3</xdr:row>
      <xdr:rowOff>50800</xdr:rowOff>
    </xdr:from>
    <xdr:ext cx="1298575" cy="2425700"/>
    <xdr:pic>
      <xdr:nvPicPr>
        <xdr:cNvPr id="2" name="image36.png" title="이미지">
          <a:extLst>
            <a:ext uri="{FF2B5EF4-FFF2-40B4-BE49-F238E27FC236}">
              <a16:creationId xmlns:a16="http://schemas.microsoft.com/office/drawing/2014/main" id="{00000000-0008-0000-2400-000002000000}"/>
            </a:ext>
          </a:extLst>
        </xdr:cNvPr>
        <xdr:cNvPicPr preferRelativeResize="0"/>
      </xdr:nvPicPr>
      <xdr:blipFill>
        <a:blip xmlns:r="http://schemas.openxmlformats.org/officeDocument/2006/relationships" r:embed="rId1" cstate="print"/>
        <a:stretch>
          <a:fillRect/>
        </a:stretch>
      </xdr:blipFill>
      <xdr:spPr>
        <a:xfrm>
          <a:off x="1343025" y="546100"/>
          <a:ext cx="1298575" cy="2425700"/>
        </a:xfrm>
        <a:prstGeom prst="rect">
          <a:avLst/>
        </a:prstGeom>
        <a:noFill/>
      </xdr:spPr>
    </xdr:pic>
    <xdr:clientData fLocksWithSheet="0"/>
  </xdr:oneCellAnchor>
  <xdr:oneCellAnchor>
    <xdr:from>
      <xdr:col>3</xdr:col>
      <xdr:colOff>269875</xdr:colOff>
      <xdr:row>3</xdr:row>
      <xdr:rowOff>146050</xdr:rowOff>
    </xdr:from>
    <xdr:ext cx="2752725" cy="2235200"/>
    <xdr:pic>
      <xdr:nvPicPr>
        <xdr:cNvPr id="3" name="image190.png" title="이미지">
          <a:extLst>
            <a:ext uri="{FF2B5EF4-FFF2-40B4-BE49-F238E27FC236}">
              <a16:creationId xmlns:a16="http://schemas.microsoft.com/office/drawing/2014/main" id="{00000000-0008-0000-2400-000003000000}"/>
            </a:ext>
          </a:extLst>
        </xdr:cNvPr>
        <xdr:cNvPicPr preferRelativeResize="0"/>
      </xdr:nvPicPr>
      <xdr:blipFill>
        <a:blip xmlns:r="http://schemas.openxmlformats.org/officeDocument/2006/relationships" r:embed="rId2" cstate="print"/>
        <a:stretch>
          <a:fillRect/>
        </a:stretch>
      </xdr:blipFill>
      <xdr:spPr>
        <a:xfrm>
          <a:off x="4333875" y="641350"/>
          <a:ext cx="2752725" cy="2235200"/>
        </a:xfrm>
        <a:prstGeom prst="rect">
          <a:avLst/>
        </a:prstGeom>
        <a:noFill/>
      </xdr:spPr>
    </xdr:pic>
    <xdr:clientData fLocksWithSheet="0"/>
  </xdr:oneCellAnchor>
  <xdr:oneCellAnchor>
    <xdr:from>
      <xdr:col>4</xdr:col>
      <xdr:colOff>101600</xdr:colOff>
      <xdr:row>3</xdr:row>
      <xdr:rowOff>50801</xdr:rowOff>
    </xdr:from>
    <xdr:ext cx="1517650" cy="2457450"/>
    <xdr:pic>
      <xdr:nvPicPr>
        <xdr:cNvPr id="4" name="image28.png">
          <a:extLst>
            <a:ext uri="{FF2B5EF4-FFF2-40B4-BE49-F238E27FC236}">
              <a16:creationId xmlns:a16="http://schemas.microsoft.com/office/drawing/2014/main" id="{00000000-0008-0000-2400-000004000000}"/>
            </a:ext>
          </a:extLst>
        </xdr:cNvPr>
        <xdr:cNvPicPr preferRelativeResize="0"/>
      </xdr:nvPicPr>
      <xdr:blipFill>
        <a:blip xmlns:r="http://schemas.openxmlformats.org/officeDocument/2006/relationships" r:embed="rId3" cstate="print"/>
        <a:stretch>
          <a:fillRect/>
        </a:stretch>
      </xdr:blipFill>
      <xdr:spPr>
        <a:xfrm>
          <a:off x="7620000" y="546101"/>
          <a:ext cx="1517650" cy="2457450"/>
        </a:xfrm>
        <a:prstGeom prst="rect">
          <a:avLst/>
        </a:prstGeom>
        <a:noFill/>
      </xdr:spPr>
    </xdr:pic>
    <xdr:clientData fLocksWithSheet="0"/>
  </xdr:oneCellAnchor>
  <xdr:oneCellAnchor>
    <xdr:from>
      <xdr:col>4</xdr:col>
      <xdr:colOff>317500</xdr:colOff>
      <xdr:row>18</xdr:row>
      <xdr:rowOff>139700</xdr:rowOff>
    </xdr:from>
    <xdr:ext cx="2743200" cy="2270125"/>
    <xdr:pic>
      <xdr:nvPicPr>
        <xdr:cNvPr id="5" name="image196.png">
          <a:extLst>
            <a:ext uri="{FF2B5EF4-FFF2-40B4-BE49-F238E27FC236}">
              <a16:creationId xmlns:a16="http://schemas.microsoft.com/office/drawing/2014/main" id="{00000000-0008-0000-2400-000005000000}"/>
            </a:ext>
          </a:extLst>
        </xdr:cNvPr>
        <xdr:cNvPicPr preferRelativeResize="0"/>
      </xdr:nvPicPr>
      <xdr:blipFill>
        <a:blip xmlns:r="http://schemas.openxmlformats.org/officeDocument/2006/relationships" r:embed="rId4" cstate="print"/>
        <a:stretch>
          <a:fillRect/>
        </a:stretch>
      </xdr:blipFill>
      <xdr:spPr>
        <a:xfrm>
          <a:off x="8909050" y="6229350"/>
          <a:ext cx="2743200" cy="2270125"/>
        </a:xfrm>
        <a:prstGeom prst="rect">
          <a:avLst/>
        </a:prstGeom>
        <a:noFill/>
      </xdr:spPr>
    </xdr:pic>
    <xdr:clientData fLocksWithSheet="0"/>
  </xdr:oneCellAnchor>
</xdr:wsDr>
</file>

<file path=xl/drawings/drawing38.xml><?xml version="1.0" encoding="utf-8"?>
<xdr:wsDr xmlns:xdr="http://schemas.openxmlformats.org/drawingml/2006/spreadsheetDrawing" xmlns:a="http://schemas.openxmlformats.org/drawingml/2006/main">
  <xdr:oneCellAnchor>
    <xdr:from>
      <xdr:col>3</xdr:col>
      <xdr:colOff>38100</xdr:colOff>
      <xdr:row>3</xdr:row>
      <xdr:rowOff>57150</xdr:rowOff>
    </xdr:from>
    <xdr:ext cx="2714625" cy="1914525"/>
    <xdr:pic>
      <xdr:nvPicPr>
        <xdr:cNvPr id="2" name="image195.png" title="이미지">
          <a:extLst>
            <a:ext uri="{FF2B5EF4-FFF2-40B4-BE49-F238E27FC236}">
              <a16:creationId xmlns:a16="http://schemas.microsoft.com/office/drawing/2014/main" id="{00000000-0008-0000-2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120651</xdr:colOff>
      <xdr:row>3</xdr:row>
      <xdr:rowOff>76201</xdr:rowOff>
    </xdr:from>
    <xdr:ext cx="1162049" cy="2425699"/>
    <xdr:pic>
      <xdr:nvPicPr>
        <xdr:cNvPr id="3" name="image235.png">
          <a:extLst>
            <a:ext uri="{FF2B5EF4-FFF2-40B4-BE49-F238E27FC236}">
              <a16:creationId xmlns:a16="http://schemas.microsoft.com/office/drawing/2014/main" id="{00000000-0008-0000-2500-000003000000}"/>
            </a:ext>
          </a:extLst>
        </xdr:cNvPr>
        <xdr:cNvPicPr preferRelativeResize="0"/>
      </xdr:nvPicPr>
      <xdr:blipFill>
        <a:blip xmlns:r="http://schemas.openxmlformats.org/officeDocument/2006/relationships" r:embed="rId2" cstate="print"/>
        <a:stretch>
          <a:fillRect/>
        </a:stretch>
      </xdr:blipFill>
      <xdr:spPr>
        <a:xfrm>
          <a:off x="1358901" y="571501"/>
          <a:ext cx="1162049" cy="2425699"/>
        </a:xfrm>
        <a:prstGeom prst="rect">
          <a:avLst/>
        </a:prstGeom>
        <a:noFill/>
      </xdr:spPr>
    </xdr:pic>
    <xdr:clientData fLocksWithSheet="0"/>
  </xdr:oneCellAnchor>
  <xdr:oneCellAnchor>
    <xdr:from>
      <xdr:col>4</xdr:col>
      <xdr:colOff>247650</xdr:colOff>
      <xdr:row>14</xdr:row>
      <xdr:rowOff>209550</xdr:rowOff>
    </xdr:from>
    <xdr:ext cx="3251200" cy="2105025"/>
    <xdr:pic>
      <xdr:nvPicPr>
        <xdr:cNvPr id="4" name="image191.png">
          <a:extLst>
            <a:ext uri="{FF2B5EF4-FFF2-40B4-BE49-F238E27FC236}">
              <a16:creationId xmlns:a16="http://schemas.microsoft.com/office/drawing/2014/main" id="{00000000-0008-0000-2500-000004000000}"/>
            </a:ext>
          </a:extLst>
        </xdr:cNvPr>
        <xdr:cNvPicPr preferRelativeResize="0"/>
      </xdr:nvPicPr>
      <xdr:blipFill>
        <a:blip xmlns:r="http://schemas.openxmlformats.org/officeDocument/2006/relationships" r:embed="rId3" cstate="print"/>
        <a:stretch>
          <a:fillRect/>
        </a:stretch>
      </xdr:blipFill>
      <xdr:spPr>
        <a:xfrm>
          <a:off x="8839200" y="6661150"/>
          <a:ext cx="3251200" cy="2105025"/>
        </a:xfrm>
        <a:prstGeom prst="rect">
          <a:avLst/>
        </a:prstGeom>
        <a:noFill/>
      </xdr:spPr>
    </xdr:pic>
    <xdr:clientData fLocksWithSheet="0"/>
  </xdr:oneCellAnchor>
</xdr:wsDr>
</file>

<file path=xl/drawings/drawing39.xml><?xml version="1.0" encoding="utf-8"?>
<xdr:wsDr xmlns:xdr="http://schemas.openxmlformats.org/drawingml/2006/spreadsheetDrawing" xmlns:a="http://schemas.openxmlformats.org/drawingml/2006/main">
  <xdr:oneCellAnchor>
    <xdr:from>
      <xdr:col>4</xdr:col>
      <xdr:colOff>127001</xdr:colOff>
      <xdr:row>3</xdr:row>
      <xdr:rowOff>95250</xdr:rowOff>
    </xdr:from>
    <xdr:ext cx="2114550" cy="2254250"/>
    <xdr:pic>
      <xdr:nvPicPr>
        <xdr:cNvPr id="2" name="image202.png" title="이미지">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xfrm>
          <a:off x="8096251" y="590550"/>
          <a:ext cx="2114550" cy="2254250"/>
        </a:xfrm>
        <a:prstGeom prst="rect">
          <a:avLst/>
        </a:prstGeom>
        <a:noFill/>
      </xdr:spPr>
    </xdr:pic>
    <xdr:clientData fLocksWithSheet="0"/>
  </xdr:oneCellAnchor>
  <xdr:oneCellAnchor>
    <xdr:from>
      <xdr:col>2</xdr:col>
      <xdr:colOff>139700</xdr:colOff>
      <xdr:row>3</xdr:row>
      <xdr:rowOff>66675</xdr:rowOff>
    </xdr:from>
    <xdr:ext cx="901700" cy="2378075"/>
    <xdr:pic>
      <xdr:nvPicPr>
        <xdr:cNvPr id="3" name="image201.png" title="이미지">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1346200" y="561975"/>
          <a:ext cx="901700" cy="2378075"/>
        </a:xfrm>
        <a:prstGeom prst="rect">
          <a:avLst/>
        </a:prstGeom>
        <a:noFill/>
      </xdr:spPr>
    </xdr:pic>
    <xdr:clientData fLocksWithSheet="0"/>
  </xdr:oneCellAnchor>
  <xdr:oneCellAnchor>
    <xdr:from>
      <xdr:col>3</xdr:col>
      <xdr:colOff>381001</xdr:colOff>
      <xdr:row>3</xdr:row>
      <xdr:rowOff>269875</xdr:rowOff>
    </xdr:from>
    <xdr:ext cx="3035300" cy="1908175"/>
    <xdr:pic>
      <xdr:nvPicPr>
        <xdr:cNvPr id="4" name="image200.png" title="이미지">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3854451" y="765175"/>
          <a:ext cx="3035300" cy="1908175"/>
        </a:xfrm>
        <a:prstGeom prst="rect">
          <a:avLst/>
        </a:prstGeom>
        <a:noFill/>
      </xdr:spPr>
    </xdr:pic>
    <xdr:clientData fLocksWithSheet="0"/>
  </xdr:oneCellAnchor>
  <xdr:oneCellAnchor>
    <xdr:from>
      <xdr:col>4</xdr:col>
      <xdr:colOff>450850</xdr:colOff>
      <xdr:row>36</xdr:row>
      <xdr:rowOff>44450</xdr:rowOff>
    </xdr:from>
    <xdr:ext cx="2400300" cy="1739900"/>
    <xdr:pic>
      <xdr:nvPicPr>
        <xdr:cNvPr id="5" name="image225.png">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9010650" y="14884400"/>
          <a:ext cx="2400300" cy="1739900"/>
        </a:xfrm>
        <a:prstGeom prst="rect">
          <a:avLst/>
        </a:prstGeom>
        <a:noFill/>
      </xdr:spPr>
    </xdr:pic>
    <xdr:clientData fLocksWithSheet="0"/>
  </xdr:oneCellAnchor>
</xdr:wsDr>
</file>

<file path=xl/drawings/drawing40.xml><?xml version="1.0" encoding="utf-8"?>
<xdr:wsDr xmlns:xdr="http://schemas.openxmlformats.org/drawingml/2006/spreadsheetDrawing" xmlns:a="http://schemas.openxmlformats.org/drawingml/2006/main">
  <xdr:oneCellAnchor>
    <xdr:from>
      <xdr:col>2</xdr:col>
      <xdr:colOff>431801</xdr:colOff>
      <xdr:row>3</xdr:row>
      <xdr:rowOff>66675</xdr:rowOff>
    </xdr:from>
    <xdr:ext cx="1244600" cy="2409825"/>
    <xdr:pic>
      <xdr:nvPicPr>
        <xdr:cNvPr id="2" name="image203.png" title="이미지">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xfrm>
          <a:off x="1638301" y="561975"/>
          <a:ext cx="1244600" cy="2409825"/>
        </a:xfrm>
        <a:prstGeom prst="rect">
          <a:avLst/>
        </a:prstGeom>
        <a:noFill/>
      </xdr:spPr>
    </xdr:pic>
    <xdr:clientData fLocksWithSheet="0"/>
  </xdr:oneCellAnchor>
  <xdr:oneCellAnchor>
    <xdr:from>
      <xdr:col>3</xdr:col>
      <xdr:colOff>314325</xdr:colOff>
      <xdr:row>3</xdr:row>
      <xdr:rowOff>200025</xdr:rowOff>
    </xdr:from>
    <xdr:ext cx="2924175" cy="2066925"/>
    <xdr:pic>
      <xdr:nvPicPr>
        <xdr:cNvPr id="3" name="image207.png" title="이미지">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xfrm>
          <a:off x="4873625" y="695325"/>
          <a:ext cx="2924175" cy="2066925"/>
        </a:xfrm>
        <a:prstGeom prst="rect">
          <a:avLst/>
        </a:prstGeom>
        <a:noFill/>
      </xdr:spPr>
    </xdr:pic>
    <xdr:clientData fLocksWithSheet="0"/>
  </xdr:oneCellAnchor>
  <xdr:oneCellAnchor>
    <xdr:from>
      <xdr:col>4</xdr:col>
      <xdr:colOff>142875</xdr:colOff>
      <xdr:row>3</xdr:row>
      <xdr:rowOff>79375</xdr:rowOff>
    </xdr:from>
    <xdr:ext cx="1387475" cy="2416175"/>
    <xdr:pic>
      <xdr:nvPicPr>
        <xdr:cNvPr id="4" name="image201.png" title="이미지">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8804275" y="574675"/>
          <a:ext cx="1387475" cy="2416175"/>
        </a:xfrm>
        <a:prstGeom prst="rect">
          <a:avLst/>
        </a:prstGeom>
        <a:noFill/>
      </xdr:spPr>
    </xdr:pic>
    <xdr:clientData fLocksWithSheet="0"/>
  </xdr:oneCellAnchor>
  <xdr:oneCellAnchor>
    <xdr:from>
      <xdr:col>4</xdr:col>
      <xdr:colOff>311150</xdr:colOff>
      <xdr:row>23</xdr:row>
      <xdr:rowOff>120650</xdr:rowOff>
    </xdr:from>
    <xdr:ext cx="2584450" cy="1835150"/>
    <xdr:pic>
      <xdr:nvPicPr>
        <xdr:cNvPr id="5" name="image215.png">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8972550" y="6845300"/>
          <a:ext cx="2584450" cy="1835150"/>
        </a:xfrm>
        <a:prstGeom prst="rect">
          <a:avLst/>
        </a:prstGeom>
        <a:noFill/>
      </xdr:spPr>
    </xdr:pic>
    <xdr:clientData fLocksWithSheet="0"/>
  </xdr:oneCellAnchor>
</xdr:wsDr>
</file>

<file path=xl/drawings/drawing41.xml><?xml version="1.0" encoding="utf-8"?>
<xdr:wsDr xmlns:xdr="http://schemas.openxmlformats.org/drawingml/2006/spreadsheetDrawing" xmlns:a="http://schemas.openxmlformats.org/drawingml/2006/main">
  <xdr:oneCellAnchor>
    <xdr:from>
      <xdr:col>2</xdr:col>
      <xdr:colOff>165101</xdr:colOff>
      <xdr:row>3</xdr:row>
      <xdr:rowOff>34925</xdr:rowOff>
    </xdr:from>
    <xdr:ext cx="1104900" cy="2460625"/>
    <xdr:pic>
      <xdr:nvPicPr>
        <xdr:cNvPr id="2" name="image209.png" title="이미지">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xfrm>
          <a:off x="1168401" y="530225"/>
          <a:ext cx="1104900" cy="2460625"/>
        </a:xfrm>
        <a:prstGeom prst="rect">
          <a:avLst/>
        </a:prstGeom>
        <a:noFill/>
      </xdr:spPr>
    </xdr:pic>
    <xdr:clientData fLocksWithSheet="0"/>
  </xdr:oneCellAnchor>
  <xdr:oneCellAnchor>
    <xdr:from>
      <xdr:col>3</xdr:col>
      <xdr:colOff>180975</xdr:colOff>
      <xdr:row>3</xdr:row>
      <xdr:rowOff>171450</xdr:rowOff>
    </xdr:from>
    <xdr:ext cx="2505075" cy="1962150"/>
    <xdr:pic>
      <xdr:nvPicPr>
        <xdr:cNvPr id="3" name="image224.png" title="이미지">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161925</xdr:colOff>
      <xdr:row>3</xdr:row>
      <xdr:rowOff>85725</xdr:rowOff>
    </xdr:from>
    <xdr:ext cx="1235075" cy="2333625"/>
    <xdr:pic>
      <xdr:nvPicPr>
        <xdr:cNvPr id="4" name="image214.png" title="이미지">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xfrm>
          <a:off x="6638925" y="581025"/>
          <a:ext cx="1235075" cy="2333625"/>
        </a:xfrm>
        <a:prstGeom prst="rect">
          <a:avLst/>
        </a:prstGeom>
        <a:noFill/>
      </xdr:spPr>
    </xdr:pic>
    <xdr:clientData fLocksWithSheet="0"/>
  </xdr:oneCellAnchor>
  <xdr:oneCellAnchor>
    <xdr:from>
      <xdr:col>5</xdr:col>
      <xdr:colOff>361951</xdr:colOff>
      <xdr:row>3</xdr:row>
      <xdr:rowOff>66675</xdr:rowOff>
    </xdr:from>
    <xdr:ext cx="952500" cy="2466975"/>
    <xdr:pic>
      <xdr:nvPicPr>
        <xdr:cNvPr id="5" name="image201.png" title="이미지">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xfrm>
          <a:off x="10210801" y="561975"/>
          <a:ext cx="952500" cy="2466975"/>
        </a:xfrm>
        <a:prstGeom prst="rect">
          <a:avLst/>
        </a:prstGeom>
        <a:noFill/>
      </xdr:spPr>
    </xdr:pic>
    <xdr:clientData fLocksWithSheet="0"/>
  </xdr:oneCellAnchor>
  <xdr:oneCellAnchor>
    <xdr:from>
      <xdr:col>4</xdr:col>
      <xdr:colOff>152400</xdr:colOff>
      <xdr:row>20</xdr:row>
      <xdr:rowOff>120650</xdr:rowOff>
    </xdr:from>
    <xdr:ext cx="2920999" cy="2133600"/>
    <xdr:pic>
      <xdr:nvPicPr>
        <xdr:cNvPr id="6" name="image223.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xfrm>
          <a:off x="6629400" y="7816850"/>
          <a:ext cx="2920999" cy="2133600"/>
        </a:xfrm>
        <a:prstGeom prst="rect">
          <a:avLst/>
        </a:prstGeom>
        <a:noFill/>
      </xdr:spPr>
    </xdr:pic>
    <xdr:clientData fLocksWithSheet="0"/>
  </xdr:oneCellAnchor>
</xdr:wsDr>
</file>

<file path=xl/drawings/drawing42.xml><?xml version="1.0" encoding="utf-8"?>
<xdr:wsDr xmlns:xdr="http://schemas.openxmlformats.org/drawingml/2006/spreadsheetDrawing" xmlns:a="http://schemas.openxmlformats.org/drawingml/2006/main">
  <xdr:oneCellAnchor>
    <xdr:from>
      <xdr:col>2</xdr:col>
      <xdr:colOff>260351</xdr:colOff>
      <xdr:row>3</xdr:row>
      <xdr:rowOff>28575</xdr:rowOff>
    </xdr:from>
    <xdr:ext cx="1104899" cy="2454275"/>
    <xdr:pic>
      <xdr:nvPicPr>
        <xdr:cNvPr id="2" name="image208.png" title="이미지">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xfrm>
          <a:off x="1466851" y="523875"/>
          <a:ext cx="1104899" cy="2454275"/>
        </a:xfrm>
        <a:prstGeom prst="rect">
          <a:avLst/>
        </a:prstGeom>
        <a:noFill/>
      </xdr:spPr>
    </xdr:pic>
    <xdr:clientData fLocksWithSheet="0"/>
  </xdr:oneCellAnchor>
  <xdr:oneCellAnchor>
    <xdr:from>
      <xdr:col>3</xdr:col>
      <xdr:colOff>120650</xdr:colOff>
      <xdr:row>3</xdr:row>
      <xdr:rowOff>238125</xdr:rowOff>
    </xdr:from>
    <xdr:ext cx="2476500" cy="1914525"/>
    <xdr:pic>
      <xdr:nvPicPr>
        <xdr:cNvPr id="3" name="image212.png" title="이미지">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xfrm>
          <a:off x="4102100" y="733425"/>
          <a:ext cx="2476500" cy="1914525"/>
        </a:xfrm>
        <a:prstGeom prst="rect">
          <a:avLst/>
        </a:prstGeom>
        <a:noFill/>
      </xdr:spPr>
    </xdr:pic>
    <xdr:clientData fLocksWithSheet="0"/>
  </xdr:oneCellAnchor>
  <xdr:oneCellAnchor>
    <xdr:from>
      <xdr:col>4</xdr:col>
      <xdr:colOff>419100</xdr:colOff>
      <xdr:row>3</xdr:row>
      <xdr:rowOff>133351</xdr:rowOff>
    </xdr:from>
    <xdr:ext cx="1079500" cy="2254250"/>
    <xdr:pic>
      <xdr:nvPicPr>
        <xdr:cNvPr id="4" name="image210.png" title="이미지">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xfrm>
          <a:off x="7378700" y="628651"/>
          <a:ext cx="1079500" cy="2254250"/>
        </a:xfrm>
        <a:prstGeom prst="rect">
          <a:avLst/>
        </a:prstGeom>
        <a:noFill/>
      </xdr:spPr>
    </xdr:pic>
    <xdr:clientData fLocksWithSheet="0"/>
  </xdr:oneCellAnchor>
  <xdr:oneCellAnchor>
    <xdr:from>
      <xdr:col>5</xdr:col>
      <xdr:colOff>215900</xdr:colOff>
      <xdr:row>3</xdr:row>
      <xdr:rowOff>82550</xdr:rowOff>
    </xdr:from>
    <xdr:ext cx="1193800" cy="2330449"/>
    <xdr:pic>
      <xdr:nvPicPr>
        <xdr:cNvPr id="5" name="image211.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xfrm>
          <a:off x="11017250" y="577850"/>
          <a:ext cx="1193800" cy="2330449"/>
        </a:xfrm>
        <a:prstGeom prst="rect">
          <a:avLst/>
        </a:prstGeom>
        <a:noFill/>
      </xdr:spPr>
    </xdr:pic>
    <xdr:clientData fLocksWithSheet="0"/>
  </xdr:oneCellAnchor>
  <xdr:oneCellAnchor>
    <xdr:from>
      <xdr:col>4</xdr:col>
      <xdr:colOff>165100</xdr:colOff>
      <xdr:row>21</xdr:row>
      <xdr:rowOff>69850</xdr:rowOff>
    </xdr:from>
    <xdr:ext cx="2501900" cy="1584325"/>
    <xdr:pic>
      <xdr:nvPicPr>
        <xdr:cNvPr id="6" name="image213.png">
          <a:extLst>
            <a:ext uri="{FF2B5EF4-FFF2-40B4-BE49-F238E27FC236}">
              <a16:creationId xmlns:a16="http://schemas.microsoft.com/office/drawing/2014/main" id="{00000000-0008-0000-2900-000006000000}"/>
            </a:ext>
          </a:extLst>
        </xdr:cNvPr>
        <xdr:cNvPicPr preferRelativeResize="0"/>
      </xdr:nvPicPr>
      <xdr:blipFill>
        <a:blip xmlns:r="http://schemas.openxmlformats.org/officeDocument/2006/relationships" r:embed="rId5" cstate="print"/>
        <a:stretch>
          <a:fillRect/>
        </a:stretch>
      </xdr:blipFill>
      <xdr:spPr>
        <a:xfrm>
          <a:off x="8724900" y="6635750"/>
          <a:ext cx="2501900" cy="1584325"/>
        </a:xfrm>
        <a:prstGeom prst="rect">
          <a:avLst/>
        </a:prstGeom>
        <a:noFill/>
      </xdr:spPr>
    </xdr:pic>
    <xdr:clientData fLocksWithSheet="0"/>
  </xdr:oneCellAnchor>
  <xdr:oneCellAnchor>
    <xdr:from>
      <xdr:col>9</xdr:col>
      <xdr:colOff>0</xdr:colOff>
      <xdr:row>26</xdr:row>
      <xdr:rowOff>0</xdr:rowOff>
    </xdr:from>
    <xdr:ext cx="85725" cy="200025"/>
    <xdr:pic>
      <xdr:nvPicPr>
        <xdr:cNvPr id="7" name="image336.png">
          <a:extLst>
            <a:ext uri="{FF2B5EF4-FFF2-40B4-BE49-F238E27FC236}">
              <a16:creationId xmlns:a16="http://schemas.microsoft.com/office/drawing/2014/main" id="{00000000-0008-0000-29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43.xml><?xml version="1.0" encoding="utf-8"?>
<xdr:wsDr xmlns:xdr="http://schemas.openxmlformats.org/drawingml/2006/spreadsheetDrawing" xmlns:a="http://schemas.openxmlformats.org/drawingml/2006/main">
  <xdr:oneCellAnchor>
    <xdr:from>
      <xdr:col>2</xdr:col>
      <xdr:colOff>161925</xdr:colOff>
      <xdr:row>3</xdr:row>
      <xdr:rowOff>60325</xdr:rowOff>
    </xdr:from>
    <xdr:ext cx="1171575" cy="2365375"/>
    <xdr:pic>
      <xdr:nvPicPr>
        <xdr:cNvPr id="2" name="image216.png" title="이미지">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xfrm>
          <a:off x="1323975" y="555625"/>
          <a:ext cx="1171575" cy="2365375"/>
        </a:xfrm>
        <a:prstGeom prst="rect">
          <a:avLst/>
        </a:prstGeom>
        <a:noFill/>
      </xdr:spPr>
    </xdr:pic>
    <xdr:clientData fLocksWithSheet="0"/>
  </xdr:oneCellAnchor>
  <xdr:oneCellAnchor>
    <xdr:from>
      <xdr:col>3</xdr:col>
      <xdr:colOff>219075</xdr:colOff>
      <xdr:row>3</xdr:row>
      <xdr:rowOff>104775</xdr:rowOff>
    </xdr:from>
    <xdr:ext cx="2009775" cy="2346325"/>
    <xdr:pic>
      <xdr:nvPicPr>
        <xdr:cNvPr id="3" name="image219.png" title="이미지">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xfrm>
          <a:off x="4060825" y="600075"/>
          <a:ext cx="2009775" cy="2346325"/>
        </a:xfrm>
        <a:prstGeom prst="rect">
          <a:avLst/>
        </a:prstGeom>
        <a:noFill/>
      </xdr:spPr>
    </xdr:pic>
    <xdr:clientData fLocksWithSheet="0"/>
  </xdr:oneCellAnchor>
  <xdr:oneCellAnchor>
    <xdr:from>
      <xdr:col>4</xdr:col>
      <xdr:colOff>219075</xdr:colOff>
      <xdr:row>3</xdr:row>
      <xdr:rowOff>104775</xdr:rowOff>
    </xdr:from>
    <xdr:ext cx="2638425" cy="2238375"/>
    <xdr:pic>
      <xdr:nvPicPr>
        <xdr:cNvPr id="4" name="image226.png" title="이미지">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xfrm>
          <a:off x="7394575" y="600075"/>
          <a:ext cx="2638425" cy="2238375"/>
        </a:xfrm>
        <a:prstGeom prst="rect">
          <a:avLst/>
        </a:prstGeom>
        <a:noFill/>
      </xdr:spPr>
    </xdr:pic>
    <xdr:clientData fLocksWithSheet="0"/>
  </xdr:oneCellAnchor>
  <xdr:oneCellAnchor>
    <xdr:from>
      <xdr:col>5</xdr:col>
      <xdr:colOff>88901</xdr:colOff>
      <xdr:row>3</xdr:row>
      <xdr:rowOff>50800</xdr:rowOff>
    </xdr:from>
    <xdr:ext cx="1390650" cy="2406650"/>
    <xdr:pic>
      <xdr:nvPicPr>
        <xdr:cNvPr id="5" name="image28.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xfrm>
          <a:off x="10991851" y="546100"/>
          <a:ext cx="1390650" cy="2406650"/>
        </a:xfrm>
        <a:prstGeom prst="rect">
          <a:avLst/>
        </a:prstGeom>
        <a:noFill/>
      </xdr:spPr>
    </xdr:pic>
    <xdr:clientData fLocksWithSheet="0"/>
  </xdr:oneCellAnchor>
  <xdr:oneCellAnchor>
    <xdr:from>
      <xdr:col>4</xdr:col>
      <xdr:colOff>203200</xdr:colOff>
      <xdr:row>28</xdr:row>
      <xdr:rowOff>101600</xdr:rowOff>
    </xdr:from>
    <xdr:ext cx="2178050" cy="1631950"/>
    <xdr:pic>
      <xdr:nvPicPr>
        <xdr:cNvPr id="6" name="image217.png">
          <a:extLst>
            <a:ext uri="{FF2B5EF4-FFF2-40B4-BE49-F238E27FC236}">
              <a16:creationId xmlns:a16="http://schemas.microsoft.com/office/drawing/2014/main" id="{00000000-0008-0000-2A00-000006000000}"/>
            </a:ext>
          </a:extLst>
        </xdr:cNvPr>
        <xdr:cNvPicPr preferRelativeResize="0"/>
      </xdr:nvPicPr>
      <xdr:blipFill>
        <a:blip xmlns:r="http://schemas.openxmlformats.org/officeDocument/2006/relationships" r:embed="rId5" cstate="print"/>
        <a:stretch>
          <a:fillRect/>
        </a:stretch>
      </xdr:blipFill>
      <xdr:spPr>
        <a:xfrm>
          <a:off x="8718550" y="8077200"/>
          <a:ext cx="2178050" cy="1631950"/>
        </a:xfrm>
        <a:prstGeom prst="rect">
          <a:avLst/>
        </a:prstGeom>
        <a:noFill/>
      </xdr:spPr>
    </xdr:pic>
    <xdr:clientData fLocksWithSheet="0"/>
  </xdr:oneCellAnchor>
</xdr:wsDr>
</file>

<file path=xl/drawings/drawing44.xml><?xml version="1.0" encoding="utf-8"?>
<xdr:wsDr xmlns:xdr="http://schemas.openxmlformats.org/drawingml/2006/spreadsheetDrawing" xmlns:a="http://schemas.openxmlformats.org/drawingml/2006/main">
  <xdr:oneCellAnchor>
    <xdr:from>
      <xdr:col>2</xdr:col>
      <xdr:colOff>123825</xdr:colOff>
      <xdr:row>3</xdr:row>
      <xdr:rowOff>41275</xdr:rowOff>
    </xdr:from>
    <xdr:ext cx="1603375" cy="2441575"/>
    <xdr:pic>
      <xdr:nvPicPr>
        <xdr:cNvPr id="2" name="image241.png" title="이미지">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xfrm>
          <a:off x="1330325" y="536575"/>
          <a:ext cx="1603375" cy="2441575"/>
        </a:xfrm>
        <a:prstGeom prst="rect">
          <a:avLst/>
        </a:prstGeom>
        <a:noFill/>
      </xdr:spPr>
    </xdr:pic>
    <xdr:clientData fLocksWithSheet="0"/>
  </xdr:oneCellAnchor>
  <xdr:oneCellAnchor>
    <xdr:from>
      <xdr:col>3</xdr:col>
      <xdr:colOff>463551</xdr:colOff>
      <xdr:row>3</xdr:row>
      <xdr:rowOff>247650</xdr:rowOff>
    </xdr:from>
    <xdr:ext cx="2641600" cy="1885950"/>
    <xdr:pic>
      <xdr:nvPicPr>
        <xdr:cNvPr id="3" name="image218.png" title="이미지">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xfrm>
          <a:off x="4445001" y="742950"/>
          <a:ext cx="2641600" cy="1885950"/>
        </a:xfrm>
        <a:prstGeom prst="rect">
          <a:avLst/>
        </a:prstGeom>
        <a:noFill/>
      </xdr:spPr>
    </xdr:pic>
    <xdr:clientData fLocksWithSheet="0"/>
  </xdr:oneCellAnchor>
  <xdr:oneCellAnchor>
    <xdr:from>
      <xdr:col>4</xdr:col>
      <xdr:colOff>180975</xdr:colOff>
      <xdr:row>3</xdr:row>
      <xdr:rowOff>142875</xdr:rowOff>
    </xdr:from>
    <xdr:ext cx="2784475" cy="2130425"/>
    <xdr:pic>
      <xdr:nvPicPr>
        <xdr:cNvPr id="4" name="image220.png" title="이미지">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xfrm>
          <a:off x="8010525" y="638175"/>
          <a:ext cx="2784475" cy="2130425"/>
        </a:xfrm>
        <a:prstGeom prst="rect">
          <a:avLst/>
        </a:prstGeom>
        <a:noFill/>
      </xdr:spPr>
    </xdr:pic>
    <xdr:clientData fLocksWithSheet="0"/>
  </xdr:oneCellAnchor>
  <xdr:oneCellAnchor>
    <xdr:from>
      <xdr:col>5</xdr:col>
      <xdr:colOff>95251</xdr:colOff>
      <xdr:row>3</xdr:row>
      <xdr:rowOff>63501</xdr:rowOff>
    </xdr:from>
    <xdr:ext cx="1644650" cy="2393950"/>
    <xdr:pic>
      <xdr:nvPicPr>
        <xdr:cNvPr id="5" name="image28.png">
          <a:extLst>
            <a:ext uri="{FF2B5EF4-FFF2-40B4-BE49-F238E27FC236}">
              <a16:creationId xmlns:a16="http://schemas.microsoft.com/office/drawing/2014/main" id="{00000000-0008-0000-2B00-000005000000}"/>
            </a:ext>
          </a:extLst>
        </xdr:cNvPr>
        <xdr:cNvPicPr preferRelativeResize="0"/>
      </xdr:nvPicPr>
      <xdr:blipFill>
        <a:blip xmlns:r="http://schemas.openxmlformats.org/officeDocument/2006/relationships" r:embed="rId4" cstate="print"/>
        <a:stretch>
          <a:fillRect/>
        </a:stretch>
      </xdr:blipFill>
      <xdr:spPr>
        <a:xfrm>
          <a:off x="11703051" y="558801"/>
          <a:ext cx="1644650" cy="2393950"/>
        </a:xfrm>
        <a:prstGeom prst="rect">
          <a:avLst/>
        </a:prstGeom>
        <a:noFill/>
      </xdr:spPr>
    </xdr:pic>
    <xdr:clientData fLocksWithSheet="0"/>
  </xdr:oneCellAnchor>
  <xdr:oneCellAnchor>
    <xdr:from>
      <xdr:col>4</xdr:col>
      <xdr:colOff>107950</xdr:colOff>
      <xdr:row>30</xdr:row>
      <xdr:rowOff>82550</xdr:rowOff>
    </xdr:from>
    <xdr:ext cx="2266950" cy="1581150"/>
    <xdr:pic>
      <xdr:nvPicPr>
        <xdr:cNvPr id="6" name="image221.png">
          <a:extLst>
            <a:ext uri="{FF2B5EF4-FFF2-40B4-BE49-F238E27FC236}">
              <a16:creationId xmlns:a16="http://schemas.microsoft.com/office/drawing/2014/main" id="{00000000-0008-0000-2B00-000006000000}"/>
            </a:ext>
          </a:extLst>
        </xdr:cNvPr>
        <xdr:cNvPicPr preferRelativeResize="0"/>
      </xdr:nvPicPr>
      <xdr:blipFill>
        <a:blip xmlns:r="http://schemas.openxmlformats.org/officeDocument/2006/relationships" r:embed="rId5" cstate="print"/>
        <a:stretch>
          <a:fillRect/>
        </a:stretch>
      </xdr:blipFill>
      <xdr:spPr>
        <a:xfrm>
          <a:off x="7937500" y="8851900"/>
          <a:ext cx="2266950" cy="1581150"/>
        </a:xfrm>
        <a:prstGeom prst="rect">
          <a:avLst/>
        </a:prstGeom>
        <a:noFill/>
      </xdr:spPr>
    </xdr:pic>
    <xdr:clientData fLocksWithSheet="0"/>
  </xdr:oneCellAnchor>
</xdr:wsDr>
</file>

<file path=xl/drawings/drawing45.xml><?xml version="1.0" encoding="utf-8"?>
<xdr:wsDr xmlns:xdr="http://schemas.openxmlformats.org/drawingml/2006/spreadsheetDrawing" xmlns:a="http://schemas.openxmlformats.org/drawingml/2006/main">
  <xdr:oneCellAnchor>
    <xdr:from>
      <xdr:col>3</xdr:col>
      <xdr:colOff>66675</xdr:colOff>
      <xdr:row>3</xdr:row>
      <xdr:rowOff>38100</xdr:rowOff>
    </xdr:from>
    <xdr:ext cx="1279525" cy="2413000"/>
    <xdr:pic>
      <xdr:nvPicPr>
        <xdr:cNvPr id="2" name="image306.png" title="이미지">
          <a:extLst>
            <a:ext uri="{FF2B5EF4-FFF2-40B4-BE49-F238E27FC236}">
              <a16:creationId xmlns:a16="http://schemas.microsoft.com/office/drawing/2014/main" id="{00000000-0008-0000-2C00-000002000000}"/>
            </a:ext>
          </a:extLst>
        </xdr:cNvPr>
        <xdr:cNvPicPr preferRelativeResize="0"/>
      </xdr:nvPicPr>
      <xdr:blipFill>
        <a:blip xmlns:r="http://schemas.openxmlformats.org/officeDocument/2006/relationships" r:embed="rId1" cstate="print"/>
        <a:stretch>
          <a:fillRect/>
        </a:stretch>
      </xdr:blipFill>
      <xdr:spPr>
        <a:xfrm>
          <a:off x="4302125" y="533400"/>
          <a:ext cx="1279525" cy="2413000"/>
        </a:xfrm>
        <a:prstGeom prst="rect">
          <a:avLst/>
        </a:prstGeom>
        <a:noFill/>
      </xdr:spPr>
    </xdr:pic>
    <xdr:clientData fLocksWithSheet="0"/>
  </xdr:oneCellAnchor>
  <xdr:oneCellAnchor>
    <xdr:from>
      <xdr:col>2</xdr:col>
      <xdr:colOff>85725</xdr:colOff>
      <xdr:row>3</xdr:row>
      <xdr:rowOff>82550</xdr:rowOff>
    </xdr:from>
    <xdr:ext cx="1273175" cy="2330450"/>
    <xdr:pic>
      <xdr:nvPicPr>
        <xdr:cNvPr id="3" name="image222.png" title="이미지">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xfrm>
          <a:off x="1412875" y="577850"/>
          <a:ext cx="1273175" cy="2330450"/>
        </a:xfrm>
        <a:prstGeom prst="rect">
          <a:avLst/>
        </a:prstGeom>
        <a:noFill/>
      </xdr:spPr>
    </xdr:pic>
    <xdr:clientData fLocksWithSheet="0"/>
  </xdr:oneCellAnchor>
  <xdr:oneCellAnchor>
    <xdr:from>
      <xdr:col>4</xdr:col>
      <xdr:colOff>171451</xdr:colOff>
      <xdr:row>3</xdr:row>
      <xdr:rowOff>127001</xdr:rowOff>
    </xdr:from>
    <xdr:ext cx="1009650" cy="2260599"/>
    <xdr:pic>
      <xdr:nvPicPr>
        <xdr:cNvPr id="4" name="image340.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xfrm>
          <a:off x="7162801" y="622301"/>
          <a:ext cx="1009650" cy="2260599"/>
        </a:xfrm>
        <a:prstGeom prst="rect">
          <a:avLst/>
        </a:prstGeom>
        <a:noFill/>
      </xdr:spPr>
    </xdr:pic>
    <xdr:clientData fLocksWithSheet="0"/>
  </xdr:oneCellAnchor>
</xdr:wsDr>
</file>

<file path=xl/drawings/drawing46.xml><?xml version="1.0" encoding="utf-8"?>
<xdr:wsDr xmlns:xdr="http://schemas.openxmlformats.org/drawingml/2006/spreadsheetDrawing" xmlns:a="http://schemas.openxmlformats.org/drawingml/2006/main">
  <xdr:oneCellAnchor>
    <xdr:from>
      <xdr:col>2</xdr:col>
      <xdr:colOff>196850</xdr:colOff>
      <xdr:row>3</xdr:row>
      <xdr:rowOff>126999</xdr:rowOff>
    </xdr:from>
    <xdr:ext cx="914400" cy="2374901"/>
    <xdr:pic>
      <xdr:nvPicPr>
        <xdr:cNvPr id="2" name="image335.png">
          <a:extLst>
            <a:ext uri="{FF2B5EF4-FFF2-40B4-BE49-F238E27FC236}">
              <a16:creationId xmlns:a16="http://schemas.microsoft.com/office/drawing/2014/main" id="{00000000-0008-0000-2D00-000002000000}"/>
            </a:ext>
          </a:extLst>
        </xdr:cNvPr>
        <xdr:cNvPicPr preferRelativeResize="0"/>
      </xdr:nvPicPr>
      <xdr:blipFill>
        <a:blip xmlns:r="http://schemas.openxmlformats.org/officeDocument/2006/relationships" r:embed="rId1" cstate="print"/>
        <a:stretch>
          <a:fillRect/>
        </a:stretch>
      </xdr:blipFill>
      <xdr:spPr>
        <a:xfrm>
          <a:off x="1473200" y="622299"/>
          <a:ext cx="914400" cy="2374901"/>
        </a:xfrm>
        <a:prstGeom prst="rect">
          <a:avLst/>
        </a:prstGeom>
        <a:noFill/>
      </xdr:spPr>
    </xdr:pic>
    <xdr:clientData fLocksWithSheet="0"/>
  </xdr:oneCellAnchor>
  <xdr:oneCellAnchor>
    <xdr:from>
      <xdr:col>4</xdr:col>
      <xdr:colOff>165101</xdr:colOff>
      <xdr:row>9</xdr:row>
      <xdr:rowOff>107950</xdr:rowOff>
    </xdr:from>
    <xdr:ext cx="3028950" cy="14979650"/>
    <xdr:pic>
      <xdr:nvPicPr>
        <xdr:cNvPr id="3" name="image335.png">
          <a:extLst>
            <a:ext uri="{FF2B5EF4-FFF2-40B4-BE49-F238E27FC236}">
              <a16:creationId xmlns:a16="http://schemas.microsoft.com/office/drawing/2014/main" id="{00000000-0008-0000-2D00-000003000000}"/>
            </a:ext>
          </a:extLst>
        </xdr:cNvPr>
        <xdr:cNvPicPr preferRelativeResize="0"/>
      </xdr:nvPicPr>
      <xdr:blipFill>
        <a:blip xmlns:r="http://schemas.openxmlformats.org/officeDocument/2006/relationships" r:embed="rId1" cstate="print"/>
        <a:stretch>
          <a:fillRect/>
        </a:stretch>
      </xdr:blipFill>
      <xdr:spPr>
        <a:xfrm>
          <a:off x="6165851" y="4273550"/>
          <a:ext cx="3028950" cy="14979650"/>
        </a:xfrm>
        <a:prstGeom prst="rect">
          <a:avLst/>
        </a:prstGeom>
        <a:noFill/>
      </xdr:spPr>
    </xdr:pic>
    <xdr:clientData fLocksWithSheet="0"/>
  </xdr:oneCellAnchor>
</xdr:wsDr>
</file>

<file path=xl/drawings/drawing47.xml><?xml version="1.0" encoding="utf-8"?>
<xdr:wsDr xmlns:xdr="http://schemas.openxmlformats.org/drawingml/2006/spreadsheetDrawing" xmlns:a="http://schemas.openxmlformats.org/drawingml/2006/main">
  <xdr:oneCellAnchor>
    <xdr:from>
      <xdr:col>2</xdr:col>
      <xdr:colOff>219075</xdr:colOff>
      <xdr:row>3</xdr:row>
      <xdr:rowOff>142875</xdr:rowOff>
    </xdr:from>
    <xdr:ext cx="1076325" cy="2346325"/>
    <xdr:pic>
      <xdr:nvPicPr>
        <xdr:cNvPr id="2" name="image188.png" title="이미지">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xfrm>
          <a:off x="1425575" y="638175"/>
          <a:ext cx="1076325" cy="2346325"/>
        </a:xfrm>
        <a:prstGeom prst="rect">
          <a:avLst/>
        </a:prstGeom>
        <a:noFill/>
      </xdr:spPr>
    </xdr:pic>
    <xdr:clientData fLocksWithSheet="0"/>
  </xdr:oneCellAnchor>
  <xdr:oneCellAnchor>
    <xdr:from>
      <xdr:col>3</xdr:col>
      <xdr:colOff>266700</xdr:colOff>
      <xdr:row>3</xdr:row>
      <xdr:rowOff>142875</xdr:rowOff>
    </xdr:from>
    <xdr:ext cx="990600" cy="2263775"/>
    <xdr:pic>
      <xdr:nvPicPr>
        <xdr:cNvPr id="3" name="image231.png" title="이미지">
          <a:extLst>
            <a:ext uri="{FF2B5EF4-FFF2-40B4-BE49-F238E27FC236}">
              <a16:creationId xmlns:a16="http://schemas.microsoft.com/office/drawing/2014/main" id="{00000000-0008-0000-2E00-000003000000}"/>
            </a:ext>
          </a:extLst>
        </xdr:cNvPr>
        <xdr:cNvPicPr preferRelativeResize="0"/>
      </xdr:nvPicPr>
      <xdr:blipFill>
        <a:blip xmlns:r="http://schemas.openxmlformats.org/officeDocument/2006/relationships" r:embed="rId2" cstate="print"/>
        <a:stretch>
          <a:fillRect/>
        </a:stretch>
      </xdr:blipFill>
      <xdr:spPr>
        <a:xfrm>
          <a:off x="4311650" y="638175"/>
          <a:ext cx="990600" cy="2263775"/>
        </a:xfrm>
        <a:prstGeom prst="rect">
          <a:avLst/>
        </a:prstGeom>
        <a:noFill/>
      </xdr:spPr>
    </xdr:pic>
    <xdr:clientData fLocksWithSheet="0"/>
  </xdr:oneCellAnchor>
  <xdr:oneCellAnchor>
    <xdr:from>
      <xdr:col>4</xdr:col>
      <xdr:colOff>323850</xdr:colOff>
      <xdr:row>3</xdr:row>
      <xdr:rowOff>142875</xdr:rowOff>
    </xdr:from>
    <xdr:ext cx="1377950" cy="2276475"/>
    <xdr:pic>
      <xdr:nvPicPr>
        <xdr:cNvPr id="4" name="image233.png" title="이미지">
          <a:extLst>
            <a:ext uri="{FF2B5EF4-FFF2-40B4-BE49-F238E27FC236}">
              <a16:creationId xmlns:a16="http://schemas.microsoft.com/office/drawing/2014/main" id="{00000000-0008-0000-2E00-000004000000}"/>
            </a:ext>
          </a:extLst>
        </xdr:cNvPr>
        <xdr:cNvPicPr preferRelativeResize="0"/>
      </xdr:nvPicPr>
      <xdr:blipFill>
        <a:blip xmlns:r="http://schemas.openxmlformats.org/officeDocument/2006/relationships" r:embed="rId3" cstate="print"/>
        <a:stretch>
          <a:fillRect/>
        </a:stretch>
      </xdr:blipFill>
      <xdr:spPr>
        <a:xfrm>
          <a:off x="7423150" y="638175"/>
          <a:ext cx="1377950" cy="2276475"/>
        </a:xfrm>
        <a:prstGeom prst="rect">
          <a:avLst/>
        </a:prstGeom>
        <a:noFill/>
      </xdr:spPr>
    </xdr:pic>
    <xdr:clientData fLocksWithSheet="0"/>
  </xdr:oneCellAnchor>
  <xdr:oneCellAnchor>
    <xdr:from>
      <xdr:col>5</xdr:col>
      <xdr:colOff>171451</xdr:colOff>
      <xdr:row>3</xdr:row>
      <xdr:rowOff>142875</xdr:rowOff>
    </xdr:from>
    <xdr:ext cx="1231900" cy="2232025"/>
    <xdr:pic>
      <xdr:nvPicPr>
        <xdr:cNvPr id="5" name="image230.png" title="이미지">
          <a:extLst>
            <a:ext uri="{FF2B5EF4-FFF2-40B4-BE49-F238E27FC236}">
              <a16:creationId xmlns:a16="http://schemas.microsoft.com/office/drawing/2014/main" id="{00000000-0008-0000-2E00-000005000000}"/>
            </a:ext>
          </a:extLst>
        </xdr:cNvPr>
        <xdr:cNvPicPr preferRelativeResize="0"/>
      </xdr:nvPicPr>
      <xdr:blipFill>
        <a:blip xmlns:r="http://schemas.openxmlformats.org/officeDocument/2006/relationships" r:embed="rId4" cstate="print"/>
        <a:stretch>
          <a:fillRect/>
        </a:stretch>
      </xdr:blipFill>
      <xdr:spPr>
        <a:xfrm>
          <a:off x="11233151" y="638175"/>
          <a:ext cx="1231900" cy="2232025"/>
        </a:xfrm>
        <a:prstGeom prst="rect">
          <a:avLst/>
        </a:prstGeom>
        <a:noFill/>
      </xdr:spPr>
    </xdr:pic>
    <xdr:clientData fLocksWithSheet="0"/>
  </xdr:oneCellAnchor>
  <xdr:oneCellAnchor>
    <xdr:from>
      <xdr:col>6</xdr:col>
      <xdr:colOff>180975</xdr:colOff>
      <xdr:row>3</xdr:row>
      <xdr:rowOff>114300</xdr:rowOff>
    </xdr:from>
    <xdr:ext cx="1457325" cy="2285999"/>
    <xdr:pic>
      <xdr:nvPicPr>
        <xdr:cNvPr id="6" name="image227.png" title="이미지">
          <a:extLst>
            <a:ext uri="{FF2B5EF4-FFF2-40B4-BE49-F238E27FC236}">
              <a16:creationId xmlns:a16="http://schemas.microsoft.com/office/drawing/2014/main" id="{00000000-0008-0000-2E00-000006000000}"/>
            </a:ext>
          </a:extLst>
        </xdr:cNvPr>
        <xdr:cNvPicPr preferRelativeResize="0"/>
      </xdr:nvPicPr>
      <xdr:blipFill>
        <a:blip xmlns:r="http://schemas.openxmlformats.org/officeDocument/2006/relationships" r:embed="rId5" cstate="print"/>
        <a:stretch>
          <a:fillRect/>
        </a:stretch>
      </xdr:blipFill>
      <xdr:spPr>
        <a:xfrm>
          <a:off x="13801725" y="609600"/>
          <a:ext cx="1457325" cy="2285999"/>
        </a:xfrm>
        <a:prstGeom prst="rect">
          <a:avLst/>
        </a:prstGeom>
        <a:noFill/>
      </xdr:spPr>
    </xdr:pic>
    <xdr:clientData fLocksWithSheet="0"/>
  </xdr:oneCellAnchor>
  <xdr:oneCellAnchor>
    <xdr:from>
      <xdr:col>7</xdr:col>
      <xdr:colOff>133350</xdr:colOff>
      <xdr:row>3</xdr:row>
      <xdr:rowOff>177800</xdr:rowOff>
    </xdr:from>
    <xdr:ext cx="1346199" cy="2171700"/>
    <xdr:pic>
      <xdr:nvPicPr>
        <xdr:cNvPr id="7" name="image229.png" title="이미지">
          <a:extLst>
            <a:ext uri="{FF2B5EF4-FFF2-40B4-BE49-F238E27FC236}">
              <a16:creationId xmlns:a16="http://schemas.microsoft.com/office/drawing/2014/main" id="{00000000-0008-0000-2E00-000007000000}"/>
            </a:ext>
          </a:extLst>
        </xdr:cNvPr>
        <xdr:cNvPicPr preferRelativeResize="0"/>
      </xdr:nvPicPr>
      <xdr:blipFill>
        <a:blip xmlns:r="http://schemas.openxmlformats.org/officeDocument/2006/relationships" r:embed="rId6" cstate="print"/>
        <a:stretch>
          <a:fillRect/>
        </a:stretch>
      </xdr:blipFill>
      <xdr:spPr>
        <a:xfrm>
          <a:off x="16916400" y="673100"/>
          <a:ext cx="1346199" cy="2171700"/>
        </a:xfrm>
        <a:prstGeom prst="rect">
          <a:avLst/>
        </a:prstGeom>
        <a:noFill/>
      </xdr:spPr>
    </xdr:pic>
    <xdr:clientData fLocksWithSheet="0"/>
  </xdr:oneCellAnchor>
  <xdr:oneCellAnchor>
    <xdr:from>
      <xdr:col>8</xdr:col>
      <xdr:colOff>92075</xdr:colOff>
      <xdr:row>3</xdr:row>
      <xdr:rowOff>123825</xdr:rowOff>
    </xdr:from>
    <xdr:ext cx="1349375" cy="2289175"/>
    <xdr:pic>
      <xdr:nvPicPr>
        <xdr:cNvPr id="8" name="image228.png" title="이미지">
          <a:extLst>
            <a:ext uri="{FF2B5EF4-FFF2-40B4-BE49-F238E27FC236}">
              <a16:creationId xmlns:a16="http://schemas.microsoft.com/office/drawing/2014/main" id="{00000000-0008-0000-2E00-000008000000}"/>
            </a:ext>
          </a:extLst>
        </xdr:cNvPr>
        <xdr:cNvPicPr preferRelativeResize="0"/>
      </xdr:nvPicPr>
      <xdr:blipFill>
        <a:blip xmlns:r="http://schemas.openxmlformats.org/officeDocument/2006/relationships" r:embed="rId7" cstate="print"/>
        <a:stretch>
          <a:fillRect/>
        </a:stretch>
      </xdr:blipFill>
      <xdr:spPr>
        <a:xfrm>
          <a:off x="19789775" y="619125"/>
          <a:ext cx="1349375" cy="2289175"/>
        </a:xfrm>
        <a:prstGeom prst="rect">
          <a:avLst/>
        </a:prstGeom>
        <a:noFill/>
      </xdr:spPr>
    </xdr:pic>
    <xdr:clientData fLocksWithSheet="0"/>
  </xdr:oneCellAnchor>
  <xdr:oneCellAnchor>
    <xdr:from>
      <xdr:col>9</xdr:col>
      <xdr:colOff>142875</xdr:colOff>
      <xdr:row>3</xdr:row>
      <xdr:rowOff>73025</xdr:rowOff>
    </xdr:from>
    <xdr:ext cx="1190625" cy="2422525"/>
    <xdr:pic>
      <xdr:nvPicPr>
        <xdr:cNvPr id="9" name="image232.png" title="이미지">
          <a:extLst>
            <a:ext uri="{FF2B5EF4-FFF2-40B4-BE49-F238E27FC236}">
              <a16:creationId xmlns:a16="http://schemas.microsoft.com/office/drawing/2014/main" id="{00000000-0008-0000-2E00-000009000000}"/>
            </a:ext>
          </a:extLst>
        </xdr:cNvPr>
        <xdr:cNvPicPr preferRelativeResize="0"/>
      </xdr:nvPicPr>
      <xdr:blipFill>
        <a:blip xmlns:r="http://schemas.openxmlformats.org/officeDocument/2006/relationships" r:embed="rId8" cstate="print"/>
        <a:stretch>
          <a:fillRect/>
        </a:stretch>
      </xdr:blipFill>
      <xdr:spPr>
        <a:xfrm>
          <a:off x="22488525" y="568325"/>
          <a:ext cx="1190625" cy="2422525"/>
        </a:xfrm>
        <a:prstGeom prst="rect">
          <a:avLst/>
        </a:prstGeom>
        <a:noFill/>
      </xdr:spPr>
    </xdr:pic>
    <xdr:clientData fLocksWithSheet="0"/>
  </xdr:oneCellAnchor>
  <xdr:oneCellAnchor>
    <xdr:from>
      <xdr:col>10</xdr:col>
      <xdr:colOff>323851</xdr:colOff>
      <xdr:row>3</xdr:row>
      <xdr:rowOff>85725</xdr:rowOff>
    </xdr:from>
    <xdr:ext cx="1200150" cy="2251075"/>
    <xdr:pic>
      <xdr:nvPicPr>
        <xdr:cNvPr id="10" name="image237.png" title="이미지">
          <a:extLst>
            <a:ext uri="{FF2B5EF4-FFF2-40B4-BE49-F238E27FC236}">
              <a16:creationId xmlns:a16="http://schemas.microsoft.com/office/drawing/2014/main" id="{00000000-0008-0000-2E00-00000A000000}"/>
            </a:ext>
          </a:extLst>
        </xdr:cNvPr>
        <xdr:cNvPicPr preferRelativeResize="0"/>
      </xdr:nvPicPr>
      <xdr:blipFill>
        <a:blip xmlns:r="http://schemas.openxmlformats.org/officeDocument/2006/relationships" r:embed="rId9" cstate="print"/>
        <a:stretch>
          <a:fillRect/>
        </a:stretch>
      </xdr:blipFill>
      <xdr:spPr>
        <a:xfrm>
          <a:off x="25203151" y="581025"/>
          <a:ext cx="1200150" cy="2251075"/>
        </a:xfrm>
        <a:prstGeom prst="rect">
          <a:avLst/>
        </a:prstGeom>
        <a:noFill/>
      </xdr:spPr>
    </xdr:pic>
    <xdr:clientData fLocksWithSheet="0"/>
  </xdr:oneCellAnchor>
  <xdr:oneCellAnchor>
    <xdr:from>
      <xdr:col>11</xdr:col>
      <xdr:colOff>104775</xdr:colOff>
      <xdr:row>3</xdr:row>
      <xdr:rowOff>180975</xdr:rowOff>
    </xdr:from>
    <xdr:ext cx="1431925" cy="2155825"/>
    <xdr:pic>
      <xdr:nvPicPr>
        <xdr:cNvPr id="11" name="image234.png" title="이미지">
          <a:extLst>
            <a:ext uri="{FF2B5EF4-FFF2-40B4-BE49-F238E27FC236}">
              <a16:creationId xmlns:a16="http://schemas.microsoft.com/office/drawing/2014/main" id="{00000000-0008-0000-2E00-00000B000000}"/>
            </a:ext>
          </a:extLst>
        </xdr:cNvPr>
        <xdr:cNvPicPr preferRelativeResize="0"/>
      </xdr:nvPicPr>
      <xdr:blipFill>
        <a:blip xmlns:r="http://schemas.openxmlformats.org/officeDocument/2006/relationships" r:embed="rId10" cstate="print"/>
        <a:stretch>
          <a:fillRect/>
        </a:stretch>
      </xdr:blipFill>
      <xdr:spPr>
        <a:xfrm>
          <a:off x="27911425" y="676275"/>
          <a:ext cx="1431925" cy="2155825"/>
        </a:xfrm>
        <a:prstGeom prst="rect">
          <a:avLst/>
        </a:prstGeom>
        <a:noFill/>
      </xdr:spPr>
    </xdr:pic>
    <xdr:clientData fLocksWithSheet="0"/>
  </xdr:oneCellAnchor>
  <xdr:oneCellAnchor>
    <xdr:from>
      <xdr:col>12</xdr:col>
      <xdr:colOff>304801</xdr:colOff>
      <xdr:row>3</xdr:row>
      <xdr:rowOff>180975</xdr:rowOff>
    </xdr:from>
    <xdr:ext cx="1327150" cy="2219325"/>
    <xdr:pic>
      <xdr:nvPicPr>
        <xdr:cNvPr id="12" name="image236.png" title="이미지">
          <a:extLst>
            <a:ext uri="{FF2B5EF4-FFF2-40B4-BE49-F238E27FC236}">
              <a16:creationId xmlns:a16="http://schemas.microsoft.com/office/drawing/2014/main" id="{00000000-0008-0000-2E00-00000C000000}"/>
            </a:ext>
          </a:extLst>
        </xdr:cNvPr>
        <xdr:cNvPicPr preferRelativeResize="0"/>
      </xdr:nvPicPr>
      <xdr:blipFill>
        <a:blip xmlns:r="http://schemas.openxmlformats.org/officeDocument/2006/relationships" r:embed="rId11" cstate="print"/>
        <a:stretch>
          <a:fillRect/>
        </a:stretch>
      </xdr:blipFill>
      <xdr:spPr>
        <a:xfrm>
          <a:off x="30956251" y="676275"/>
          <a:ext cx="1327150" cy="2219325"/>
        </a:xfrm>
        <a:prstGeom prst="rect">
          <a:avLst/>
        </a:prstGeom>
        <a:noFill/>
      </xdr:spPr>
    </xdr:pic>
    <xdr:clientData fLocksWithSheet="0"/>
  </xdr:oneCellAnchor>
  <xdr:oneCellAnchor>
    <xdr:from>
      <xdr:col>13</xdr:col>
      <xdr:colOff>228600</xdr:colOff>
      <xdr:row>3</xdr:row>
      <xdr:rowOff>142875</xdr:rowOff>
    </xdr:from>
    <xdr:ext cx="1320800" cy="2289175"/>
    <xdr:pic>
      <xdr:nvPicPr>
        <xdr:cNvPr id="13" name="image238.png" title="이미지">
          <a:extLst>
            <a:ext uri="{FF2B5EF4-FFF2-40B4-BE49-F238E27FC236}">
              <a16:creationId xmlns:a16="http://schemas.microsoft.com/office/drawing/2014/main" id="{00000000-0008-0000-2E00-00000D000000}"/>
            </a:ext>
          </a:extLst>
        </xdr:cNvPr>
        <xdr:cNvPicPr preferRelativeResize="0"/>
      </xdr:nvPicPr>
      <xdr:blipFill>
        <a:blip xmlns:r="http://schemas.openxmlformats.org/officeDocument/2006/relationships" r:embed="rId12" cstate="print"/>
        <a:stretch>
          <a:fillRect/>
        </a:stretch>
      </xdr:blipFill>
      <xdr:spPr>
        <a:xfrm>
          <a:off x="33997900" y="638175"/>
          <a:ext cx="1320800" cy="2289175"/>
        </a:xfrm>
        <a:prstGeom prst="rect">
          <a:avLst/>
        </a:prstGeom>
        <a:noFill/>
      </xdr:spPr>
    </xdr:pic>
    <xdr:clientData fLocksWithSheet="0"/>
  </xdr:oneCellAnchor>
  <xdr:oneCellAnchor>
    <xdr:from>
      <xdr:col>14</xdr:col>
      <xdr:colOff>247651</xdr:colOff>
      <xdr:row>3</xdr:row>
      <xdr:rowOff>76201</xdr:rowOff>
    </xdr:from>
    <xdr:ext cx="1384300" cy="2336800"/>
    <xdr:pic>
      <xdr:nvPicPr>
        <xdr:cNvPr id="14" name="image240.png" title="이미지">
          <a:extLst>
            <a:ext uri="{FF2B5EF4-FFF2-40B4-BE49-F238E27FC236}">
              <a16:creationId xmlns:a16="http://schemas.microsoft.com/office/drawing/2014/main" id="{00000000-0008-0000-2E00-00000E000000}"/>
            </a:ext>
          </a:extLst>
        </xdr:cNvPr>
        <xdr:cNvPicPr preferRelativeResize="0"/>
      </xdr:nvPicPr>
      <xdr:blipFill>
        <a:blip xmlns:r="http://schemas.openxmlformats.org/officeDocument/2006/relationships" r:embed="rId13" cstate="print"/>
        <a:stretch>
          <a:fillRect/>
        </a:stretch>
      </xdr:blipFill>
      <xdr:spPr>
        <a:xfrm>
          <a:off x="37230051" y="571501"/>
          <a:ext cx="1384300" cy="2336800"/>
        </a:xfrm>
        <a:prstGeom prst="rect">
          <a:avLst/>
        </a:prstGeom>
        <a:noFill/>
      </xdr:spPr>
    </xdr:pic>
    <xdr:clientData fLocksWithSheet="0"/>
  </xdr:oneCellAnchor>
  <xdr:oneCellAnchor>
    <xdr:from>
      <xdr:col>15</xdr:col>
      <xdr:colOff>241300</xdr:colOff>
      <xdr:row>3</xdr:row>
      <xdr:rowOff>73025</xdr:rowOff>
    </xdr:from>
    <xdr:ext cx="1250950" cy="2390775"/>
    <xdr:pic>
      <xdr:nvPicPr>
        <xdr:cNvPr id="15" name="image306.png" title="이미지">
          <a:extLst>
            <a:ext uri="{FF2B5EF4-FFF2-40B4-BE49-F238E27FC236}">
              <a16:creationId xmlns:a16="http://schemas.microsoft.com/office/drawing/2014/main" id="{00000000-0008-0000-2E00-00000F000000}"/>
            </a:ext>
          </a:extLst>
        </xdr:cNvPr>
        <xdr:cNvPicPr preferRelativeResize="0"/>
      </xdr:nvPicPr>
      <xdr:blipFill>
        <a:blip xmlns:r="http://schemas.openxmlformats.org/officeDocument/2006/relationships" r:embed="rId14" cstate="print"/>
        <a:stretch>
          <a:fillRect/>
        </a:stretch>
      </xdr:blipFill>
      <xdr:spPr>
        <a:xfrm>
          <a:off x="40106600" y="568325"/>
          <a:ext cx="1250950" cy="2390775"/>
        </a:xfrm>
        <a:prstGeom prst="rect">
          <a:avLst/>
        </a:prstGeom>
        <a:noFill/>
      </xdr:spPr>
    </xdr:pic>
    <xdr:clientData fLocksWithSheet="0"/>
  </xdr:oneCellAnchor>
</xdr:wsDr>
</file>

<file path=xl/drawings/drawing48.xml><?xml version="1.0" encoding="utf-8"?>
<xdr:wsDr xmlns:xdr="http://schemas.openxmlformats.org/drawingml/2006/spreadsheetDrawing" xmlns:a="http://schemas.openxmlformats.org/drawingml/2006/main">
  <xdr:oneCellAnchor>
    <xdr:from>
      <xdr:col>3</xdr:col>
      <xdr:colOff>219075</xdr:colOff>
      <xdr:row>3</xdr:row>
      <xdr:rowOff>142875</xdr:rowOff>
    </xdr:from>
    <xdr:ext cx="1470025" cy="2295525"/>
    <xdr:pic>
      <xdr:nvPicPr>
        <xdr:cNvPr id="2" name="image239.png" title="이미지">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xfrm>
          <a:off x="4175125" y="638175"/>
          <a:ext cx="1470025" cy="2295525"/>
        </a:xfrm>
        <a:prstGeom prst="rect">
          <a:avLst/>
        </a:prstGeom>
        <a:noFill/>
      </xdr:spPr>
    </xdr:pic>
    <xdr:clientData fLocksWithSheet="0"/>
  </xdr:oneCellAnchor>
  <xdr:oneCellAnchor>
    <xdr:from>
      <xdr:col>2</xdr:col>
      <xdr:colOff>409575</xdr:colOff>
      <xdr:row>3</xdr:row>
      <xdr:rowOff>76200</xdr:rowOff>
    </xdr:from>
    <xdr:ext cx="1114425" cy="2203450"/>
    <xdr:pic>
      <xdr:nvPicPr>
        <xdr:cNvPr id="3" name="image306.png" title="이미지">
          <a:extLst>
            <a:ext uri="{FF2B5EF4-FFF2-40B4-BE49-F238E27FC236}">
              <a16:creationId xmlns:a16="http://schemas.microsoft.com/office/drawing/2014/main" id="{00000000-0008-0000-2F00-000003000000}"/>
            </a:ext>
          </a:extLst>
        </xdr:cNvPr>
        <xdr:cNvPicPr preferRelativeResize="0"/>
      </xdr:nvPicPr>
      <xdr:blipFill>
        <a:blip xmlns:r="http://schemas.openxmlformats.org/officeDocument/2006/relationships" r:embed="rId2" cstate="print"/>
        <a:stretch>
          <a:fillRect/>
        </a:stretch>
      </xdr:blipFill>
      <xdr:spPr>
        <a:xfrm>
          <a:off x="1616075" y="571500"/>
          <a:ext cx="1114425" cy="2203450"/>
        </a:xfrm>
        <a:prstGeom prst="rect">
          <a:avLst/>
        </a:prstGeom>
        <a:noFill/>
      </xdr:spPr>
    </xdr:pic>
    <xdr:clientData fLocksWithSheet="0"/>
  </xdr:oneCellAnchor>
  <xdr:oneCellAnchor>
    <xdr:from>
      <xdr:col>4</xdr:col>
      <xdr:colOff>66675</xdr:colOff>
      <xdr:row>3</xdr:row>
      <xdr:rowOff>76200</xdr:rowOff>
    </xdr:from>
    <xdr:ext cx="1285875" cy="2292350"/>
    <xdr:pic>
      <xdr:nvPicPr>
        <xdr:cNvPr id="4" name="image257.png" title="이미지">
          <a:extLst>
            <a:ext uri="{FF2B5EF4-FFF2-40B4-BE49-F238E27FC236}">
              <a16:creationId xmlns:a16="http://schemas.microsoft.com/office/drawing/2014/main" id="{00000000-0008-0000-2F00-000004000000}"/>
            </a:ext>
          </a:extLst>
        </xdr:cNvPr>
        <xdr:cNvPicPr preferRelativeResize="0"/>
      </xdr:nvPicPr>
      <xdr:blipFill>
        <a:blip xmlns:r="http://schemas.openxmlformats.org/officeDocument/2006/relationships" r:embed="rId3" cstate="print"/>
        <a:stretch>
          <a:fillRect/>
        </a:stretch>
      </xdr:blipFill>
      <xdr:spPr>
        <a:xfrm>
          <a:off x="7210425" y="571500"/>
          <a:ext cx="1285875" cy="2292350"/>
        </a:xfrm>
        <a:prstGeom prst="rect">
          <a:avLst/>
        </a:prstGeom>
        <a:noFill/>
      </xdr:spPr>
    </xdr:pic>
    <xdr:clientData fLocksWithSheet="0"/>
  </xdr:oneCellAnchor>
  <xdr:oneCellAnchor>
    <xdr:from>
      <xdr:col>5</xdr:col>
      <xdr:colOff>266700</xdr:colOff>
      <xdr:row>3</xdr:row>
      <xdr:rowOff>142875</xdr:rowOff>
    </xdr:from>
    <xdr:ext cx="1219199" cy="2276475"/>
    <xdr:pic>
      <xdr:nvPicPr>
        <xdr:cNvPr id="5" name="image69.png" title="이미지">
          <a:extLst>
            <a:ext uri="{FF2B5EF4-FFF2-40B4-BE49-F238E27FC236}">
              <a16:creationId xmlns:a16="http://schemas.microsoft.com/office/drawing/2014/main" id="{00000000-0008-0000-2F00-000005000000}"/>
            </a:ext>
          </a:extLst>
        </xdr:cNvPr>
        <xdr:cNvPicPr preferRelativeResize="0"/>
      </xdr:nvPicPr>
      <xdr:blipFill>
        <a:blip xmlns:r="http://schemas.openxmlformats.org/officeDocument/2006/relationships" r:embed="rId4" cstate="print"/>
        <a:stretch>
          <a:fillRect/>
        </a:stretch>
      </xdr:blipFill>
      <xdr:spPr>
        <a:xfrm>
          <a:off x="10464800" y="638175"/>
          <a:ext cx="1219199" cy="2276475"/>
        </a:xfrm>
        <a:prstGeom prst="rect">
          <a:avLst/>
        </a:prstGeom>
        <a:noFill/>
      </xdr:spPr>
    </xdr:pic>
    <xdr:clientData fLocksWithSheet="0"/>
  </xdr:oneCellAnchor>
  <xdr:oneCellAnchor>
    <xdr:from>
      <xdr:col>6</xdr:col>
      <xdr:colOff>200025</xdr:colOff>
      <xdr:row>3</xdr:row>
      <xdr:rowOff>76200</xdr:rowOff>
    </xdr:from>
    <xdr:ext cx="1406525" cy="2330450"/>
    <xdr:pic>
      <xdr:nvPicPr>
        <xdr:cNvPr id="6" name="image243.png" title="이미지">
          <a:extLst>
            <a:ext uri="{FF2B5EF4-FFF2-40B4-BE49-F238E27FC236}">
              <a16:creationId xmlns:a16="http://schemas.microsoft.com/office/drawing/2014/main" id="{00000000-0008-0000-2F00-000006000000}"/>
            </a:ext>
          </a:extLst>
        </xdr:cNvPr>
        <xdr:cNvPicPr preferRelativeResize="0"/>
      </xdr:nvPicPr>
      <xdr:blipFill>
        <a:blip xmlns:r="http://schemas.openxmlformats.org/officeDocument/2006/relationships" r:embed="rId5" cstate="print"/>
        <a:stretch>
          <a:fillRect/>
        </a:stretch>
      </xdr:blipFill>
      <xdr:spPr>
        <a:xfrm>
          <a:off x="13103225" y="571500"/>
          <a:ext cx="1406525" cy="2330450"/>
        </a:xfrm>
        <a:prstGeom prst="rect">
          <a:avLst/>
        </a:prstGeom>
        <a:noFill/>
      </xdr:spPr>
    </xdr:pic>
    <xdr:clientData fLocksWithSheet="0"/>
  </xdr:oneCellAnchor>
</xdr:wsDr>
</file>

<file path=xl/drawings/drawing49.xml><?xml version="1.0" encoding="utf-8"?>
<xdr:wsDr xmlns:xdr="http://schemas.openxmlformats.org/drawingml/2006/spreadsheetDrawing" xmlns:a="http://schemas.openxmlformats.org/drawingml/2006/main">
  <xdr:oneCellAnchor>
    <xdr:from>
      <xdr:col>2</xdr:col>
      <xdr:colOff>85725</xdr:colOff>
      <xdr:row>3</xdr:row>
      <xdr:rowOff>47625</xdr:rowOff>
    </xdr:from>
    <xdr:ext cx="1577975" cy="2447925"/>
    <xdr:pic>
      <xdr:nvPicPr>
        <xdr:cNvPr id="2" name="image257.png" title="이미지">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xfrm>
          <a:off x="1368425" y="542925"/>
          <a:ext cx="1577975" cy="2447925"/>
        </a:xfrm>
        <a:prstGeom prst="rect">
          <a:avLst/>
        </a:prstGeom>
        <a:noFill/>
      </xdr:spPr>
    </xdr:pic>
    <xdr:clientData fLocksWithSheet="0"/>
  </xdr:oneCellAnchor>
  <xdr:oneCellAnchor>
    <xdr:from>
      <xdr:col>3</xdr:col>
      <xdr:colOff>161925</xdr:colOff>
      <xdr:row>3</xdr:row>
      <xdr:rowOff>57151</xdr:rowOff>
    </xdr:from>
    <xdr:ext cx="1381125" cy="2381250"/>
    <xdr:pic>
      <xdr:nvPicPr>
        <xdr:cNvPr id="3" name="image248.png" title="이미지">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xfrm>
          <a:off x="4702175" y="552451"/>
          <a:ext cx="1381125" cy="2381250"/>
        </a:xfrm>
        <a:prstGeom prst="rect">
          <a:avLst/>
        </a:prstGeom>
        <a:noFill/>
      </xdr:spPr>
    </xdr:pic>
    <xdr:clientData fLocksWithSheet="0"/>
  </xdr:oneCellAnchor>
  <xdr:oneCellAnchor>
    <xdr:from>
      <xdr:col>4</xdr:col>
      <xdr:colOff>381000</xdr:colOff>
      <xdr:row>3</xdr:row>
      <xdr:rowOff>57151</xdr:rowOff>
    </xdr:from>
    <xdr:ext cx="1390650" cy="2432050"/>
    <xdr:pic>
      <xdr:nvPicPr>
        <xdr:cNvPr id="4" name="image244.png" title="이미지">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xfrm>
          <a:off x="8178800" y="552451"/>
          <a:ext cx="1390650" cy="2432050"/>
        </a:xfrm>
        <a:prstGeom prst="rect">
          <a:avLst/>
        </a:prstGeom>
        <a:noFill/>
      </xdr:spPr>
    </xdr:pic>
    <xdr:clientData fLocksWithSheet="0"/>
  </xdr:oneCellAnchor>
</xdr:wsDr>
</file>

<file path=xl/drawings/drawing50.xml><?xml version="1.0" encoding="utf-8"?>
<xdr:wsDr xmlns:xdr="http://schemas.openxmlformats.org/drawingml/2006/spreadsheetDrawing" xmlns:a="http://schemas.openxmlformats.org/drawingml/2006/main">
  <xdr:oneCellAnchor>
    <xdr:from>
      <xdr:col>2</xdr:col>
      <xdr:colOff>123825</xdr:colOff>
      <xdr:row>3</xdr:row>
      <xdr:rowOff>130175</xdr:rowOff>
    </xdr:from>
    <xdr:ext cx="1533525" cy="2359025"/>
    <xdr:pic>
      <xdr:nvPicPr>
        <xdr:cNvPr id="2" name="image69.png" title="이미지">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xfrm>
          <a:off x="1406525" y="625475"/>
          <a:ext cx="1533525" cy="2359025"/>
        </a:xfrm>
        <a:prstGeom prst="rect">
          <a:avLst/>
        </a:prstGeom>
        <a:noFill/>
      </xdr:spPr>
    </xdr:pic>
    <xdr:clientData fLocksWithSheet="0"/>
  </xdr:oneCellAnchor>
  <xdr:oneCellAnchor>
    <xdr:from>
      <xdr:col>3</xdr:col>
      <xdr:colOff>123825</xdr:colOff>
      <xdr:row>3</xdr:row>
      <xdr:rowOff>69850</xdr:rowOff>
    </xdr:from>
    <xdr:ext cx="1450975" cy="2413000"/>
    <xdr:pic>
      <xdr:nvPicPr>
        <xdr:cNvPr id="3" name="image239.png" title="이미지">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xfrm>
          <a:off x="4225925" y="565150"/>
          <a:ext cx="1450975" cy="2413000"/>
        </a:xfrm>
        <a:prstGeom prst="rect">
          <a:avLst/>
        </a:prstGeom>
        <a:noFill/>
      </xdr:spPr>
    </xdr:pic>
    <xdr:clientData fLocksWithSheet="0"/>
  </xdr:oneCellAnchor>
</xdr:wsDr>
</file>

<file path=xl/drawings/drawing51.xml><?xml version="1.0" encoding="utf-8"?>
<xdr:wsDr xmlns:xdr="http://schemas.openxmlformats.org/drawingml/2006/spreadsheetDrawing" xmlns:a="http://schemas.openxmlformats.org/drawingml/2006/main">
  <xdr:oneCellAnchor>
    <xdr:from>
      <xdr:col>2</xdr:col>
      <xdr:colOff>168275</xdr:colOff>
      <xdr:row>3</xdr:row>
      <xdr:rowOff>123825</xdr:rowOff>
    </xdr:from>
    <xdr:ext cx="1406525" cy="2200275"/>
    <xdr:pic>
      <xdr:nvPicPr>
        <xdr:cNvPr id="2" name="image243.png" title="이미지">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xfrm>
          <a:off x="1374775" y="619125"/>
          <a:ext cx="1406525" cy="2200275"/>
        </a:xfrm>
        <a:prstGeom prst="rect">
          <a:avLst/>
        </a:prstGeom>
        <a:noFill/>
      </xdr:spPr>
    </xdr:pic>
    <xdr:clientData fLocksWithSheet="0"/>
  </xdr:oneCellAnchor>
  <xdr:oneCellAnchor>
    <xdr:from>
      <xdr:col>3</xdr:col>
      <xdr:colOff>409575</xdr:colOff>
      <xdr:row>3</xdr:row>
      <xdr:rowOff>69851</xdr:rowOff>
    </xdr:from>
    <xdr:ext cx="1152525" cy="2336800"/>
    <xdr:pic>
      <xdr:nvPicPr>
        <xdr:cNvPr id="3" name="image245.png" title="이미지">
          <a:extLst>
            <a:ext uri="{FF2B5EF4-FFF2-40B4-BE49-F238E27FC236}">
              <a16:creationId xmlns:a16="http://schemas.microsoft.com/office/drawing/2014/main" id="{00000000-0008-0000-3200-000003000000}"/>
            </a:ext>
          </a:extLst>
        </xdr:cNvPr>
        <xdr:cNvPicPr preferRelativeResize="0"/>
      </xdr:nvPicPr>
      <xdr:blipFill>
        <a:blip xmlns:r="http://schemas.openxmlformats.org/officeDocument/2006/relationships" r:embed="rId2" cstate="print"/>
        <a:stretch>
          <a:fillRect/>
        </a:stretch>
      </xdr:blipFill>
      <xdr:spPr>
        <a:xfrm>
          <a:off x="4689475" y="565151"/>
          <a:ext cx="1152525" cy="2336800"/>
        </a:xfrm>
        <a:prstGeom prst="rect">
          <a:avLst/>
        </a:prstGeom>
        <a:noFill/>
      </xdr:spPr>
    </xdr:pic>
    <xdr:clientData fLocksWithSheet="0"/>
  </xdr:oneCellAnchor>
  <xdr:oneCellAnchor>
    <xdr:from>
      <xdr:col>4</xdr:col>
      <xdr:colOff>295275</xdr:colOff>
      <xdr:row>3</xdr:row>
      <xdr:rowOff>76201</xdr:rowOff>
    </xdr:from>
    <xdr:ext cx="1419225" cy="2254250"/>
    <xdr:pic>
      <xdr:nvPicPr>
        <xdr:cNvPr id="4" name="image246.png" title="이미지">
          <a:extLst>
            <a:ext uri="{FF2B5EF4-FFF2-40B4-BE49-F238E27FC236}">
              <a16:creationId xmlns:a16="http://schemas.microsoft.com/office/drawing/2014/main" id="{00000000-0008-0000-3200-000004000000}"/>
            </a:ext>
          </a:extLst>
        </xdr:cNvPr>
        <xdr:cNvPicPr preferRelativeResize="0"/>
      </xdr:nvPicPr>
      <xdr:blipFill>
        <a:blip xmlns:r="http://schemas.openxmlformats.org/officeDocument/2006/relationships" r:embed="rId3" cstate="print"/>
        <a:stretch>
          <a:fillRect/>
        </a:stretch>
      </xdr:blipFill>
      <xdr:spPr>
        <a:xfrm>
          <a:off x="8029575" y="571501"/>
          <a:ext cx="1419225" cy="2254250"/>
        </a:xfrm>
        <a:prstGeom prst="rect">
          <a:avLst/>
        </a:prstGeom>
        <a:noFill/>
      </xdr:spPr>
    </xdr:pic>
    <xdr:clientData fLocksWithSheet="0"/>
  </xdr:oneCellAnchor>
  <xdr:oneCellAnchor>
    <xdr:from>
      <xdr:col>5</xdr:col>
      <xdr:colOff>307975</xdr:colOff>
      <xdr:row>3</xdr:row>
      <xdr:rowOff>101601</xdr:rowOff>
    </xdr:from>
    <xdr:ext cx="1120775" cy="2247900"/>
    <xdr:pic>
      <xdr:nvPicPr>
        <xdr:cNvPr id="5" name="image260.png" title="이미지">
          <a:extLst>
            <a:ext uri="{FF2B5EF4-FFF2-40B4-BE49-F238E27FC236}">
              <a16:creationId xmlns:a16="http://schemas.microsoft.com/office/drawing/2014/main" id="{00000000-0008-0000-3200-000005000000}"/>
            </a:ext>
          </a:extLst>
        </xdr:cNvPr>
        <xdr:cNvPicPr preferRelativeResize="0"/>
      </xdr:nvPicPr>
      <xdr:blipFill>
        <a:blip xmlns:r="http://schemas.openxmlformats.org/officeDocument/2006/relationships" r:embed="rId4" cstate="print"/>
        <a:stretch>
          <a:fillRect/>
        </a:stretch>
      </xdr:blipFill>
      <xdr:spPr>
        <a:xfrm>
          <a:off x="12163425" y="596901"/>
          <a:ext cx="1120775" cy="2247900"/>
        </a:xfrm>
        <a:prstGeom prst="rect">
          <a:avLst/>
        </a:prstGeom>
        <a:noFill/>
      </xdr:spPr>
    </xdr:pic>
    <xdr:clientData fLocksWithSheet="0"/>
  </xdr:oneCellAnchor>
  <xdr:oneCellAnchor>
    <xdr:from>
      <xdr:col>6</xdr:col>
      <xdr:colOff>228601</xdr:colOff>
      <xdr:row>3</xdr:row>
      <xdr:rowOff>114301</xdr:rowOff>
    </xdr:from>
    <xdr:ext cx="1206500" cy="2266950"/>
    <xdr:pic>
      <xdr:nvPicPr>
        <xdr:cNvPr id="6" name="image256.png" title="이미지">
          <a:extLst>
            <a:ext uri="{FF2B5EF4-FFF2-40B4-BE49-F238E27FC236}">
              <a16:creationId xmlns:a16="http://schemas.microsoft.com/office/drawing/2014/main" id="{00000000-0008-0000-3200-000006000000}"/>
            </a:ext>
          </a:extLst>
        </xdr:cNvPr>
        <xdr:cNvPicPr preferRelativeResize="0"/>
      </xdr:nvPicPr>
      <xdr:blipFill>
        <a:blip xmlns:r="http://schemas.openxmlformats.org/officeDocument/2006/relationships" r:embed="rId5" cstate="print"/>
        <a:stretch>
          <a:fillRect/>
        </a:stretch>
      </xdr:blipFill>
      <xdr:spPr>
        <a:xfrm>
          <a:off x="14719301" y="609601"/>
          <a:ext cx="1206500" cy="2266950"/>
        </a:xfrm>
        <a:prstGeom prst="rect">
          <a:avLst/>
        </a:prstGeom>
        <a:noFill/>
      </xdr:spPr>
    </xdr:pic>
    <xdr:clientData fLocksWithSheet="0"/>
  </xdr:oneCellAnchor>
  <xdr:oneCellAnchor>
    <xdr:from>
      <xdr:col>7</xdr:col>
      <xdr:colOff>114300</xdr:colOff>
      <xdr:row>3</xdr:row>
      <xdr:rowOff>76201</xdr:rowOff>
    </xdr:from>
    <xdr:ext cx="1270000" cy="2343150"/>
    <xdr:pic>
      <xdr:nvPicPr>
        <xdr:cNvPr id="7" name="image247.png" title="이미지">
          <a:extLst>
            <a:ext uri="{FF2B5EF4-FFF2-40B4-BE49-F238E27FC236}">
              <a16:creationId xmlns:a16="http://schemas.microsoft.com/office/drawing/2014/main" id="{00000000-0008-0000-3200-000007000000}"/>
            </a:ext>
          </a:extLst>
        </xdr:cNvPr>
        <xdr:cNvPicPr preferRelativeResize="0"/>
      </xdr:nvPicPr>
      <xdr:blipFill>
        <a:blip xmlns:r="http://schemas.openxmlformats.org/officeDocument/2006/relationships" r:embed="rId6" cstate="print"/>
        <a:stretch>
          <a:fillRect/>
        </a:stretch>
      </xdr:blipFill>
      <xdr:spPr>
        <a:xfrm>
          <a:off x="17081500" y="571501"/>
          <a:ext cx="1270000" cy="2343150"/>
        </a:xfrm>
        <a:prstGeom prst="rect">
          <a:avLst/>
        </a:prstGeom>
        <a:noFill/>
      </xdr:spPr>
    </xdr:pic>
    <xdr:clientData fLocksWithSheet="0"/>
  </xdr:oneCellAnchor>
</xdr:wsDr>
</file>

<file path=xl/drawings/drawing52.xml><?xml version="1.0" encoding="utf-8"?>
<xdr:wsDr xmlns:xdr="http://schemas.openxmlformats.org/drawingml/2006/spreadsheetDrawing" xmlns:a="http://schemas.openxmlformats.org/drawingml/2006/main">
  <xdr:oneCellAnchor>
    <xdr:from>
      <xdr:col>3</xdr:col>
      <xdr:colOff>381000</xdr:colOff>
      <xdr:row>3</xdr:row>
      <xdr:rowOff>41275</xdr:rowOff>
    </xdr:from>
    <xdr:ext cx="1193800" cy="2416175"/>
    <xdr:pic>
      <xdr:nvPicPr>
        <xdr:cNvPr id="2" name="image255.png" title="이미지">
          <a:extLst>
            <a:ext uri="{FF2B5EF4-FFF2-40B4-BE49-F238E27FC236}">
              <a16:creationId xmlns:a16="http://schemas.microsoft.com/office/drawing/2014/main" id="{00000000-0008-0000-3400-000002000000}"/>
            </a:ext>
          </a:extLst>
        </xdr:cNvPr>
        <xdr:cNvPicPr preferRelativeResize="0"/>
      </xdr:nvPicPr>
      <xdr:blipFill>
        <a:blip xmlns:r="http://schemas.openxmlformats.org/officeDocument/2006/relationships" r:embed="rId1" cstate="print"/>
        <a:stretch>
          <a:fillRect/>
        </a:stretch>
      </xdr:blipFill>
      <xdr:spPr>
        <a:xfrm>
          <a:off x="4889500" y="568325"/>
          <a:ext cx="1193800" cy="2416175"/>
        </a:xfrm>
        <a:prstGeom prst="rect">
          <a:avLst/>
        </a:prstGeom>
        <a:noFill/>
      </xdr:spPr>
    </xdr:pic>
    <xdr:clientData fLocksWithSheet="0"/>
  </xdr:oneCellAnchor>
  <xdr:oneCellAnchor>
    <xdr:from>
      <xdr:col>4</xdr:col>
      <xdr:colOff>180975</xdr:colOff>
      <xdr:row>3</xdr:row>
      <xdr:rowOff>200025</xdr:rowOff>
    </xdr:from>
    <xdr:ext cx="1838325" cy="2155825"/>
    <xdr:pic>
      <xdr:nvPicPr>
        <xdr:cNvPr id="3" name="image251.png" title="이미지">
          <a:extLst>
            <a:ext uri="{FF2B5EF4-FFF2-40B4-BE49-F238E27FC236}">
              <a16:creationId xmlns:a16="http://schemas.microsoft.com/office/drawing/2014/main" id="{00000000-0008-0000-3400-000003000000}"/>
            </a:ext>
          </a:extLst>
        </xdr:cNvPr>
        <xdr:cNvPicPr preferRelativeResize="0"/>
      </xdr:nvPicPr>
      <xdr:blipFill>
        <a:blip xmlns:r="http://schemas.openxmlformats.org/officeDocument/2006/relationships" r:embed="rId2" cstate="print"/>
        <a:stretch>
          <a:fillRect/>
        </a:stretch>
      </xdr:blipFill>
      <xdr:spPr>
        <a:xfrm>
          <a:off x="9178925" y="727075"/>
          <a:ext cx="1838325" cy="2155825"/>
        </a:xfrm>
        <a:prstGeom prst="rect">
          <a:avLst/>
        </a:prstGeom>
        <a:noFill/>
      </xdr:spPr>
    </xdr:pic>
    <xdr:clientData fLocksWithSheet="0"/>
  </xdr:oneCellAnchor>
  <xdr:oneCellAnchor>
    <xdr:from>
      <xdr:col>2</xdr:col>
      <xdr:colOff>127001</xdr:colOff>
      <xdr:row>3</xdr:row>
      <xdr:rowOff>95251</xdr:rowOff>
    </xdr:from>
    <xdr:ext cx="888999" cy="2266949"/>
    <xdr:pic>
      <xdr:nvPicPr>
        <xdr:cNvPr id="4" name="image335.png">
          <a:extLst>
            <a:ext uri="{FF2B5EF4-FFF2-40B4-BE49-F238E27FC236}">
              <a16:creationId xmlns:a16="http://schemas.microsoft.com/office/drawing/2014/main" id="{00000000-0008-0000-3400-000004000000}"/>
            </a:ext>
          </a:extLst>
        </xdr:cNvPr>
        <xdr:cNvPicPr preferRelativeResize="0"/>
      </xdr:nvPicPr>
      <xdr:blipFill>
        <a:blip xmlns:r="http://schemas.openxmlformats.org/officeDocument/2006/relationships" r:embed="rId3" cstate="print"/>
        <a:stretch>
          <a:fillRect/>
        </a:stretch>
      </xdr:blipFill>
      <xdr:spPr>
        <a:xfrm>
          <a:off x="1308101" y="622301"/>
          <a:ext cx="888999" cy="2266949"/>
        </a:xfrm>
        <a:prstGeom prst="rect">
          <a:avLst/>
        </a:prstGeom>
        <a:noFill/>
      </xdr:spPr>
    </xdr:pic>
    <xdr:clientData fLocksWithSheet="0"/>
  </xdr:oneCellAnchor>
</xdr:wsDr>
</file>

<file path=xl/drawings/drawing53.xml><?xml version="1.0" encoding="utf-8"?>
<xdr:wsDr xmlns:xdr="http://schemas.openxmlformats.org/drawingml/2006/spreadsheetDrawing" xmlns:a="http://schemas.openxmlformats.org/drawingml/2006/main">
  <xdr:oneCellAnchor>
    <xdr:from>
      <xdr:col>3</xdr:col>
      <xdr:colOff>504825</xdr:colOff>
      <xdr:row>3</xdr:row>
      <xdr:rowOff>85725</xdr:rowOff>
    </xdr:from>
    <xdr:ext cx="1292225" cy="2397125"/>
    <xdr:pic>
      <xdr:nvPicPr>
        <xdr:cNvPr id="2" name="image253.png" title="이미지">
          <a:extLst>
            <a:ext uri="{FF2B5EF4-FFF2-40B4-BE49-F238E27FC236}">
              <a16:creationId xmlns:a16="http://schemas.microsoft.com/office/drawing/2014/main" id="{00000000-0008-0000-3500-000002000000}"/>
            </a:ext>
          </a:extLst>
        </xdr:cNvPr>
        <xdr:cNvPicPr preferRelativeResize="0"/>
      </xdr:nvPicPr>
      <xdr:blipFill>
        <a:blip xmlns:r="http://schemas.openxmlformats.org/officeDocument/2006/relationships" r:embed="rId1" cstate="print"/>
        <a:stretch>
          <a:fillRect/>
        </a:stretch>
      </xdr:blipFill>
      <xdr:spPr>
        <a:xfrm>
          <a:off x="5013325" y="612775"/>
          <a:ext cx="1292225" cy="2397125"/>
        </a:xfrm>
        <a:prstGeom prst="rect">
          <a:avLst/>
        </a:prstGeom>
        <a:noFill/>
      </xdr:spPr>
    </xdr:pic>
    <xdr:clientData fLocksWithSheet="0"/>
  </xdr:oneCellAnchor>
  <xdr:oneCellAnchor>
    <xdr:from>
      <xdr:col>4</xdr:col>
      <xdr:colOff>609600</xdr:colOff>
      <xdr:row>3</xdr:row>
      <xdr:rowOff>47625</xdr:rowOff>
    </xdr:from>
    <xdr:ext cx="1333500" cy="2333625"/>
    <xdr:pic>
      <xdr:nvPicPr>
        <xdr:cNvPr id="3" name="image254.png" title="이미지">
          <a:extLst>
            <a:ext uri="{FF2B5EF4-FFF2-40B4-BE49-F238E27FC236}">
              <a16:creationId xmlns:a16="http://schemas.microsoft.com/office/drawing/2014/main" id="{00000000-0008-0000-3500-000003000000}"/>
            </a:ext>
          </a:extLst>
        </xdr:cNvPr>
        <xdr:cNvPicPr preferRelativeResize="0"/>
      </xdr:nvPicPr>
      <xdr:blipFill>
        <a:blip xmlns:r="http://schemas.openxmlformats.org/officeDocument/2006/relationships" r:embed="rId2" cstate="print"/>
        <a:stretch>
          <a:fillRect/>
        </a:stretch>
      </xdr:blipFill>
      <xdr:spPr>
        <a:xfrm>
          <a:off x="8655050" y="574675"/>
          <a:ext cx="1333500" cy="2333625"/>
        </a:xfrm>
        <a:prstGeom prst="rect">
          <a:avLst/>
        </a:prstGeom>
        <a:noFill/>
      </xdr:spPr>
    </xdr:pic>
    <xdr:clientData fLocksWithSheet="0"/>
  </xdr:oneCellAnchor>
  <xdr:oneCellAnchor>
    <xdr:from>
      <xdr:col>5</xdr:col>
      <xdr:colOff>127001</xdr:colOff>
      <xdr:row>3</xdr:row>
      <xdr:rowOff>41275</xdr:rowOff>
    </xdr:from>
    <xdr:ext cx="1409700" cy="2416175"/>
    <xdr:pic>
      <xdr:nvPicPr>
        <xdr:cNvPr id="4" name="image258.png" title="이미지">
          <a:extLst>
            <a:ext uri="{FF2B5EF4-FFF2-40B4-BE49-F238E27FC236}">
              <a16:creationId xmlns:a16="http://schemas.microsoft.com/office/drawing/2014/main" id="{00000000-0008-0000-3500-000004000000}"/>
            </a:ext>
          </a:extLst>
        </xdr:cNvPr>
        <xdr:cNvPicPr preferRelativeResize="0"/>
      </xdr:nvPicPr>
      <xdr:blipFill>
        <a:blip xmlns:r="http://schemas.openxmlformats.org/officeDocument/2006/relationships" r:embed="rId3" cstate="print"/>
        <a:stretch>
          <a:fillRect/>
        </a:stretch>
      </xdr:blipFill>
      <xdr:spPr>
        <a:xfrm>
          <a:off x="12344401" y="568325"/>
          <a:ext cx="1409700" cy="2416175"/>
        </a:xfrm>
        <a:prstGeom prst="rect">
          <a:avLst/>
        </a:prstGeom>
        <a:noFill/>
      </xdr:spPr>
    </xdr:pic>
    <xdr:clientData fLocksWithSheet="0"/>
  </xdr:oneCellAnchor>
  <xdr:oneCellAnchor>
    <xdr:from>
      <xdr:col>2</xdr:col>
      <xdr:colOff>454025</xdr:colOff>
      <xdr:row>3</xdr:row>
      <xdr:rowOff>28575</xdr:rowOff>
    </xdr:from>
    <xdr:ext cx="1235075" cy="2403475"/>
    <xdr:pic>
      <xdr:nvPicPr>
        <xdr:cNvPr id="5" name="image255.png" title="이미지">
          <a:extLst>
            <a:ext uri="{FF2B5EF4-FFF2-40B4-BE49-F238E27FC236}">
              <a16:creationId xmlns:a16="http://schemas.microsoft.com/office/drawing/2014/main" id="{00000000-0008-0000-3500-000005000000}"/>
            </a:ext>
          </a:extLst>
        </xdr:cNvPr>
        <xdr:cNvPicPr preferRelativeResize="0"/>
      </xdr:nvPicPr>
      <xdr:blipFill>
        <a:blip xmlns:r="http://schemas.openxmlformats.org/officeDocument/2006/relationships" r:embed="rId4" cstate="print"/>
        <a:stretch>
          <a:fillRect/>
        </a:stretch>
      </xdr:blipFill>
      <xdr:spPr>
        <a:xfrm>
          <a:off x="1635125" y="555625"/>
          <a:ext cx="1235075" cy="2403475"/>
        </a:xfrm>
        <a:prstGeom prst="rect">
          <a:avLst/>
        </a:prstGeom>
        <a:noFill/>
      </xdr:spPr>
    </xdr:pic>
    <xdr:clientData fLocksWithSheet="0"/>
  </xdr:oneCellAnchor>
</xdr:wsDr>
</file>

<file path=xl/drawings/drawing54.xml><?xml version="1.0" encoding="utf-8"?>
<xdr:wsDr xmlns:xdr="http://schemas.openxmlformats.org/drawingml/2006/spreadsheetDrawing" xmlns:a="http://schemas.openxmlformats.org/drawingml/2006/main">
  <xdr:oneCellAnchor>
    <xdr:from>
      <xdr:col>4</xdr:col>
      <xdr:colOff>142875</xdr:colOff>
      <xdr:row>3</xdr:row>
      <xdr:rowOff>38101</xdr:rowOff>
    </xdr:from>
    <xdr:ext cx="1349375" cy="2438400"/>
    <xdr:pic>
      <xdr:nvPicPr>
        <xdr:cNvPr id="2" name="image259.png" title="이미지">
          <a:extLst>
            <a:ext uri="{FF2B5EF4-FFF2-40B4-BE49-F238E27FC236}">
              <a16:creationId xmlns:a16="http://schemas.microsoft.com/office/drawing/2014/main" id="{00000000-0008-0000-3600-000002000000}"/>
            </a:ext>
          </a:extLst>
        </xdr:cNvPr>
        <xdr:cNvPicPr preferRelativeResize="0"/>
      </xdr:nvPicPr>
      <xdr:blipFill>
        <a:blip xmlns:r="http://schemas.openxmlformats.org/officeDocument/2006/relationships" r:embed="rId1" cstate="print"/>
        <a:stretch>
          <a:fillRect/>
        </a:stretch>
      </xdr:blipFill>
      <xdr:spPr>
        <a:xfrm>
          <a:off x="9140825" y="565151"/>
          <a:ext cx="1349375" cy="2438400"/>
        </a:xfrm>
        <a:prstGeom prst="rect">
          <a:avLst/>
        </a:prstGeom>
        <a:noFill/>
      </xdr:spPr>
    </xdr:pic>
    <xdr:clientData fLocksWithSheet="0"/>
  </xdr:oneCellAnchor>
  <xdr:oneCellAnchor>
    <xdr:from>
      <xdr:col>5</xdr:col>
      <xdr:colOff>104775</xdr:colOff>
      <xdr:row>3</xdr:row>
      <xdr:rowOff>38101</xdr:rowOff>
    </xdr:from>
    <xdr:ext cx="1387475" cy="2425700"/>
    <xdr:pic>
      <xdr:nvPicPr>
        <xdr:cNvPr id="3" name="image261.png" title="이미지">
          <a:extLst>
            <a:ext uri="{FF2B5EF4-FFF2-40B4-BE49-F238E27FC236}">
              <a16:creationId xmlns:a16="http://schemas.microsoft.com/office/drawing/2014/main" id="{00000000-0008-0000-3600-000003000000}"/>
            </a:ext>
          </a:extLst>
        </xdr:cNvPr>
        <xdr:cNvPicPr preferRelativeResize="0"/>
      </xdr:nvPicPr>
      <xdr:blipFill>
        <a:blip xmlns:r="http://schemas.openxmlformats.org/officeDocument/2006/relationships" r:embed="rId2" cstate="print"/>
        <a:stretch>
          <a:fillRect/>
        </a:stretch>
      </xdr:blipFill>
      <xdr:spPr>
        <a:xfrm>
          <a:off x="13109575" y="565151"/>
          <a:ext cx="1387475" cy="2425700"/>
        </a:xfrm>
        <a:prstGeom prst="rect">
          <a:avLst/>
        </a:prstGeom>
        <a:noFill/>
      </xdr:spPr>
    </xdr:pic>
    <xdr:clientData fLocksWithSheet="0"/>
  </xdr:oneCellAnchor>
  <xdr:oneCellAnchor>
    <xdr:from>
      <xdr:col>2</xdr:col>
      <xdr:colOff>225425</xdr:colOff>
      <xdr:row>3</xdr:row>
      <xdr:rowOff>47625</xdr:rowOff>
    </xdr:from>
    <xdr:ext cx="1247775" cy="2454275"/>
    <xdr:pic>
      <xdr:nvPicPr>
        <xdr:cNvPr id="4" name="image265.png" title="이미지">
          <a:extLst>
            <a:ext uri="{FF2B5EF4-FFF2-40B4-BE49-F238E27FC236}">
              <a16:creationId xmlns:a16="http://schemas.microsoft.com/office/drawing/2014/main" id="{00000000-0008-0000-3600-000004000000}"/>
            </a:ext>
          </a:extLst>
        </xdr:cNvPr>
        <xdr:cNvPicPr preferRelativeResize="0"/>
      </xdr:nvPicPr>
      <xdr:blipFill>
        <a:blip xmlns:r="http://schemas.openxmlformats.org/officeDocument/2006/relationships" r:embed="rId3" cstate="print"/>
        <a:stretch>
          <a:fillRect/>
        </a:stretch>
      </xdr:blipFill>
      <xdr:spPr>
        <a:xfrm>
          <a:off x="1406525" y="574675"/>
          <a:ext cx="1247775" cy="2454275"/>
        </a:xfrm>
        <a:prstGeom prst="rect">
          <a:avLst/>
        </a:prstGeom>
        <a:noFill/>
      </xdr:spPr>
    </xdr:pic>
    <xdr:clientData fLocksWithSheet="0"/>
  </xdr:oneCellAnchor>
  <xdr:oneCellAnchor>
    <xdr:from>
      <xdr:col>3</xdr:col>
      <xdr:colOff>171450</xdr:colOff>
      <xdr:row>3</xdr:row>
      <xdr:rowOff>95251</xdr:rowOff>
    </xdr:from>
    <xdr:ext cx="1155700" cy="2330449"/>
    <xdr:pic>
      <xdr:nvPicPr>
        <xdr:cNvPr id="5" name="image262.png">
          <a:extLst>
            <a:ext uri="{FF2B5EF4-FFF2-40B4-BE49-F238E27FC236}">
              <a16:creationId xmlns:a16="http://schemas.microsoft.com/office/drawing/2014/main" id="{00000000-0008-0000-3600-000005000000}"/>
            </a:ext>
          </a:extLst>
        </xdr:cNvPr>
        <xdr:cNvPicPr preferRelativeResize="0"/>
      </xdr:nvPicPr>
      <xdr:blipFill>
        <a:blip xmlns:r="http://schemas.openxmlformats.org/officeDocument/2006/relationships" r:embed="rId4" cstate="print"/>
        <a:stretch>
          <a:fillRect/>
        </a:stretch>
      </xdr:blipFill>
      <xdr:spPr>
        <a:xfrm>
          <a:off x="4679950" y="622301"/>
          <a:ext cx="1155700" cy="2330449"/>
        </a:xfrm>
        <a:prstGeom prst="rect">
          <a:avLst/>
        </a:prstGeom>
        <a:noFill/>
      </xdr:spPr>
    </xdr:pic>
    <xdr:clientData fLocksWithSheet="0"/>
  </xdr:oneCellAnchor>
  <xdr:oneCellAnchor>
    <xdr:from>
      <xdr:col>4</xdr:col>
      <xdr:colOff>76201</xdr:colOff>
      <xdr:row>34</xdr:row>
      <xdr:rowOff>44450</xdr:rowOff>
    </xdr:from>
    <xdr:ext cx="2781300" cy="1263650"/>
    <xdr:pic>
      <xdr:nvPicPr>
        <xdr:cNvPr id="6" name="image263.png">
          <a:extLst>
            <a:ext uri="{FF2B5EF4-FFF2-40B4-BE49-F238E27FC236}">
              <a16:creationId xmlns:a16="http://schemas.microsoft.com/office/drawing/2014/main" id="{00000000-0008-0000-3600-000006000000}"/>
            </a:ext>
          </a:extLst>
        </xdr:cNvPr>
        <xdr:cNvPicPr preferRelativeResize="0"/>
      </xdr:nvPicPr>
      <xdr:blipFill>
        <a:blip xmlns:r="http://schemas.openxmlformats.org/officeDocument/2006/relationships" r:embed="rId5" cstate="print"/>
        <a:stretch>
          <a:fillRect/>
        </a:stretch>
      </xdr:blipFill>
      <xdr:spPr>
        <a:xfrm>
          <a:off x="9074151" y="8813800"/>
          <a:ext cx="2781300" cy="1263650"/>
        </a:xfrm>
        <a:prstGeom prst="rect">
          <a:avLst/>
        </a:prstGeom>
        <a:noFill/>
      </xdr:spPr>
    </xdr:pic>
    <xdr:clientData fLocksWithSheet="0"/>
  </xdr:oneCellAnchor>
</xdr:wsDr>
</file>

<file path=xl/drawings/drawing55.xml><?xml version="1.0" encoding="utf-8"?>
<xdr:wsDr xmlns:xdr="http://schemas.openxmlformats.org/drawingml/2006/spreadsheetDrawing" xmlns:a="http://schemas.openxmlformats.org/drawingml/2006/main">
  <xdr:oneCellAnchor>
    <xdr:from>
      <xdr:col>3</xdr:col>
      <xdr:colOff>38101</xdr:colOff>
      <xdr:row>3</xdr:row>
      <xdr:rowOff>1</xdr:rowOff>
    </xdr:from>
    <xdr:ext cx="1473200" cy="2393950"/>
    <xdr:pic>
      <xdr:nvPicPr>
        <xdr:cNvPr id="2" name="image267.png" title="이미지">
          <a:extLst>
            <a:ext uri="{FF2B5EF4-FFF2-40B4-BE49-F238E27FC236}">
              <a16:creationId xmlns:a16="http://schemas.microsoft.com/office/drawing/2014/main" id="{00000000-0008-0000-3700-000002000000}"/>
            </a:ext>
          </a:extLst>
        </xdr:cNvPr>
        <xdr:cNvPicPr preferRelativeResize="0"/>
      </xdr:nvPicPr>
      <xdr:blipFill>
        <a:blip xmlns:r="http://schemas.openxmlformats.org/officeDocument/2006/relationships" r:embed="rId1" cstate="print"/>
        <a:stretch>
          <a:fillRect/>
        </a:stretch>
      </xdr:blipFill>
      <xdr:spPr>
        <a:xfrm>
          <a:off x="4292601" y="527051"/>
          <a:ext cx="1473200" cy="2393950"/>
        </a:xfrm>
        <a:prstGeom prst="rect">
          <a:avLst/>
        </a:prstGeom>
        <a:noFill/>
      </xdr:spPr>
    </xdr:pic>
    <xdr:clientData fLocksWithSheet="0"/>
  </xdr:oneCellAnchor>
  <xdr:oneCellAnchor>
    <xdr:from>
      <xdr:col>4</xdr:col>
      <xdr:colOff>28575</xdr:colOff>
      <xdr:row>3</xdr:row>
      <xdr:rowOff>1</xdr:rowOff>
    </xdr:from>
    <xdr:ext cx="1679575" cy="2514600"/>
    <xdr:pic>
      <xdr:nvPicPr>
        <xdr:cNvPr id="3" name="image264.png" title="이미지">
          <a:extLst>
            <a:ext uri="{FF2B5EF4-FFF2-40B4-BE49-F238E27FC236}">
              <a16:creationId xmlns:a16="http://schemas.microsoft.com/office/drawing/2014/main" id="{00000000-0008-0000-3700-000003000000}"/>
            </a:ext>
          </a:extLst>
        </xdr:cNvPr>
        <xdr:cNvPicPr preferRelativeResize="0"/>
      </xdr:nvPicPr>
      <xdr:blipFill>
        <a:blip xmlns:r="http://schemas.openxmlformats.org/officeDocument/2006/relationships" r:embed="rId2" cstate="print"/>
        <a:stretch>
          <a:fillRect/>
        </a:stretch>
      </xdr:blipFill>
      <xdr:spPr>
        <a:xfrm>
          <a:off x="7591425" y="527051"/>
          <a:ext cx="1679575" cy="2514600"/>
        </a:xfrm>
        <a:prstGeom prst="rect">
          <a:avLst/>
        </a:prstGeom>
        <a:noFill/>
      </xdr:spPr>
    </xdr:pic>
    <xdr:clientData fLocksWithSheet="0"/>
  </xdr:oneCellAnchor>
  <xdr:oneCellAnchor>
    <xdr:from>
      <xdr:col>5</xdr:col>
      <xdr:colOff>133351</xdr:colOff>
      <xdr:row>3</xdr:row>
      <xdr:rowOff>57151</xdr:rowOff>
    </xdr:from>
    <xdr:ext cx="1123950" cy="2355850"/>
    <xdr:pic>
      <xdr:nvPicPr>
        <xdr:cNvPr id="4" name="image289.png" title="이미지">
          <a:extLst>
            <a:ext uri="{FF2B5EF4-FFF2-40B4-BE49-F238E27FC236}">
              <a16:creationId xmlns:a16="http://schemas.microsoft.com/office/drawing/2014/main" id="{00000000-0008-0000-3700-000004000000}"/>
            </a:ext>
          </a:extLst>
        </xdr:cNvPr>
        <xdr:cNvPicPr preferRelativeResize="0"/>
      </xdr:nvPicPr>
      <xdr:blipFill>
        <a:blip xmlns:r="http://schemas.openxmlformats.org/officeDocument/2006/relationships" r:embed="rId3" cstate="print"/>
        <a:stretch>
          <a:fillRect/>
        </a:stretch>
      </xdr:blipFill>
      <xdr:spPr>
        <a:xfrm>
          <a:off x="11614151" y="584201"/>
          <a:ext cx="1123950" cy="2355850"/>
        </a:xfrm>
        <a:prstGeom prst="rect">
          <a:avLst/>
        </a:prstGeom>
        <a:noFill/>
      </xdr:spPr>
    </xdr:pic>
    <xdr:clientData fLocksWithSheet="0"/>
  </xdr:oneCellAnchor>
  <xdr:oneCellAnchor>
    <xdr:from>
      <xdr:col>6</xdr:col>
      <xdr:colOff>161925</xdr:colOff>
      <xdr:row>3</xdr:row>
      <xdr:rowOff>57151</xdr:rowOff>
    </xdr:from>
    <xdr:ext cx="1311275" cy="2406650"/>
    <xdr:pic>
      <xdr:nvPicPr>
        <xdr:cNvPr id="5" name="image266.png" title="이미지">
          <a:extLst>
            <a:ext uri="{FF2B5EF4-FFF2-40B4-BE49-F238E27FC236}">
              <a16:creationId xmlns:a16="http://schemas.microsoft.com/office/drawing/2014/main" id="{00000000-0008-0000-3700-000005000000}"/>
            </a:ext>
          </a:extLst>
        </xdr:cNvPr>
        <xdr:cNvPicPr preferRelativeResize="0"/>
      </xdr:nvPicPr>
      <xdr:blipFill>
        <a:blip xmlns:r="http://schemas.openxmlformats.org/officeDocument/2006/relationships" r:embed="rId4" cstate="print"/>
        <a:stretch>
          <a:fillRect/>
        </a:stretch>
      </xdr:blipFill>
      <xdr:spPr>
        <a:xfrm>
          <a:off x="14512925" y="584201"/>
          <a:ext cx="1311275" cy="2406650"/>
        </a:xfrm>
        <a:prstGeom prst="rect">
          <a:avLst/>
        </a:prstGeom>
        <a:noFill/>
      </xdr:spPr>
    </xdr:pic>
    <xdr:clientData fLocksWithSheet="0"/>
  </xdr:oneCellAnchor>
  <xdr:oneCellAnchor>
    <xdr:from>
      <xdr:col>2</xdr:col>
      <xdr:colOff>104775</xdr:colOff>
      <xdr:row>3</xdr:row>
      <xdr:rowOff>57151</xdr:rowOff>
    </xdr:from>
    <xdr:ext cx="1450975" cy="2463800"/>
    <xdr:pic>
      <xdr:nvPicPr>
        <xdr:cNvPr id="6" name="image268.png" title="이미지">
          <a:extLst>
            <a:ext uri="{FF2B5EF4-FFF2-40B4-BE49-F238E27FC236}">
              <a16:creationId xmlns:a16="http://schemas.microsoft.com/office/drawing/2014/main" id="{00000000-0008-0000-3700-000006000000}"/>
            </a:ext>
          </a:extLst>
        </xdr:cNvPr>
        <xdr:cNvPicPr preferRelativeResize="0"/>
      </xdr:nvPicPr>
      <xdr:blipFill>
        <a:blip xmlns:r="http://schemas.openxmlformats.org/officeDocument/2006/relationships" r:embed="rId5" cstate="print"/>
        <a:stretch>
          <a:fillRect/>
        </a:stretch>
      </xdr:blipFill>
      <xdr:spPr>
        <a:xfrm>
          <a:off x="1311275" y="584201"/>
          <a:ext cx="1450975" cy="2463800"/>
        </a:xfrm>
        <a:prstGeom prst="rect">
          <a:avLst/>
        </a:prstGeom>
        <a:noFill/>
      </xdr:spPr>
    </xdr:pic>
    <xdr:clientData fLocksWithSheet="0"/>
  </xdr:oneCellAnchor>
</xdr:wsDr>
</file>

<file path=xl/drawings/drawing56.xml><?xml version="1.0" encoding="utf-8"?>
<xdr:wsDr xmlns:xdr="http://schemas.openxmlformats.org/drawingml/2006/spreadsheetDrawing" xmlns:a="http://schemas.openxmlformats.org/drawingml/2006/main">
  <xdr:oneCellAnchor>
    <xdr:from>
      <xdr:col>3</xdr:col>
      <xdr:colOff>76201</xdr:colOff>
      <xdr:row>3</xdr:row>
      <xdr:rowOff>95250</xdr:rowOff>
    </xdr:from>
    <xdr:ext cx="1733550" cy="2120900"/>
    <xdr:pic>
      <xdr:nvPicPr>
        <xdr:cNvPr id="2" name="image272.png" title="이미지">
          <a:extLst>
            <a:ext uri="{FF2B5EF4-FFF2-40B4-BE49-F238E27FC236}">
              <a16:creationId xmlns:a16="http://schemas.microsoft.com/office/drawing/2014/main" id="{00000000-0008-0000-3800-000002000000}"/>
            </a:ext>
          </a:extLst>
        </xdr:cNvPr>
        <xdr:cNvPicPr preferRelativeResize="0"/>
      </xdr:nvPicPr>
      <xdr:blipFill>
        <a:blip xmlns:r="http://schemas.openxmlformats.org/officeDocument/2006/relationships" r:embed="rId1" cstate="print"/>
        <a:stretch>
          <a:fillRect/>
        </a:stretch>
      </xdr:blipFill>
      <xdr:spPr>
        <a:xfrm>
          <a:off x="4584701" y="590550"/>
          <a:ext cx="1733550" cy="2120900"/>
        </a:xfrm>
        <a:prstGeom prst="rect">
          <a:avLst/>
        </a:prstGeom>
        <a:noFill/>
      </xdr:spPr>
    </xdr:pic>
    <xdr:clientData fLocksWithSheet="0"/>
  </xdr:oneCellAnchor>
  <xdr:oneCellAnchor>
    <xdr:from>
      <xdr:col>4</xdr:col>
      <xdr:colOff>47625</xdr:colOff>
      <xdr:row>3</xdr:row>
      <xdr:rowOff>9525</xdr:rowOff>
    </xdr:from>
    <xdr:ext cx="1635125" cy="2320925"/>
    <xdr:pic>
      <xdr:nvPicPr>
        <xdr:cNvPr id="3" name="image270.png" title="이미지">
          <a:extLst>
            <a:ext uri="{FF2B5EF4-FFF2-40B4-BE49-F238E27FC236}">
              <a16:creationId xmlns:a16="http://schemas.microsoft.com/office/drawing/2014/main" id="{00000000-0008-0000-3800-000003000000}"/>
            </a:ext>
          </a:extLst>
        </xdr:cNvPr>
        <xdr:cNvPicPr preferRelativeResize="0"/>
      </xdr:nvPicPr>
      <xdr:blipFill>
        <a:blip xmlns:r="http://schemas.openxmlformats.org/officeDocument/2006/relationships" r:embed="rId2" cstate="print"/>
        <a:stretch>
          <a:fillRect/>
        </a:stretch>
      </xdr:blipFill>
      <xdr:spPr>
        <a:xfrm>
          <a:off x="9045575" y="504825"/>
          <a:ext cx="1635125" cy="2320925"/>
        </a:xfrm>
        <a:prstGeom prst="rect">
          <a:avLst/>
        </a:prstGeom>
        <a:noFill/>
      </xdr:spPr>
    </xdr:pic>
    <xdr:clientData fLocksWithSheet="0"/>
  </xdr:oneCellAnchor>
  <xdr:oneCellAnchor>
    <xdr:from>
      <xdr:col>5</xdr:col>
      <xdr:colOff>133351</xdr:colOff>
      <xdr:row>3</xdr:row>
      <xdr:rowOff>38101</xdr:rowOff>
    </xdr:from>
    <xdr:ext cx="1600200" cy="2305050"/>
    <xdr:pic>
      <xdr:nvPicPr>
        <xdr:cNvPr id="4" name="image271.png" title="이미지">
          <a:extLst>
            <a:ext uri="{FF2B5EF4-FFF2-40B4-BE49-F238E27FC236}">
              <a16:creationId xmlns:a16="http://schemas.microsoft.com/office/drawing/2014/main" id="{00000000-0008-0000-3800-000004000000}"/>
            </a:ext>
          </a:extLst>
        </xdr:cNvPr>
        <xdr:cNvPicPr preferRelativeResize="0"/>
      </xdr:nvPicPr>
      <xdr:blipFill>
        <a:blip xmlns:r="http://schemas.openxmlformats.org/officeDocument/2006/relationships" r:embed="rId3" cstate="print"/>
        <a:stretch>
          <a:fillRect/>
        </a:stretch>
      </xdr:blipFill>
      <xdr:spPr>
        <a:xfrm>
          <a:off x="12674601" y="533401"/>
          <a:ext cx="1600200" cy="2305050"/>
        </a:xfrm>
        <a:prstGeom prst="rect">
          <a:avLst/>
        </a:prstGeom>
        <a:noFill/>
      </xdr:spPr>
    </xdr:pic>
    <xdr:clientData fLocksWithSheet="0"/>
  </xdr:oneCellAnchor>
  <xdr:oneCellAnchor>
    <xdr:from>
      <xdr:col>6</xdr:col>
      <xdr:colOff>161925</xdr:colOff>
      <xdr:row>3</xdr:row>
      <xdr:rowOff>38101</xdr:rowOff>
    </xdr:from>
    <xdr:ext cx="1393825" cy="2489200"/>
    <xdr:pic>
      <xdr:nvPicPr>
        <xdr:cNvPr id="5" name="image269.png" title="이미지">
          <a:extLst>
            <a:ext uri="{FF2B5EF4-FFF2-40B4-BE49-F238E27FC236}">
              <a16:creationId xmlns:a16="http://schemas.microsoft.com/office/drawing/2014/main" id="{00000000-0008-0000-3800-000005000000}"/>
            </a:ext>
          </a:extLst>
        </xdr:cNvPr>
        <xdr:cNvPicPr preferRelativeResize="0"/>
      </xdr:nvPicPr>
      <xdr:blipFill>
        <a:blip xmlns:r="http://schemas.openxmlformats.org/officeDocument/2006/relationships" r:embed="rId4" cstate="print"/>
        <a:stretch>
          <a:fillRect/>
        </a:stretch>
      </xdr:blipFill>
      <xdr:spPr>
        <a:xfrm>
          <a:off x="15935325" y="533401"/>
          <a:ext cx="1393825" cy="2489200"/>
        </a:xfrm>
        <a:prstGeom prst="rect">
          <a:avLst/>
        </a:prstGeom>
        <a:noFill/>
      </xdr:spPr>
    </xdr:pic>
    <xdr:clientData fLocksWithSheet="0"/>
  </xdr:oneCellAnchor>
  <xdr:oneCellAnchor>
    <xdr:from>
      <xdr:col>2</xdr:col>
      <xdr:colOff>381000</xdr:colOff>
      <xdr:row>3</xdr:row>
      <xdr:rowOff>1</xdr:rowOff>
    </xdr:from>
    <xdr:ext cx="1123950" cy="2317750"/>
    <xdr:pic>
      <xdr:nvPicPr>
        <xdr:cNvPr id="6" name="image255.png" title="이미지">
          <a:extLst>
            <a:ext uri="{FF2B5EF4-FFF2-40B4-BE49-F238E27FC236}">
              <a16:creationId xmlns:a16="http://schemas.microsoft.com/office/drawing/2014/main" id="{00000000-0008-0000-3800-000006000000}"/>
            </a:ext>
          </a:extLst>
        </xdr:cNvPr>
        <xdr:cNvPicPr preferRelativeResize="0"/>
      </xdr:nvPicPr>
      <xdr:blipFill>
        <a:blip xmlns:r="http://schemas.openxmlformats.org/officeDocument/2006/relationships" r:embed="rId5" cstate="print"/>
        <a:stretch>
          <a:fillRect/>
        </a:stretch>
      </xdr:blipFill>
      <xdr:spPr>
        <a:xfrm>
          <a:off x="1562100" y="495301"/>
          <a:ext cx="1123950" cy="2317750"/>
        </a:xfrm>
        <a:prstGeom prst="rect">
          <a:avLst/>
        </a:prstGeom>
        <a:noFill/>
      </xdr:spPr>
    </xdr:pic>
    <xdr:clientData fLocksWithSheet="0"/>
  </xdr:oneCellAnchor>
</xdr:wsDr>
</file>

<file path=xl/drawings/drawing57.xml><?xml version="1.0" encoding="utf-8"?>
<xdr:wsDr xmlns:xdr="http://schemas.openxmlformats.org/drawingml/2006/spreadsheetDrawing" xmlns:a="http://schemas.openxmlformats.org/drawingml/2006/main">
  <xdr:oneCellAnchor>
    <xdr:from>
      <xdr:col>3</xdr:col>
      <xdr:colOff>352425</xdr:colOff>
      <xdr:row>3</xdr:row>
      <xdr:rowOff>104775</xdr:rowOff>
    </xdr:from>
    <xdr:ext cx="1495425" cy="2365375"/>
    <xdr:pic>
      <xdr:nvPicPr>
        <xdr:cNvPr id="2" name="image276.png" title="이미지">
          <a:extLst>
            <a:ext uri="{FF2B5EF4-FFF2-40B4-BE49-F238E27FC236}">
              <a16:creationId xmlns:a16="http://schemas.microsoft.com/office/drawing/2014/main" id="{00000000-0008-0000-3900-000002000000}"/>
            </a:ext>
          </a:extLst>
        </xdr:cNvPr>
        <xdr:cNvPicPr preferRelativeResize="0"/>
      </xdr:nvPicPr>
      <xdr:blipFill>
        <a:blip xmlns:r="http://schemas.openxmlformats.org/officeDocument/2006/relationships" r:embed="rId1" cstate="print"/>
        <a:stretch>
          <a:fillRect/>
        </a:stretch>
      </xdr:blipFill>
      <xdr:spPr>
        <a:xfrm>
          <a:off x="4860925" y="600075"/>
          <a:ext cx="1495425" cy="2365375"/>
        </a:xfrm>
        <a:prstGeom prst="rect">
          <a:avLst/>
        </a:prstGeom>
        <a:noFill/>
      </xdr:spPr>
    </xdr:pic>
    <xdr:clientData fLocksWithSheet="0"/>
  </xdr:oneCellAnchor>
  <xdr:oneCellAnchor>
    <xdr:from>
      <xdr:col>4</xdr:col>
      <xdr:colOff>238125</xdr:colOff>
      <xdr:row>3</xdr:row>
      <xdr:rowOff>66675</xdr:rowOff>
    </xdr:from>
    <xdr:ext cx="1533525" cy="2435225"/>
    <xdr:pic>
      <xdr:nvPicPr>
        <xdr:cNvPr id="3" name="image283.png" title="이미지">
          <a:extLst>
            <a:ext uri="{FF2B5EF4-FFF2-40B4-BE49-F238E27FC236}">
              <a16:creationId xmlns:a16="http://schemas.microsoft.com/office/drawing/2014/main" id="{00000000-0008-0000-3900-000003000000}"/>
            </a:ext>
          </a:extLst>
        </xdr:cNvPr>
        <xdr:cNvPicPr preferRelativeResize="0"/>
      </xdr:nvPicPr>
      <xdr:blipFill>
        <a:blip xmlns:r="http://schemas.openxmlformats.org/officeDocument/2006/relationships" r:embed="rId2" cstate="print"/>
        <a:stretch>
          <a:fillRect/>
        </a:stretch>
      </xdr:blipFill>
      <xdr:spPr>
        <a:xfrm>
          <a:off x="8175625" y="561975"/>
          <a:ext cx="1533525" cy="2435225"/>
        </a:xfrm>
        <a:prstGeom prst="rect">
          <a:avLst/>
        </a:prstGeom>
        <a:noFill/>
      </xdr:spPr>
    </xdr:pic>
    <xdr:clientData fLocksWithSheet="0"/>
  </xdr:oneCellAnchor>
  <xdr:oneCellAnchor>
    <xdr:from>
      <xdr:col>5</xdr:col>
      <xdr:colOff>142875</xdr:colOff>
      <xdr:row>3</xdr:row>
      <xdr:rowOff>114301</xdr:rowOff>
    </xdr:from>
    <xdr:ext cx="1425575" cy="2362200"/>
    <xdr:pic>
      <xdr:nvPicPr>
        <xdr:cNvPr id="4" name="image273.png" title="이미지">
          <a:extLst>
            <a:ext uri="{FF2B5EF4-FFF2-40B4-BE49-F238E27FC236}">
              <a16:creationId xmlns:a16="http://schemas.microsoft.com/office/drawing/2014/main" id="{00000000-0008-0000-3900-000004000000}"/>
            </a:ext>
          </a:extLst>
        </xdr:cNvPr>
        <xdr:cNvPicPr preferRelativeResize="0"/>
      </xdr:nvPicPr>
      <xdr:blipFill>
        <a:blip xmlns:r="http://schemas.openxmlformats.org/officeDocument/2006/relationships" r:embed="rId3" cstate="print"/>
        <a:stretch>
          <a:fillRect/>
        </a:stretch>
      </xdr:blipFill>
      <xdr:spPr>
        <a:xfrm>
          <a:off x="11179175" y="609601"/>
          <a:ext cx="1425575" cy="2362200"/>
        </a:xfrm>
        <a:prstGeom prst="rect">
          <a:avLst/>
        </a:prstGeom>
        <a:noFill/>
      </xdr:spPr>
    </xdr:pic>
    <xdr:clientData fLocksWithSheet="0"/>
  </xdr:oneCellAnchor>
  <xdr:oneCellAnchor>
    <xdr:from>
      <xdr:col>2</xdr:col>
      <xdr:colOff>431800</xdr:colOff>
      <xdr:row>3</xdr:row>
      <xdr:rowOff>50801</xdr:rowOff>
    </xdr:from>
    <xdr:ext cx="1301750" cy="2438400"/>
    <xdr:pic>
      <xdr:nvPicPr>
        <xdr:cNvPr id="5" name="image255.png" title="이미지">
          <a:extLst>
            <a:ext uri="{FF2B5EF4-FFF2-40B4-BE49-F238E27FC236}">
              <a16:creationId xmlns:a16="http://schemas.microsoft.com/office/drawing/2014/main" id="{00000000-0008-0000-3900-000005000000}"/>
            </a:ext>
          </a:extLst>
        </xdr:cNvPr>
        <xdr:cNvPicPr preferRelativeResize="0"/>
      </xdr:nvPicPr>
      <xdr:blipFill>
        <a:blip xmlns:r="http://schemas.openxmlformats.org/officeDocument/2006/relationships" r:embed="rId4" cstate="print"/>
        <a:stretch>
          <a:fillRect/>
        </a:stretch>
      </xdr:blipFill>
      <xdr:spPr>
        <a:xfrm>
          <a:off x="1612900" y="546101"/>
          <a:ext cx="1301750" cy="2438400"/>
        </a:xfrm>
        <a:prstGeom prst="rect">
          <a:avLst/>
        </a:prstGeom>
        <a:noFill/>
      </xdr:spPr>
    </xdr:pic>
    <xdr:clientData fLocksWithSheet="0"/>
  </xdr:oneCellAnchor>
</xdr:wsDr>
</file>

<file path=xl/drawings/drawing58.xml><?xml version="1.0" encoding="utf-8"?>
<xdr:wsDr xmlns:xdr="http://schemas.openxmlformats.org/drawingml/2006/spreadsheetDrawing" xmlns:a="http://schemas.openxmlformats.org/drawingml/2006/main">
  <xdr:oneCellAnchor>
    <xdr:from>
      <xdr:col>3</xdr:col>
      <xdr:colOff>561975</xdr:colOff>
      <xdr:row>3</xdr:row>
      <xdr:rowOff>28575</xdr:rowOff>
    </xdr:from>
    <xdr:ext cx="1216025" cy="2454275"/>
    <xdr:pic>
      <xdr:nvPicPr>
        <xdr:cNvPr id="2" name="image275.png" title="이미지">
          <a:extLst>
            <a:ext uri="{FF2B5EF4-FFF2-40B4-BE49-F238E27FC236}">
              <a16:creationId xmlns:a16="http://schemas.microsoft.com/office/drawing/2014/main" id="{00000000-0008-0000-3A00-000002000000}"/>
            </a:ext>
          </a:extLst>
        </xdr:cNvPr>
        <xdr:cNvPicPr preferRelativeResize="0"/>
      </xdr:nvPicPr>
      <xdr:blipFill>
        <a:blip xmlns:r="http://schemas.openxmlformats.org/officeDocument/2006/relationships" r:embed="rId1" cstate="print"/>
        <a:stretch>
          <a:fillRect/>
        </a:stretch>
      </xdr:blipFill>
      <xdr:spPr>
        <a:xfrm>
          <a:off x="5070475" y="523875"/>
          <a:ext cx="1216025" cy="2454275"/>
        </a:xfrm>
        <a:prstGeom prst="rect">
          <a:avLst/>
        </a:prstGeom>
        <a:noFill/>
      </xdr:spPr>
    </xdr:pic>
    <xdr:clientData fLocksWithSheet="0"/>
  </xdr:oneCellAnchor>
  <xdr:oneCellAnchor>
    <xdr:from>
      <xdr:col>4</xdr:col>
      <xdr:colOff>200025</xdr:colOff>
      <xdr:row>3</xdr:row>
      <xdr:rowOff>0</xdr:rowOff>
    </xdr:from>
    <xdr:ext cx="1165225" cy="2470150"/>
    <xdr:pic>
      <xdr:nvPicPr>
        <xdr:cNvPr id="3" name="image274.png" title="이미지">
          <a:extLst>
            <a:ext uri="{FF2B5EF4-FFF2-40B4-BE49-F238E27FC236}">
              <a16:creationId xmlns:a16="http://schemas.microsoft.com/office/drawing/2014/main" id="{00000000-0008-0000-3A00-000003000000}"/>
            </a:ext>
          </a:extLst>
        </xdr:cNvPr>
        <xdr:cNvPicPr preferRelativeResize="0"/>
      </xdr:nvPicPr>
      <xdr:blipFill>
        <a:blip xmlns:r="http://schemas.openxmlformats.org/officeDocument/2006/relationships" r:embed="rId2" cstate="print"/>
        <a:stretch>
          <a:fillRect/>
        </a:stretch>
      </xdr:blipFill>
      <xdr:spPr>
        <a:xfrm>
          <a:off x="9197975" y="495300"/>
          <a:ext cx="1165225" cy="2470150"/>
        </a:xfrm>
        <a:prstGeom prst="rect">
          <a:avLst/>
        </a:prstGeom>
        <a:noFill/>
      </xdr:spPr>
    </xdr:pic>
    <xdr:clientData fLocksWithSheet="0"/>
  </xdr:oneCellAnchor>
  <xdr:oneCellAnchor>
    <xdr:from>
      <xdr:col>2</xdr:col>
      <xdr:colOff>76200</xdr:colOff>
      <xdr:row>3</xdr:row>
      <xdr:rowOff>82550</xdr:rowOff>
    </xdr:from>
    <xdr:ext cx="1244600" cy="2317750"/>
    <xdr:pic>
      <xdr:nvPicPr>
        <xdr:cNvPr id="4" name="image338.png">
          <a:extLst>
            <a:ext uri="{FF2B5EF4-FFF2-40B4-BE49-F238E27FC236}">
              <a16:creationId xmlns:a16="http://schemas.microsoft.com/office/drawing/2014/main" id="{00000000-0008-0000-3A00-000004000000}"/>
            </a:ext>
          </a:extLst>
        </xdr:cNvPr>
        <xdr:cNvPicPr preferRelativeResize="0"/>
      </xdr:nvPicPr>
      <xdr:blipFill>
        <a:blip xmlns:r="http://schemas.openxmlformats.org/officeDocument/2006/relationships" r:embed="rId3" cstate="print"/>
        <a:stretch>
          <a:fillRect/>
        </a:stretch>
      </xdr:blipFill>
      <xdr:spPr>
        <a:xfrm>
          <a:off x="1257300" y="577850"/>
          <a:ext cx="1244600" cy="2317750"/>
        </a:xfrm>
        <a:prstGeom prst="rect">
          <a:avLst/>
        </a:prstGeom>
        <a:noFill/>
      </xdr:spPr>
    </xdr:pic>
    <xdr:clientData fLocksWithSheet="0"/>
  </xdr:oneCellAnchor>
</xdr:wsDr>
</file>

<file path=xl/drawings/drawing59.xml><?xml version="1.0" encoding="utf-8"?>
<xdr:wsDr xmlns:xdr="http://schemas.openxmlformats.org/drawingml/2006/spreadsheetDrawing" xmlns:a="http://schemas.openxmlformats.org/drawingml/2006/main">
  <xdr:oneCellAnchor>
    <xdr:from>
      <xdr:col>2</xdr:col>
      <xdr:colOff>196850</xdr:colOff>
      <xdr:row>3</xdr:row>
      <xdr:rowOff>6351</xdr:rowOff>
    </xdr:from>
    <xdr:ext cx="1816100" cy="2501900"/>
    <xdr:pic>
      <xdr:nvPicPr>
        <xdr:cNvPr id="2" name="image277.png" title="이미지">
          <a:extLst>
            <a:ext uri="{FF2B5EF4-FFF2-40B4-BE49-F238E27FC236}">
              <a16:creationId xmlns:a16="http://schemas.microsoft.com/office/drawing/2014/main" id="{00000000-0008-0000-3B00-000002000000}"/>
            </a:ext>
          </a:extLst>
        </xdr:cNvPr>
        <xdr:cNvPicPr preferRelativeResize="0"/>
      </xdr:nvPicPr>
      <xdr:blipFill>
        <a:blip xmlns:r="http://schemas.openxmlformats.org/officeDocument/2006/relationships" r:embed="rId1" cstate="print"/>
        <a:stretch>
          <a:fillRect/>
        </a:stretch>
      </xdr:blipFill>
      <xdr:spPr>
        <a:xfrm>
          <a:off x="1377950" y="501651"/>
          <a:ext cx="1816100" cy="2501900"/>
        </a:xfrm>
        <a:prstGeom prst="rect">
          <a:avLst/>
        </a:prstGeom>
        <a:noFill/>
      </xdr:spPr>
    </xdr:pic>
    <xdr:clientData fLocksWithSheet="0"/>
  </xdr:oneCellAnchor>
</xdr:wsDr>
</file>

<file path=xl/drawings/drawing60.xml><?xml version="1.0" encoding="utf-8"?>
<xdr:wsDr xmlns:xdr="http://schemas.openxmlformats.org/drawingml/2006/spreadsheetDrawing" xmlns:a="http://schemas.openxmlformats.org/drawingml/2006/main">
  <xdr:oneCellAnchor>
    <xdr:from>
      <xdr:col>2</xdr:col>
      <xdr:colOff>165100</xdr:colOff>
      <xdr:row>3</xdr:row>
      <xdr:rowOff>107950</xdr:rowOff>
    </xdr:from>
    <xdr:ext cx="1435100" cy="2298700"/>
    <xdr:pic>
      <xdr:nvPicPr>
        <xdr:cNvPr id="2" name="image279.png" title="이미지">
          <a:extLst>
            <a:ext uri="{FF2B5EF4-FFF2-40B4-BE49-F238E27FC236}">
              <a16:creationId xmlns:a16="http://schemas.microsoft.com/office/drawing/2014/main" id="{00000000-0008-0000-3C00-000002000000}"/>
            </a:ext>
          </a:extLst>
        </xdr:cNvPr>
        <xdr:cNvPicPr preferRelativeResize="0"/>
      </xdr:nvPicPr>
      <xdr:blipFill>
        <a:blip xmlns:r="http://schemas.openxmlformats.org/officeDocument/2006/relationships" r:embed="rId1" cstate="print"/>
        <a:stretch>
          <a:fillRect/>
        </a:stretch>
      </xdr:blipFill>
      <xdr:spPr>
        <a:xfrm>
          <a:off x="1346200" y="603250"/>
          <a:ext cx="1435100" cy="2298700"/>
        </a:xfrm>
        <a:prstGeom prst="rect">
          <a:avLst/>
        </a:prstGeom>
        <a:noFill/>
      </xdr:spPr>
    </xdr:pic>
    <xdr:clientData fLocksWithSheet="0"/>
  </xdr:oneCellAnchor>
  <xdr:oneCellAnchor>
    <xdr:from>
      <xdr:col>3</xdr:col>
      <xdr:colOff>273050</xdr:colOff>
      <xdr:row>3</xdr:row>
      <xdr:rowOff>60325</xdr:rowOff>
    </xdr:from>
    <xdr:ext cx="1206500" cy="2409825"/>
    <xdr:pic>
      <xdr:nvPicPr>
        <xdr:cNvPr id="3" name="image280.png" title="이미지">
          <a:extLst>
            <a:ext uri="{FF2B5EF4-FFF2-40B4-BE49-F238E27FC236}">
              <a16:creationId xmlns:a16="http://schemas.microsoft.com/office/drawing/2014/main" id="{00000000-0008-0000-3C00-000003000000}"/>
            </a:ext>
          </a:extLst>
        </xdr:cNvPr>
        <xdr:cNvPicPr preferRelativeResize="0"/>
      </xdr:nvPicPr>
      <xdr:blipFill>
        <a:blip xmlns:r="http://schemas.openxmlformats.org/officeDocument/2006/relationships" r:embed="rId2" cstate="print"/>
        <a:stretch>
          <a:fillRect/>
        </a:stretch>
      </xdr:blipFill>
      <xdr:spPr>
        <a:xfrm>
          <a:off x="4781550" y="555625"/>
          <a:ext cx="1206500" cy="2409825"/>
        </a:xfrm>
        <a:prstGeom prst="rect">
          <a:avLst/>
        </a:prstGeom>
        <a:noFill/>
      </xdr:spPr>
    </xdr:pic>
    <xdr:clientData fLocksWithSheet="0"/>
  </xdr:oneCellAnchor>
</xdr:wsDr>
</file>

<file path=xl/drawings/drawing61.xml><?xml version="1.0" encoding="utf-8"?>
<xdr:wsDr xmlns:xdr="http://schemas.openxmlformats.org/drawingml/2006/spreadsheetDrawing" xmlns:a="http://schemas.openxmlformats.org/drawingml/2006/main">
  <xdr:oneCellAnchor>
    <xdr:from>
      <xdr:col>2</xdr:col>
      <xdr:colOff>225425</xdr:colOff>
      <xdr:row>3</xdr:row>
      <xdr:rowOff>60325</xdr:rowOff>
    </xdr:from>
    <xdr:ext cx="1622425" cy="2320925"/>
    <xdr:pic>
      <xdr:nvPicPr>
        <xdr:cNvPr id="2" name="image278.png" title="이미지">
          <a:extLst>
            <a:ext uri="{FF2B5EF4-FFF2-40B4-BE49-F238E27FC236}">
              <a16:creationId xmlns:a16="http://schemas.microsoft.com/office/drawing/2014/main" id="{00000000-0008-0000-3D00-000002000000}"/>
            </a:ext>
          </a:extLst>
        </xdr:cNvPr>
        <xdr:cNvPicPr preferRelativeResize="0"/>
      </xdr:nvPicPr>
      <xdr:blipFill>
        <a:blip xmlns:r="http://schemas.openxmlformats.org/officeDocument/2006/relationships" r:embed="rId1" cstate="print"/>
        <a:stretch>
          <a:fillRect/>
        </a:stretch>
      </xdr:blipFill>
      <xdr:spPr>
        <a:xfrm>
          <a:off x="1406525" y="555625"/>
          <a:ext cx="1622425" cy="2320925"/>
        </a:xfrm>
        <a:prstGeom prst="rect">
          <a:avLst/>
        </a:prstGeom>
        <a:noFill/>
      </xdr:spPr>
    </xdr:pic>
    <xdr:clientData fLocksWithSheet="0"/>
  </xdr:oneCellAnchor>
</xdr:wsDr>
</file>

<file path=xl/drawings/drawing62.xml><?xml version="1.0" encoding="utf-8"?>
<xdr:wsDr xmlns:xdr="http://schemas.openxmlformats.org/drawingml/2006/spreadsheetDrawing" xmlns:a="http://schemas.openxmlformats.org/drawingml/2006/main">
  <xdr:oneCellAnchor>
    <xdr:from>
      <xdr:col>2</xdr:col>
      <xdr:colOff>104775</xdr:colOff>
      <xdr:row>3</xdr:row>
      <xdr:rowOff>22225</xdr:rowOff>
    </xdr:from>
    <xdr:ext cx="1158875" cy="2479675"/>
    <xdr:pic>
      <xdr:nvPicPr>
        <xdr:cNvPr id="2" name="image281.png" title="이미지">
          <a:extLst>
            <a:ext uri="{FF2B5EF4-FFF2-40B4-BE49-F238E27FC236}">
              <a16:creationId xmlns:a16="http://schemas.microsoft.com/office/drawing/2014/main" id="{00000000-0008-0000-3E00-000002000000}"/>
            </a:ext>
          </a:extLst>
        </xdr:cNvPr>
        <xdr:cNvPicPr preferRelativeResize="0"/>
      </xdr:nvPicPr>
      <xdr:blipFill>
        <a:blip xmlns:r="http://schemas.openxmlformats.org/officeDocument/2006/relationships" r:embed="rId1" cstate="print"/>
        <a:stretch>
          <a:fillRect/>
        </a:stretch>
      </xdr:blipFill>
      <xdr:spPr>
        <a:xfrm>
          <a:off x="1311275" y="517525"/>
          <a:ext cx="1158875" cy="2479675"/>
        </a:xfrm>
        <a:prstGeom prst="rect">
          <a:avLst/>
        </a:prstGeom>
        <a:noFill/>
      </xdr:spPr>
    </xdr:pic>
    <xdr:clientData fLocksWithSheet="0"/>
  </xdr:oneCellAnchor>
  <xdr:oneCellAnchor>
    <xdr:from>
      <xdr:col>2</xdr:col>
      <xdr:colOff>1593850</xdr:colOff>
      <xdr:row>3</xdr:row>
      <xdr:rowOff>9525</xdr:rowOff>
    </xdr:from>
    <xdr:ext cx="1136649" cy="2511425"/>
    <xdr:pic>
      <xdr:nvPicPr>
        <xdr:cNvPr id="3" name="image284.png" title="이미지">
          <a:extLst>
            <a:ext uri="{FF2B5EF4-FFF2-40B4-BE49-F238E27FC236}">
              <a16:creationId xmlns:a16="http://schemas.microsoft.com/office/drawing/2014/main" id="{00000000-0008-0000-3E00-000003000000}"/>
            </a:ext>
          </a:extLst>
        </xdr:cNvPr>
        <xdr:cNvPicPr preferRelativeResize="0"/>
      </xdr:nvPicPr>
      <xdr:blipFill>
        <a:blip xmlns:r="http://schemas.openxmlformats.org/officeDocument/2006/relationships" r:embed="rId2" cstate="print"/>
        <a:stretch>
          <a:fillRect/>
        </a:stretch>
      </xdr:blipFill>
      <xdr:spPr>
        <a:xfrm>
          <a:off x="2800350" y="504825"/>
          <a:ext cx="1136649" cy="2511425"/>
        </a:xfrm>
        <a:prstGeom prst="rect">
          <a:avLst/>
        </a:prstGeom>
        <a:noFill/>
      </xdr:spPr>
    </xdr:pic>
    <xdr:clientData fLocksWithSheet="0"/>
  </xdr:oneCellAnchor>
  <xdr:oneCellAnchor>
    <xdr:from>
      <xdr:col>3</xdr:col>
      <xdr:colOff>400050</xdr:colOff>
      <xdr:row>3</xdr:row>
      <xdr:rowOff>38100</xdr:rowOff>
    </xdr:from>
    <xdr:ext cx="1352550" cy="2413000"/>
    <xdr:pic>
      <xdr:nvPicPr>
        <xdr:cNvPr id="4" name="image282.png" title="이미지">
          <a:extLst>
            <a:ext uri="{FF2B5EF4-FFF2-40B4-BE49-F238E27FC236}">
              <a16:creationId xmlns:a16="http://schemas.microsoft.com/office/drawing/2014/main" id="{00000000-0008-0000-3E00-000004000000}"/>
            </a:ext>
          </a:extLst>
        </xdr:cNvPr>
        <xdr:cNvPicPr preferRelativeResize="0"/>
      </xdr:nvPicPr>
      <xdr:blipFill>
        <a:blip xmlns:r="http://schemas.openxmlformats.org/officeDocument/2006/relationships" r:embed="rId3" cstate="print"/>
        <a:stretch>
          <a:fillRect/>
        </a:stretch>
      </xdr:blipFill>
      <xdr:spPr>
        <a:xfrm>
          <a:off x="4933950" y="533400"/>
          <a:ext cx="1352550" cy="2413000"/>
        </a:xfrm>
        <a:prstGeom prst="rect">
          <a:avLst/>
        </a:prstGeom>
        <a:noFill/>
      </xdr:spPr>
    </xdr:pic>
    <xdr:clientData fLocksWithSheet="0"/>
  </xdr:oneCellAnchor>
  <xdr:oneCellAnchor>
    <xdr:from>
      <xdr:col>4</xdr:col>
      <xdr:colOff>285750</xdr:colOff>
      <xdr:row>16</xdr:row>
      <xdr:rowOff>247650</xdr:rowOff>
    </xdr:from>
    <xdr:ext cx="2581275" cy="11658600"/>
    <xdr:pic>
      <xdr:nvPicPr>
        <xdr:cNvPr id="5" name="image341.png">
          <a:extLst>
            <a:ext uri="{FF2B5EF4-FFF2-40B4-BE49-F238E27FC236}">
              <a16:creationId xmlns:a16="http://schemas.microsoft.com/office/drawing/2014/main" id="{00000000-0008-0000-3E00-000005000000}"/>
            </a:ext>
          </a:extLst>
        </xdr:cNvPr>
        <xdr:cNvPicPr preferRelativeResize="0"/>
      </xdr:nvPicPr>
      <xdr:blipFill>
        <a:blip xmlns:r="http://schemas.openxmlformats.org/officeDocument/2006/relationships" r:embed="rId4" cstate="print"/>
        <a:stretch>
          <a:fillRect/>
        </a:stretch>
      </xdr:blipFill>
      <xdr:spPr>
        <a:xfrm>
          <a:off x="8845550" y="5816600"/>
          <a:ext cx="2581275" cy="11658600"/>
        </a:xfrm>
        <a:prstGeom prst="rect">
          <a:avLst/>
        </a:prstGeom>
        <a:noFill/>
      </xdr:spPr>
    </xdr:pic>
    <xdr:clientData fLocksWithSheet="0"/>
  </xdr:oneCellAnchor>
</xdr:wsDr>
</file>

<file path=xl/drawings/drawing63.xml><?xml version="1.0" encoding="utf-8"?>
<xdr:wsDr xmlns:xdr="http://schemas.openxmlformats.org/drawingml/2006/spreadsheetDrawing" xmlns:a="http://schemas.openxmlformats.org/drawingml/2006/main">
  <xdr:oneCellAnchor>
    <xdr:from>
      <xdr:col>2</xdr:col>
      <xdr:colOff>238125</xdr:colOff>
      <xdr:row>2</xdr:row>
      <xdr:rowOff>200025</xdr:rowOff>
    </xdr:from>
    <xdr:ext cx="1924050" cy="3457575"/>
    <xdr:pic>
      <xdr:nvPicPr>
        <xdr:cNvPr id="2" name="image286.png" title="이미지">
          <a:extLst>
            <a:ext uri="{FF2B5EF4-FFF2-40B4-BE49-F238E27FC236}">
              <a16:creationId xmlns:a16="http://schemas.microsoft.com/office/drawing/2014/main" id="{00000000-0008-0000-3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200025</xdr:colOff>
      <xdr:row>3</xdr:row>
      <xdr:rowOff>38100</xdr:rowOff>
    </xdr:from>
    <xdr:ext cx="1924050" cy="3390900"/>
    <xdr:pic>
      <xdr:nvPicPr>
        <xdr:cNvPr id="3" name="image293.png" title="이미지">
          <a:extLst>
            <a:ext uri="{FF2B5EF4-FFF2-40B4-BE49-F238E27FC236}">
              <a16:creationId xmlns:a16="http://schemas.microsoft.com/office/drawing/2014/main" id="{00000000-0008-0000-3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609600</xdr:colOff>
      <xdr:row>2</xdr:row>
      <xdr:rowOff>190500</xdr:rowOff>
    </xdr:from>
    <xdr:ext cx="1924050" cy="3486150"/>
    <xdr:pic>
      <xdr:nvPicPr>
        <xdr:cNvPr id="4" name="image285.png" title="이미지">
          <a:extLst>
            <a:ext uri="{FF2B5EF4-FFF2-40B4-BE49-F238E27FC236}">
              <a16:creationId xmlns:a16="http://schemas.microsoft.com/office/drawing/2014/main" id="{00000000-0008-0000-3F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428625</xdr:colOff>
      <xdr:row>3</xdr:row>
      <xdr:rowOff>28575</xdr:rowOff>
    </xdr:from>
    <xdr:ext cx="1924050" cy="3457575"/>
    <xdr:pic>
      <xdr:nvPicPr>
        <xdr:cNvPr id="5" name="image292.png" title="이미지">
          <a:extLst>
            <a:ext uri="{FF2B5EF4-FFF2-40B4-BE49-F238E27FC236}">
              <a16:creationId xmlns:a16="http://schemas.microsoft.com/office/drawing/2014/main" id="{00000000-0008-0000-3F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139700</xdr:colOff>
      <xdr:row>3</xdr:row>
      <xdr:rowOff>228600</xdr:rowOff>
    </xdr:from>
    <xdr:ext cx="1682750" cy="3054350"/>
    <xdr:pic>
      <xdr:nvPicPr>
        <xdr:cNvPr id="6" name="image287.png" title="이미지">
          <a:extLst>
            <a:ext uri="{FF2B5EF4-FFF2-40B4-BE49-F238E27FC236}">
              <a16:creationId xmlns:a16="http://schemas.microsoft.com/office/drawing/2014/main" id="{00000000-0008-0000-3F00-000006000000}"/>
            </a:ext>
          </a:extLst>
        </xdr:cNvPr>
        <xdr:cNvPicPr preferRelativeResize="0"/>
      </xdr:nvPicPr>
      <xdr:blipFill>
        <a:blip xmlns:r="http://schemas.openxmlformats.org/officeDocument/2006/relationships" r:embed="rId5" cstate="print"/>
        <a:stretch>
          <a:fillRect/>
        </a:stretch>
      </xdr:blipFill>
      <xdr:spPr>
        <a:xfrm>
          <a:off x="8477250" y="723900"/>
          <a:ext cx="1682750" cy="3054350"/>
        </a:xfrm>
        <a:prstGeom prst="rect">
          <a:avLst/>
        </a:prstGeom>
        <a:noFill/>
      </xdr:spPr>
    </xdr:pic>
    <xdr:clientData fLocksWithSheet="0"/>
  </xdr:oneCellAnchor>
  <xdr:oneCellAnchor>
    <xdr:from>
      <xdr:col>4</xdr:col>
      <xdr:colOff>1936750</xdr:colOff>
      <xdr:row>3</xdr:row>
      <xdr:rowOff>241300</xdr:rowOff>
    </xdr:from>
    <xdr:ext cx="1581150" cy="3060700"/>
    <xdr:pic>
      <xdr:nvPicPr>
        <xdr:cNvPr id="7" name="image288.png" title="이미지">
          <a:extLst>
            <a:ext uri="{FF2B5EF4-FFF2-40B4-BE49-F238E27FC236}">
              <a16:creationId xmlns:a16="http://schemas.microsoft.com/office/drawing/2014/main" id="{00000000-0008-0000-3F00-000007000000}"/>
            </a:ext>
          </a:extLst>
        </xdr:cNvPr>
        <xdr:cNvPicPr preferRelativeResize="0"/>
      </xdr:nvPicPr>
      <xdr:blipFill>
        <a:blip xmlns:r="http://schemas.openxmlformats.org/officeDocument/2006/relationships" r:embed="rId6" cstate="print"/>
        <a:stretch>
          <a:fillRect/>
        </a:stretch>
      </xdr:blipFill>
      <xdr:spPr>
        <a:xfrm>
          <a:off x="10274300" y="736600"/>
          <a:ext cx="1581150" cy="3060700"/>
        </a:xfrm>
        <a:prstGeom prst="rect">
          <a:avLst/>
        </a:prstGeom>
        <a:noFill/>
      </xdr:spPr>
    </xdr:pic>
    <xdr:clientData fLocksWithSheet="0"/>
  </xdr:oneCellAnchor>
  <xdr:oneCellAnchor>
    <xdr:from>
      <xdr:col>4</xdr:col>
      <xdr:colOff>330201</xdr:colOff>
      <xdr:row>9</xdr:row>
      <xdr:rowOff>114301</xdr:rowOff>
    </xdr:from>
    <xdr:ext cx="1739900" cy="768350"/>
    <xdr:pic>
      <xdr:nvPicPr>
        <xdr:cNvPr id="8" name="image294.png">
          <a:extLst>
            <a:ext uri="{FF2B5EF4-FFF2-40B4-BE49-F238E27FC236}">
              <a16:creationId xmlns:a16="http://schemas.microsoft.com/office/drawing/2014/main" id="{00000000-0008-0000-3F00-000008000000}"/>
            </a:ext>
          </a:extLst>
        </xdr:cNvPr>
        <xdr:cNvPicPr preferRelativeResize="0"/>
      </xdr:nvPicPr>
      <xdr:blipFill>
        <a:blip xmlns:r="http://schemas.openxmlformats.org/officeDocument/2006/relationships" r:embed="rId7" cstate="print"/>
        <a:stretch>
          <a:fillRect/>
        </a:stretch>
      </xdr:blipFill>
      <xdr:spPr>
        <a:xfrm>
          <a:off x="8667751" y="5283201"/>
          <a:ext cx="1739900" cy="768350"/>
        </a:xfrm>
        <a:prstGeom prst="rect">
          <a:avLst/>
        </a:prstGeom>
        <a:noFill/>
      </xdr:spPr>
    </xdr:pic>
    <xdr:clientData fLocksWithSheet="0"/>
  </xdr:oneCellAnchor>
  <xdr:oneCellAnchor>
    <xdr:from>
      <xdr:col>4</xdr:col>
      <xdr:colOff>146051</xdr:colOff>
      <xdr:row>15</xdr:row>
      <xdr:rowOff>63500</xdr:rowOff>
    </xdr:from>
    <xdr:ext cx="1517650" cy="2736850"/>
    <xdr:pic>
      <xdr:nvPicPr>
        <xdr:cNvPr id="9" name="image290.png">
          <a:extLst>
            <a:ext uri="{FF2B5EF4-FFF2-40B4-BE49-F238E27FC236}">
              <a16:creationId xmlns:a16="http://schemas.microsoft.com/office/drawing/2014/main" id="{00000000-0008-0000-3F00-000009000000}"/>
            </a:ext>
          </a:extLst>
        </xdr:cNvPr>
        <xdr:cNvPicPr preferRelativeResize="0"/>
      </xdr:nvPicPr>
      <xdr:blipFill>
        <a:blip xmlns:r="http://schemas.openxmlformats.org/officeDocument/2006/relationships" r:embed="rId8" cstate="print"/>
        <a:stretch>
          <a:fillRect/>
        </a:stretch>
      </xdr:blipFill>
      <xdr:spPr>
        <a:xfrm>
          <a:off x="8483601" y="7334250"/>
          <a:ext cx="1517650" cy="2736850"/>
        </a:xfrm>
        <a:prstGeom prst="rect">
          <a:avLst/>
        </a:prstGeom>
        <a:noFill/>
      </xdr:spPr>
    </xdr:pic>
    <xdr:clientData fLocksWithSheet="0"/>
  </xdr:oneCellAnchor>
</xdr:wsDr>
</file>

<file path=xl/drawings/drawing64.xml><?xml version="1.0" encoding="utf-8"?>
<xdr:wsDr xmlns:xdr="http://schemas.openxmlformats.org/drawingml/2006/spreadsheetDrawing" xmlns:a="http://schemas.openxmlformats.org/drawingml/2006/main">
  <xdr:oneCellAnchor>
    <xdr:from>
      <xdr:col>1</xdr:col>
      <xdr:colOff>962025</xdr:colOff>
      <xdr:row>2</xdr:row>
      <xdr:rowOff>200025</xdr:rowOff>
    </xdr:from>
    <xdr:ext cx="1085850" cy="1933575"/>
    <xdr:pic>
      <xdr:nvPicPr>
        <xdr:cNvPr id="2" name="image295.png" title="이미지">
          <a:extLst>
            <a:ext uri="{FF2B5EF4-FFF2-40B4-BE49-F238E27FC236}">
              <a16:creationId xmlns:a16="http://schemas.microsoft.com/office/drawing/2014/main" id="{00000000-0008-0000-4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1085850</xdr:colOff>
      <xdr:row>2</xdr:row>
      <xdr:rowOff>200025</xdr:rowOff>
    </xdr:from>
    <xdr:ext cx="1085850" cy="1933575"/>
    <xdr:pic>
      <xdr:nvPicPr>
        <xdr:cNvPr id="3" name="image291.png" title="이미지">
          <a:extLst>
            <a:ext uri="{FF2B5EF4-FFF2-40B4-BE49-F238E27FC236}">
              <a16:creationId xmlns:a16="http://schemas.microsoft.com/office/drawing/2014/main" id="{00000000-0008-0000-4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1609725</xdr:colOff>
      <xdr:row>2</xdr:row>
      <xdr:rowOff>209550</xdr:rowOff>
    </xdr:from>
    <xdr:ext cx="1085850" cy="1933575"/>
    <xdr:pic>
      <xdr:nvPicPr>
        <xdr:cNvPr id="4" name="image296.png" title="이미지">
          <a:extLst>
            <a:ext uri="{FF2B5EF4-FFF2-40B4-BE49-F238E27FC236}">
              <a16:creationId xmlns:a16="http://schemas.microsoft.com/office/drawing/2014/main" id="{00000000-0008-0000-4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542925</xdr:colOff>
      <xdr:row>3</xdr:row>
      <xdr:rowOff>22225</xdr:rowOff>
    </xdr:from>
    <xdr:ext cx="1085850" cy="1885950"/>
    <xdr:pic>
      <xdr:nvPicPr>
        <xdr:cNvPr id="5" name="image297.png" title="이미지">
          <a:extLst>
            <a:ext uri="{FF2B5EF4-FFF2-40B4-BE49-F238E27FC236}">
              <a16:creationId xmlns:a16="http://schemas.microsoft.com/office/drawing/2014/main" id="{00000000-0008-0000-4000-000005000000}"/>
            </a:ext>
          </a:extLst>
        </xdr:cNvPr>
        <xdr:cNvPicPr preferRelativeResize="0"/>
      </xdr:nvPicPr>
      <xdr:blipFill>
        <a:blip xmlns:r="http://schemas.openxmlformats.org/officeDocument/2006/relationships" r:embed="rId4" cstate="print"/>
        <a:stretch>
          <a:fillRect/>
        </a:stretch>
      </xdr:blipFill>
      <xdr:spPr>
        <a:xfrm>
          <a:off x="9077325" y="517525"/>
          <a:ext cx="1085850" cy="1885950"/>
        </a:xfrm>
        <a:prstGeom prst="rect">
          <a:avLst/>
        </a:prstGeom>
        <a:noFill/>
      </xdr:spPr>
    </xdr:pic>
    <xdr:clientData fLocksWithSheet="0"/>
  </xdr:oneCellAnchor>
  <xdr:oneCellAnchor>
    <xdr:from>
      <xdr:col>3</xdr:col>
      <xdr:colOff>2955925</xdr:colOff>
      <xdr:row>3</xdr:row>
      <xdr:rowOff>60325</xdr:rowOff>
    </xdr:from>
    <xdr:ext cx="1038225" cy="1885950"/>
    <xdr:pic>
      <xdr:nvPicPr>
        <xdr:cNvPr id="6" name="image303.png" title="이미지">
          <a:extLst>
            <a:ext uri="{FF2B5EF4-FFF2-40B4-BE49-F238E27FC236}">
              <a16:creationId xmlns:a16="http://schemas.microsoft.com/office/drawing/2014/main" id="{00000000-0008-0000-4000-000006000000}"/>
            </a:ext>
          </a:extLst>
        </xdr:cNvPr>
        <xdr:cNvPicPr preferRelativeResize="0"/>
      </xdr:nvPicPr>
      <xdr:blipFill>
        <a:blip xmlns:r="http://schemas.openxmlformats.org/officeDocument/2006/relationships" r:embed="rId5" cstate="print"/>
        <a:stretch>
          <a:fillRect/>
        </a:stretch>
      </xdr:blipFill>
      <xdr:spPr>
        <a:xfrm>
          <a:off x="7813675" y="555625"/>
          <a:ext cx="1038225" cy="1885950"/>
        </a:xfrm>
        <a:prstGeom prst="rect">
          <a:avLst/>
        </a:prstGeom>
        <a:noFill/>
      </xdr:spPr>
    </xdr:pic>
    <xdr:clientData fLocksWithSheet="0"/>
  </xdr:oneCellAnchor>
  <xdr:oneCellAnchor>
    <xdr:from>
      <xdr:col>3</xdr:col>
      <xdr:colOff>171450</xdr:colOff>
      <xdr:row>3</xdr:row>
      <xdr:rowOff>28575</xdr:rowOff>
    </xdr:from>
    <xdr:ext cx="1038225" cy="1885950"/>
    <xdr:pic>
      <xdr:nvPicPr>
        <xdr:cNvPr id="7" name="image298.png" title="이미지">
          <a:extLst>
            <a:ext uri="{FF2B5EF4-FFF2-40B4-BE49-F238E27FC236}">
              <a16:creationId xmlns:a16="http://schemas.microsoft.com/office/drawing/2014/main" id="{00000000-0008-0000-4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1987550</xdr:colOff>
      <xdr:row>3</xdr:row>
      <xdr:rowOff>38100</xdr:rowOff>
    </xdr:from>
    <xdr:ext cx="1038225" cy="1885950"/>
    <xdr:pic>
      <xdr:nvPicPr>
        <xdr:cNvPr id="8" name="image299.png" title="이미지">
          <a:extLst>
            <a:ext uri="{FF2B5EF4-FFF2-40B4-BE49-F238E27FC236}">
              <a16:creationId xmlns:a16="http://schemas.microsoft.com/office/drawing/2014/main" id="{00000000-0008-0000-4000-000008000000}"/>
            </a:ext>
          </a:extLst>
        </xdr:cNvPr>
        <xdr:cNvPicPr preferRelativeResize="0"/>
      </xdr:nvPicPr>
      <xdr:blipFill>
        <a:blip xmlns:r="http://schemas.openxmlformats.org/officeDocument/2006/relationships" r:embed="rId7" cstate="print"/>
        <a:stretch>
          <a:fillRect/>
        </a:stretch>
      </xdr:blipFill>
      <xdr:spPr>
        <a:xfrm>
          <a:off x="10521950" y="533400"/>
          <a:ext cx="1038225" cy="1885950"/>
        </a:xfrm>
        <a:prstGeom prst="rect">
          <a:avLst/>
        </a:prstGeom>
        <a:noFill/>
      </xdr:spPr>
    </xdr:pic>
    <xdr:clientData fLocksWithSheet="0"/>
  </xdr:oneCellAnchor>
</xdr:wsDr>
</file>

<file path=xl/drawings/drawing65.xml><?xml version="1.0" encoding="utf-8"?>
<xdr:wsDr xmlns:xdr="http://schemas.openxmlformats.org/drawingml/2006/spreadsheetDrawing" xmlns:a="http://schemas.openxmlformats.org/drawingml/2006/main">
  <xdr:oneCellAnchor>
    <xdr:from>
      <xdr:col>1</xdr:col>
      <xdr:colOff>962025</xdr:colOff>
      <xdr:row>2</xdr:row>
      <xdr:rowOff>200025</xdr:rowOff>
    </xdr:from>
    <xdr:ext cx="876300" cy="2200275"/>
    <xdr:pic>
      <xdr:nvPicPr>
        <xdr:cNvPr id="2" name="image302.png" title="이미지">
          <a:extLst>
            <a:ext uri="{FF2B5EF4-FFF2-40B4-BE49-F238E27FC236}">
              <a16:creationId xmlns:a16="http://schemas.microsoft.com/office/drawing/2014/main" id="{00000000-0008-0000-4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219075</xdr:colOff>
      <xdr:row>3</xdr:row>
      <xdr:rowOff>76200</xdr:rowOff>
    </xdr:from>
    <xdr:ext cx="828675" cy="2076450"/>
    <xdr:pic>
      <xdr:nvPicPr>
        <xdr:cNvPr id="3" name="image300.png" title="이미지">
          <a:extLst>
            <a:ext uri="{FF2B5EF4-FFF2-40B4-BE49-F238E27FC236}">
              <a16:creationId xmlns:a16="http://schemas.microsoft.com/office/drawing/2014/main" id="{00000000-0008-0000-4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238125</xdr:colOff>
      <xdr:row>3</xdr:row>
      <xdr:rowOff>47625</xdr:rowOff>
    </xdr:from>
    <xdr:ext cx="1190625" cy="2133600"/>
    <xdr:pic>
      <xdr:nvPicPr>
        <xdr:cNvPr id="4" name="image305.png" title="이미지">
          <a:extLst>
            <a:ext uri="{FF2B5EF4-FFF2-40B4-BE49-F238E27FC236}">
              <a16:creationId xmlns:a16="http://schemas.microsoft.com/office/drawing/2014/main" id="{00000000-0008-0000-4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438150</xdr:colOff>
      <xdr:row>2</xdr:row>
      <xdr:rowOff>200025</xdr:rowOff>
    </xdr:from>
    <xdr:ext cx="1114425" cy="2200275"/>
    <xdr:pic>
      <xdr:nvPicPr>
        <xdr:cNvPr id="5" name="image301.png" title="이미지">
          <a:extLst>
            <a:ext uri="{FF2B5EF4-FFF2-40B4-BE49-F238E27FC236}">
              <a16:creationId xmlns:a16="http://schemas.microsoft.com/office/drawing/2014/main" id="{00000000-0008-0000-4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3</xdr:row>
      <xdr:rowOff>0</xdr:rowOff>
    </xdr:from>
    <xdr:ext cx="1257300" cy="2247900"/>
    <xdr:pic>
      <xdr:nvPicPr>
        <xdr:cNvPr id="6" name="image304.png">
          <a:extLst>
            <a:ext uri="{FF2B5EF4-FFF2-40B4-BE49-F238E27FC236}">
              <a16:creationId xmlns:a16="http://schemas.microsoft.com/office/drawing/2014/main" id="{00000000-0008-0000-4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0</xdr:colOff>
      <xdr:row>3</xdr:row>
      <xdr:rowOff>0</xdr:rowOff>
    </xdr:from>
    <xdr:ext cx="923925" cy="2247900"/>
    <xdr:pic>
      <xdr:nvPicPr>
        <xdr:cNvPr id="7" name="image344.png">
          <a:extLst>
            <a:ext uri="{FF2B5EF4-FFF2-40B4-BE49-F238E27FC236}">
              <a16:creationId xmlns:a16="http://schemas.microsoft.com/office/drawing/2014/main" id="{00000000-0008-0000-4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152400</xdr:colOff>
      <xdr:row>3</xdr:row>
      <xdr:rowOff>44450</xdr:rowOff>
    </xdr:from>
    <xdr:ext cx="482600" cy="2247900"/>
    <xdr:pic>
      <xdr:nvPicPr>
        <xdr:cNvPr id="8" name="image343.png">
          <a:extLst>
            <a:ext uri="{FF2B5EF4-FFF2-40B4-BE49-F238E27FC236}">
              <a16:creationId xmlns:a16="http://schemas.microsoft.com/office/drawing/2014/main" id="{00000000-0008-0000-4100-000008000000}"/>
            </a:ext>
          </a:extLst>
        </xdr:cNvPr>
        <xdr:cNvPicPr preferRelativeResize="0"/>
      </xdr:nvPicPr>
      <xdr:blipFill>
        <a:blip xmlns:r="http://schemas.openxmlformats.org/officeDocument/2006/relationships" r:embed="rId7" cstate="print"/>
        <a:stretch>
          <a:fillRect/>
        </a:stretch>
      </xdr:blipFill>
      <xdr:spPr>
        <a:xfrm>
          <a:off x="12388850" y="533400"/>
          <a:ext cx="482600" cy="2247900"/>
        </a:xfrm>
        <a:prstGeom prst="rect">
          <a:avLst/>
        </a:prstGeom>
        <a:noFill/>
      </xdr:spPr>
    </xdr:pic>
    <xdr:clientData fLocksWithSheet="0"/>
  </xdr:oneCellAnchor>
</xdr:wsDr>
</file>

<file path=xl/drawings/drawing66.xml><?xml version="1.0" encoding="utf-8"?>
<xdr:wsDr xmlns:xdr="http://schemas.openxmlformats.org/drawingml/2006/spreadsheetDrawing" xmlns:a="http://schemas.openxmlformats.org/drawingml/2006/main">
  <xdr:oneCellAnchor>
    <xdr:from>
      <xdr:col>1</xdr:col>
      <xdr:colOff>962025</xdr:colOff>
      <xdr:row>3</xdr:row>
      <xdr:rowOff>0</xdr:rowOff>
    </xdr:from>
    <xdr:ext cx="1000125" cy="1885950"/>
    <xdr:pic>
      <xdr:nvPicPr>
        <xdr:cNvPr id="2" name="image317.png" title="이미지">
          <a:extLst>
            <a:ext uri="{FF2B5EF4-FFF2-40B4-BE49-F238E27FC236}">
              <a16:creationId xmlns:a16="http://schemas.microsoft.com/office/drawing/2014/main" id="{00000000-0008-0000-4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2066925</xdr:colOff>
      <xdr:row>2</xdr:row>
      <xdr:rowOff>190500</xdr:rowOff>
    </xdr:from>
    <xdr:ext cx="1066800" cy="1885950"/>
    <xdr:pic>
      <xdr:nvPicPr>
        <xdr:cNvPr id="3" name="image307.png" title="이미지">
          <a:extLst>
            <a:ext uri="{FF2B5EF4-FFF2-40B4-BE49-F238E27FC236}">
              <a16:creationId xmlns:a16="http://schemas.microsoft.com/office/drawing/2014/main" id="{00000000-0008-0000-4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1066800</xdr:colOff>
      <xdr:row>2</xdr:row>
      <xdr:rowOff>190500</xdr:rowOff>
    </xdr:from>
    <xdr:ext cx="1066800" cy="1885950"/>
    <xdr:pic>
      <xdr:nvPicPr>
        <xdr:cNvPr id="4" name="image308.png" title="이미지">
          <a:extLst>
            <a:ext uri="{FF2B5EF4-FFF2-40B4-BE49-F238E27FC236}">
              <a16:creationId xmlns:a16="http://schemas.microsoft.com/office/drawing/2014/main" id="{00000000-0008-0000-4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2133600</xdr:colOff>
      <xdr:row>2</xdr:row>
      <xdr:rowOff>190500</xdr:rowOff>
    </xdr:from>
    <xdr:ext cx="1066800" cy="1885950"/>
    <xdr:pic>
      <xdr:nvPicPr>
        <xdr:cNvPr id="5" name="image323.png" title="이미지">
          <a:extLst>
            <a:ext uri="{FF2B5EF4-FFF2-40B4-BE49-F238E27FC236}">
              <a16:creationId xmlns:a16="http://schemas.microsoft.com/office/drawing/2014/main" id="{00000000-0008-0000-4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4505325</xdr:colOff>
      <xdr:row>3</xdr:row>
      <xdr:rowOff>19050</xdr:rowOff>
    </xdr:from>
    <xdr:ext cx="1066800" cy="1885950"/>
    <xdr:pic>
      <xdr:nvPicPr>
        <xdr:cNvPr id="6" name="image314.png" title="이미지">
          <a:extLst>
            <a:ext uri="{FF2B5EF4-FFF2-40B4-BE49-F238E27FC236}">
              <a16:creationId xmlns:a16="http://schemas.microsoft.com/office/drawing/2014/main" id="{00000000-0008-0000-4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5</xdr:col>
      <xdr:colOff>104775</xdr:colOff>
      <xdr:row>3</xdr:row>
      <xdr:rowOff>19050</xdr:rowOff>
    </xdr:from>
    <xdr:ext cx="1066800" cy="1885950"/>
    <xdr:pic>
      <xdr:nvPicPr>
        <xdr:cNvPr id="7" name="image309.png" title="이미지">
          <a:extLst>
            <a:ext uri="{FF2B5EF4-FFF2-40B4-BE49-F238E27FC236}">
              <a16:creationId xmlns:a16="http://schemas.microsoft.com/office/drawing/2014/main" id="{00000000-0008-0000-4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333375</xdr:colOff>
      <xdr:row>2</xdr:row>
      <xdr:rowOff>171450</xdr:rowOff>
    </xdr:from>
    <xdr:ext cx="1066800" cy="1924050"/>
    <xdr:pic>
      <xdr:nvPicPr>
        <xdr:cNvPr id="8" name="image313.png" title="이미지">
          <a:extLst>
            <a:ext uri="{FF2B5EF4-FFF2-40B4-BE49-F238E27FC236}">
              <a16:creationId xmlns:a16="http://schemas.microsoft.com/office/drawing/2014/main" id="{00000000-0008-0000-4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1000125</xdr:colOff>
      <xdr:row>2</xdr:row>
      <xdr:rowOff>190500</xdr:rowOff>
    </xdr:from>
    <xdr:ext cx="1066800" cy="1885950"/>
    <xdr:pic>
      <xdr:nvPicPr>
        <xdr:cNvPr id="9" name="image316.png" title="이미지">
          <a:extLst>
            <a:ext uri="{FF2B5EF4-FFF2-40B4-BE49-F238E27FC236}">
              <a16:creationId xmlns:a16="http://schemas.microsoft.com/office/drawing/2014/main" id="{00000000-0008-0000-4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4543425</xdr:colOff>
      <xdr:row>3</xdr:row>
      <xdr:rowOff>0</xdr:rowOff>
    </xdr:from>
    <xdr:ext cx="1066800" cy="1885950"/>
    <xdr:pic>
      <xdr:nvPicPr>
        <xdr:cNvPr id="10" name="image310.png" title="이미지">
          <a:extLst>
            <a:ext uri="{FF2B5EF4-FFF2-40B4-BE49-F238E27FC236}">
              <a16:creationId xmlns:a16="http://schemas.microsoft.com/office/drawing/2014/main" id="{00000000-0008-0000-4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1066800</xdr:colOff>
      <xdr:row>2</xdr:row>
      <xdr:rowOff>190500</xdr:rowOff>
    </xdr:from>
    <xdr:ext cx="1066800" cy="1885950"/>
    <xdr:pic>
      <xdr:nvPicPr>
        <xdr:cNvPr id="11" name="image318.png" title="이미지">
          <a:extLst>
            <a:ext uri="{FF2B5EF4-FFF2-40B4-BE49-F238E27FC236}">
              <a16:creationId xmlns:a16="http://schemas.microsoft.com/office/drawing/2014/main" id="{00000000-0008-0000-42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drawings/drawing67.xml><?xml version="1.0" encoding="utf-8"?>
<xdr:wsDr xmlns:xdr="http://schemas.openxmlformats.org/drawingml/2006/spreadsheetDrawing" xmlns:a="http://schemas.openxmlformats.org/drawingml/2006/main">
  <xdr:oneCellAnchor>
    <xdr:from>
      <xdr:col>2</xdr:col>
      <xdr:colOff>73025</xdr:colOff>
      <xdr:row>3</xdr:row>
      <xdr:rowOff>85725</xdr:rowOff>
    </xdr:from>
    <xdr:ext cx="1387475" cy="2244725"/>
    <xdr:pic>
      <xdr:nvPicPr>
        <xdr:cNvPr id="2" name="image324.png" title="이미지">
          <a:extLst>
            <a:ext uri="{FF2B5EF4-FFF2-40B4-BE49-F238E27FC236}">
              <a16:creationId xmlns:a16="http://schemas.microsoft.com/office/drawing/2014/main" id="{00000000-0008-0000-4300-000002000000}"/>
            </a:ext>
          </a:extLst>
        </xdr:cNvPr>
        <xdr:cNvPicPr preferRelativeResize="0"/>
      </xdr:nvPicPr>
      <xdr:blipFill>
        <a:blip xmlns:r="http://schemas.openxmlformats.org/officeDocument/2006/relationships" r:embed="rId1" cstate="print"/>
        <a:stretch>
          <a:fillRect/>
        </a:stretch>
      </xdr:blipFill>
      <xdr:spPr>
        <a:xfrm>
          <a:off x="1279525" y="581025"/>
          <a:ext cx="1387475" cy="2244725"/>
        </a:xfrm>
        <a:prstGeom prst="rect">
          <a:avLst/>
        </a:prstGeom>
        <a:noFill/>
      </xdr:spPr>
    </xdr:pic>
    <xdr:clientData fLocksWithSheet="0"/>
  </xdr:oneCellAnchor>
  <xdr:oneCellAnchor>
    <xdr:from>
      <xdr:col>2</xdr:col>
      <xdr:colOff>1781175</xdr:colOff>
      <xdr:row>3</xdr:row>
      <xdr:rowOff>76200</xdr:rowOff>
    </xdr:from>
    <xdr:ext cx="1317625" cy="2260600"/>
    <xdr:pic>
      <xdr:nvPicPr>
        <xdr:cNvPr id="3" name="image311.png" title="이미지">
          <a:extLst>
            <a:ext uri="{FF2B5EF4-FFF2-40B4-BE49-F238E27FC236}">
              <a16:creationId xmlns:a16="http://schemas.microsoft.com/office/drawing/2014/main" id="{00000000-0008-0000-4300-000003000000}"/>
            </a:ext>
          </a:extLst>
        </xdr:cNvPr>
        <xdr:cNvPicPr preferRelativeResize="0"/>
      </xdr:nvPicPr>
      <xdr:blipFill>
        <a:blip xmlns:r="http://schemas.openxmlformats.org/officeDocument/2006/relationships" r:embed="rId2" cstate="print"/>
        <a:stretch>
          <a:fillRect/>
        </a:stretch>
      </xdr:blipFill>
      <xdr:spPr>
        <a:xfrm>
          <a:off x="2987675" y="571500"/>
          <a:ext cx="1317625" cy="2260600"/>
        </a:xfrm>
        <a:prstGeom prst="rect">
          <a:avLst/>
        </a:prstGeom>
        <a:noFill/>
      </xdr:spPr>
    </xdr:pic>
    <xdr:clientData fLocksWithSheet="0"/>
  </xdr:oneCellAnchor>
  <xdr:oneCellAnchor>
    <xdr:from>
      <xdr:col>3</xdr:col>
      <xdr:colOff>98425</xdr:colOff>
      <xdr:row>3</xdr:row>
      <xdr:rowOff>107950</xdr:rowOff>
    </xdr:from>
    <xdr:ext cx="1196975" cy="2076450"/>
    <xdr:pic>
      <xdr:nvPicPr>
        <xdr:cNvPr id="4" name="image312.png" title="이미지">
          <a:extLst>
            <a:ext uri="{FF2B5EF4-FFF2-40B4-BE49-F238E27FC236}">
              <a16:creationId xmlns:a16="http://schemas.microsoft.com/office/drawing/2014/main" id="{00000000-0008-0000-4300-000004000000}"/>
            </a:ext>
          </a:extLst>
        </xdr:cNvPr>
        <xdr:cNvPicPr preferRelativeResize="0"/>
      </xdr:nvPicPr>
      <xdr:blipFill>
        <a:blip xmlns:r="http://schemas.openxmlformats.org/officeDocument/2006/relationships" r:embed="rId3" cstate="print"/>
        <a:stretch>
          <a:fillRect/>
        </a:stretch>
      </xdr:blipFill>
      <xdr:spPr>
        <a:xfrm>
          <a:off x="4981575" y="603250"/>
          <a:ext cx="1196975" cy="2076450"/>
        </a:xfrm>
        <a:prstGeom prst="rect">
          <a:avLst/>
        </a:prstGeom>
        <a:noFill/>
      </xdr:spPr>
    </xdr:pic>
    <xdr:clientData fLocksWithSheet="0"/>
  </xdr:oneCellAnchor>
  <xdr:oneCellAnchor>
    <xdr:from>
      <xdr:col>3</xdr:col>
      <xdr:colOff>1403351</xdr:colOff>
      <xdr:row>3</xdr:row>
      <xdr:rowOff>88900</xdr:rowOff>
    </xdr:from>
    <xdr:ext cx="1085850" cy="2114550"/>
    <xdr:pic>
      <xdr:nvPicPr>
        <xdr:cNvPr id="5" name="image315.png" title="이미지">
          <a:extLst>
            <a:ext uri="{FF2B5EF4-FFF2-40B4-BE49-F238E27FC236}">
              <a16:creationId xmlns:a16="http://schemas.microsoft.com/office/drawing/2014/main" id="{00000000-0008-0000-4300-000005000000}"/>
            </a:ext>
          </a:extLst>
        </xdr:cNvPr>
        <xdr:cNvPicPr preferRelativeResize="0"/>
      </xdr:nvPicPr>
      <xdr:blipFill>
        <a:blip xmlns:r="http://schemas.openxmlformats.org/officeDocument/2006/relationships" r:embed="rId4" cstate="print"/>
        <a:stretch>
          <a:fillRect/>
        </a:stretch>
      </xdr:blipFill>
      <xdr:spPr>
        <a:xfrm>
          <a:off x="6286501" y="584200"/>
          <a:ext cx="1085850" cy="2114550"/>
        </a:xfrm>
        <a:prstGeom prst="rect">
          <a:avLst/>
        </a:prstGeom>
        <a:noFill/>
      </xdr:spPr>
    </xdr:pic>
    <xdr:clientData fLocksWithSheet="0"/>
  </xdr:oneCellAnchor>
  <xdr:oneCellAnchor>
    <xdr:from>
      <xdr:col>3</xdr:col>
      <xdr:colOff>2568575</xdr:colOff>
      <xdr:row>3</xdr:row>
      <xdr:rowOff>69850</xdr:rowOff>
    </xdr:from>
    <xdr:ext cx="1152525" cy="2222500"/>
    <xdr:pic>
      <xdr:nvPicPr>
        <xdr:cNvPr id="6" name="image328.png" title="이미지">
          <a:extLst>
            <a:ext uri="{FF2B5EF4-FFF2-40B4-BE49-F238E27FC236}">
              <a16:creationId xmlns:a16="http://schemas.microsoft.com/office/drawing/2014/main" id="{00000000-0008-0000-4300-000006000000}"/>
            </a:ext>
          </a:extLst>
        </xdr:cNvPr>
        <xdr:cNvPicPr preferRelativeResize="0"/>
      </xdr:nvPicPr>
      <xdr:blipFill>
        <a:blip xmlns:r="http://schemas.openxmlformats.org/officeDocument/2006/relationships" r:embed="rId5" cstate="print"/>
        <a:stretch>
          <a:fillRect/>
        </a:stretch>
      </xdr:blipFill>
      <xdr:spPr>
        <a:xfrm>
          <a:off x="7451725" y="565150"/>
          <a:ext cx="1152525" cy="2222500"/>
        </a:xfrm>
        <a:prstGeom prst="rect">
          <a:avLst/>
        </a:prstGeom>
        <a:noFill/>
      </xdr:spPr>
    </xdr:pic>
    <xdr:clientData fLocksWithSheet="0"/>
  </xdr:oneCellAnchor>
  <xdr:oneCellAnchor>
    <xdr:from>
      <xdr:col>4</xdr:col>
      <xdr:colOff>114301</xdr:colOff>
      <xdr:row>3</xdr:row>
      <xdr:rowOff>171450</xdr:rowOff>
    </xdr:from>
    <xdr:ext cx="1212850" cy="2000250"/>
    <xdr:pic>
      <xdr:nvPicPr>
        <xdr:cNvPr id="7" name="image319.png" title="이미지">
          <a:extLst>
            <a:ext uri="{FF2B5EF4-FFF2-40B4-BE49-F238E27FC236}">
              <a16:creationId xmlns:a16="http://schemas.microsoft.com/office/drawing/2014/main" id="{00000000-0008-0000-4300-000007000000}"/>
            </a:ext>
          </a:extLst>
        </xdr:cNvPr>
        <xdr:cNvPicPr preferRelativeResize="0"/>
      </xdr:nvPicPr>
      <xdr:blipFill>
        <a:blip xmlns:r="http://schemas.openxmlformats.org/officeDocument/2006/relationships" r:embed="rId6" cstate="print"/>
        <a:stretch>
          <a:fillRect/>
        </a:stretch>
      </xdr:blipFill>
      <xdr:spPr>
        <a:xfrm>
          <a:off x="10922001" y="666750"/>
          <a:ext cx="1212850" cy="2000250"/>
        </a:xfrm>
        <a:prstGeom prst="rect">
          <a:avLst/>
        </a:prstGeom>
        <a:noFill/>
      </xdr:spPr>
    </xdr:pic>
    <xdr:clientData fLocksWithSheet="0"/>
  </xdr:oneCellAnchor>
  <xdr:oneCellAnchor>
    <xdr:from>
      <xdr:col>4</xdr:col>
      <xdr:colOff>1663701</xdr:colOff>
      <xdr:row>3</xdr:row>
      <xdr:rowOff>95250</xdr:rowOff>
    </xdr:from>
    <xdr:ext cx="1270000" cy="2070100"/>
    <xdr:pic>
      <xdr:nvPicPr>
        <xdr:cNvPr id="8" name="image320.png" title="이미지">
          <a:extLst>
            <a:ext uri="{FF2B5EF4-FFF2-40B4-BE49-F238E27FC236}">
              <a16:creationId xmlns:a16="http://schemas.microsoft.com/office/drawing/2014/main" id="{00000000-0008-0000-4300-000008000000}"/>
            </a:ext>
          </a:extLst>
        </xdr:cNvPr>
        <xdr:cNvPicPr preferRelativeResize="0"/>
      </xdr:nvPicPr>
      <xdr:blipFill>
        <a:blip xmlns:r="http://schemas.openxmlformats.org/officeDocument/2006/relationships" r:embed="rId7" cstate="print"/>
        <a:stretch>
          <a:fillRect/>
        </a:stretch>
      </xdr:blipFill>
      <xdr:spPr>
        <a:xfrm>
          <a:off x="12471401" y="590550"/>
          <a:ext cx="1270000" cy="2070100"/>
        </a:xfrm>
        <a:prstGeom prst="rect">
          <a:avLst/>
        </a:prstGeom>
        <a:noFill/>
      </xdr:spPr>
    </xdr:pic>
    <xdr:clientData fLocksWithSheet="0"/>
  </xdr:oneCellAnchor>
  <xdr:oneCellAnchor>
    <xdr:from>
      <xdr:col>5</xdr:col>
      <xdr:colOff>12701</xdr:colOff>
      <xdr:row>3</xdr:row>
      <xdr:rowOff>174625</xdr:rowOff>
    </xdr:from>
    <xdr:ext cx="1282700" cy="2003425"/>
    <xdr:pic>
      <xdr:nvPicPr>
        <xdr:cNvPr id="9" name="image333.png" title="이미지">
          <a:extLst>
            <a:ext uri="{FF2B5EF4-FFF2-40B4-BE49-F238E27FC236}">
              <a16:creationId xmlns:a16="http://schemas.microsoft.com/office/drawing/2014/main" id="{00000000-0008-0000-4300-000009000000}"/>
            </a:ext>
          </a:extLst>
        </xdr:cNvPr>
        <xdr:cNvPicPr preferRelativeResize="0"/>
      </xdr:nvPicPr>
      <xdr:blipFill>
        <a:blip xmlns:r="http://schemas.openxmlformats.org/officeDocument/2006/relationships" r:embed="rId8" cstate="print"/>
        <a:stretch>
          <a:fillRect/>
        </a:stretch>
      </xdr:blipFill>
      <xdr:spPr>
        <a:xfrm>
          <a:off x="12249151" y="669925"/>
          <a:ext cx="1282700" cy="2003425"/>
        </a:xfrm>
        <a:prstGeom prst="rect">
          <a:avLst/>
        </a:prstGeom>
        <a:noFill/>
      </xdr:spPr>
    </xdr:pic>
    <xdr:clientData fLocksWithSheet="0"/>
  </xdr:oneCellAnchor>
  <xdr:oneCellAnchor>
    <xdr:from>
      <xdr:col>5</xdr:col>
      <xdr:colOff>1266825</xdr:colOff>
      <xdr:row>3</xdr:row>
      <xdr:rowOff>130175</xdr:rowOff>
    </xdr:from>
    <xdr:ext cx="1190625" cy="2111375"/>
    <xdr:pic>
      <xdr:nvPicPr>
        <xdr:cNvPr id="10" name="image321.png" title="이미지">
          <a:extLst>
            <a:ext uri="{FF2B5EF4-FFF2-40B4-BE49-F238E27FC236}">
              <a16:creationId xmlns:a16="http://schemas.microsoft.com/office/drawing/2014/main" id="{00000000-0008-0000-4300-00000A000000}"/>
            </a:ext>
          </a:extLst>
        </xdr:cNvPr>
        <xdr:cNvPicPr preferRelativeResize="0"/>
      </xdr:nvPicPr>
      <xdr:blipFill>
        <a:blip xmlns:r="http://schemas.openxmlformats.org/officeDocument/2006/relationships" r:embed="rId9" cstate="print"/>
        <a:stretch>
          <a:fillRect/>
        </a:stretch>
      </xdr:blipFill>
      <xdr:spPr>
        <a:xfrm>
          <a:off x="13503275" y="625475"/>
          <a:ext cx="1190625" cy="2111375"/>
        </a:xfrm>
        <a:prstGeom prst="rect">
          <a:avLst/>
        </a:prstGeom>
        <a:noFill/>
      </xdr:spPr>
    </xdr:pic>
    <xdr:clientData fLocksWithSheet="0"/>
  </xdr:oneCellAnchor>
  <xdr:oneCellAnchor>
    <xdr:from>
      <xdr:col>5</xdr:col>
      <xdr:colOff>2346325</xdr:colOff>
      <xdr:row>3</xdr:row>
      <xdr:rowOff>142875</xdr:rowOff>
    </xdr:from>
    <xdr:ext cx="1285875" cy="2168525"/>
    <xdr:pic>
      <xdr:nvPicPr>
        <xdr:cNvPr id="11" name="image322.png" title="이미지">
          <a:extLst>
            <a:ext uri="{FF2B5EF4-FFF2-40B4-BE49-F238E27FC236}">
              <a16:creationId xmlns:a16="http://schemas.microsoft.com/office/drawing/2014/main" id="{00000000-0008-0000-4300-00000B000000}"/>
            </a:ext>
          </a:extLst>
        </xdr:cNvPr>
        <xdr:cNvPicPr preferRelativeResize="0"/>
      </xdr:nvPicPr>
      <xdr:blipFill>
        <a:blip xmlns:r="http://schemas.openxmlformats.org/officeDocument/2006/relationships" r:embed="rId10" cstate="print"/>
        <a:stretch>
          <a:fillRect/>
        </a:stretch>
      </xdr:blipFill>
      <xdr:spPr>
        <a:xfrm>
          <a:off x="14582775" y="638175"/>
          <a:ext cx="1285875" cy="2168525"/>
        </a:xfrm>
        <a:prstGeom prst="rect">
          <a:avLst/>
        </a:prstGeom>
        <a:noFill/>
      </xdr:spPr>
    </xdr:pic>
    <xdr:clientData fLocksWithSheet="0"/>
  </xdr:oneCellAnchor>
  <xdr:oneCellAnchor>
    <xdr:from>
      <xdr:col>6</xdr:col>
      <xdr:colOff>111125</xdr:colOff>
      <xdr:row>3</xdr:row>
      <xdr:rowOff>203201</xdr:rowOff>
    </xdr:from>
    <xdr:ext cx="1177925" cy="2089150"/>
    <xdr:pic>
      <xdr:nvPicPr>
        <xdr:cNvPr id="12" name="image332.png" title="이미지">
          <a:extLst>
            <a:ext uri="{FF2B5EF4-FFF2-40B4-BE49-F238E27FC236}">
              <a16:creationId xmlns:a16="http://schemas.microsoft.com/office/drawing/2014/main" id="{00000000-0008-0000-4300-00000C000000}"/>
            </a:ext>
          </a:extLst>
        </xdr:cNvPr>
        <xdr:cNvPicPr preferRelativeResize="0"/>
      </xdr:nvPicPr>
      <xdr:blipFill>
        <a:blip xmlns:r="http://schemas.openxmlformats.org/officeDocument/2006/relationships" r:embed="rId11" cstate="print"/>
        <a:stretch>
          <a:fillRect/>
        </a:stretch>
      </xdr:blipFill>
      <xdr:spPr>
        <a:xfrm>
          <a:off x="20545425" y="698501"/>
          <a:ext cx="1177925" cy="2089150"/>
        </a:xfrm>
        <a:prstGeom prst="rect">
          <a:avLst/>
        </a:prstGeom>
        <a:noFill/>
      </xdr:spPr>
    </xdr:pic>
    <xdr:clientData fLocksWithSheet="0"/>
  </xdr:oneCellAnchor>
  <xdr:oneCellAnchor>
    <xdr:from>
      <xdr:col>6</xdr:col>
      <xdr:colOff>1428751</xdr:colOff>
      <xdr:row>3</xdr:row>
      <xdr:rowOff>212725</xdr:rowOff>
    </xdr:from>
    <xdr:ext cx="1098550" cy="2047875"/>
    <xdr:pic>
      <xdr:nvPicPr>
        <xdr:cNvPr id="13" name="image326.png" title="이미지">
          <a:extLst>
            <a:ext uri="{FF2B5EF4-FFF2-40B4-BE49-F238E27FC236}">
              <a16:creationId xmlns:a16="http://schemas.microsoft.com/office/drawing/2014/main" id="{00000000-0008-0000-4300-00000D000000}"/>
            </a:ext>
          </a:extLst>
        </xdr:cNvPr>
        <xdr:cNvPicPr preferRelativeResize="0"/>
      </xdr:nvPicPr>
      <xdr:blipFill>
        <a:blip xmlns:r="http://schemas.openxmlformats.org/officeDocument/2006/relationships" r:embed="rId12" cstate="print"/>
        <a:stretch>
          <a:fillRect/>
        </a:stretch>
      </xdr:blipFill>
      <xdr:spPr>
        <a:xfrm>
          <a:off x="21863051" y="708025"/>
          <a:ext cx="1098550" cy="2047875"/>
        </a:xfrm>
        <a:prstGeom prst="rect">
          <a:avLst/>
        </a:prstGeom>
        <a:noFill/>
      </xdr:spPr>
    </xdr:pic>
    <xdr:clientData fLocksWithSheet="0"/>
  </xdr:oneCellAnchor>
  <xdr:oneCellAnchor>
    <xdr:from>
      <xdr:col>6</xdr:col>
      <xdr:colOff>2543175</xdr:colOff>
      <xdr:row>3</xdr:row>
      <xdr:rowOff>222251</xdr:rowOff>
    </xdr:from>
    <xdr:ext cx="1076325" cy="2032000"/>
    <xdr:pic>
      <xdr:nvPicPr>
        <xdr:cNvPr id="14" name="image325.png" title="이미지">
          <a:extLst>
            <a:ext uri="{FF2B5EF4-FFF2-40B4-BE49-F238E27FC236}">
              <a16:creationId xmlns:a16="http://schemas.microsoft.com/office/drawing/2014/main" id="{00000000-0008-0000-4300-00000E000000}"/>
            </a:ext>
          </a:extLst>
        </xdr:cNvPr>
        <xdr:cNvPicPr preferRelativeResize="0"/>
      </xdr:nvPicPr>
      <xdr:blipFill>
        <a:blip xmlns:r="http://schemas.openxmlformats.org/officeDocument/2006/relationships" r:embed="rId13" cstate="print"/>
        <a:stretch>
          <a:fillRect/>
        </a:stretch>
      </xdr:blipFill>
      <xdr:spPr>
        <a:xfrm>
          <a:off x="18456275" y="717551"/>
          <a:ext cx="1076325" cy="2032000"/>
        </a:xfrm>
        <a:prstGeom prst="rect">
          <a:avLst/>
        </a:prstGeom>
        <a:noFill/>
      </xdr:spPr>
    </xdr:pic>
    <xdr:clientData fLocksWithSheet="0"/>
  </xdr:oneCellAnchor>
  <xdr:oneCellAnchor>
    <xdr:from>
      <xdr:col>7</xdr:col>
      <xdr:colOff>25401</xdr:colOff>
      <xdr:row>3</xdr:row>
      <xdr:rowOff>187325</xdr:rowOff>
    </xdr:from>
    <xdr:ext cx="996949" cy="2022475"/>
    <xdr:pic>
      <xdr:nvPicPr>
        <xdr:cNvPr id="15" name="image329.png" title="이미지">
          <a:extLst>
            <a:ext uri="{FF2B5EF4-FFF2-40B4-BE49-F238E27FC236}">
              <a16:creationId xmlns:a16="http://schemas.microsoft.com/office/drawing/2014/main" id="{00000000-0008-0000-4300-00000F000000}"/>
            </a:ext>
          </a:extLst>
        </xdr:cNvPr>
        <xdr:cNvPicPr preferRelativeResize="0"/>
      </xdr:nvPicPr>
      <xdr:blipFill>
        <a:blip xmlns:r="http://schemas.openxmlformats.org/officeDocument/2006/relationships" r:embed="rId14" cstate="print"/>
        <a:stretch>
          <a:fillRect/>
        </a:stretch>
      </xdr:blipFill>
      <xdr:spPr>
        <a:xfrm>
          <a:off x="19615151" y="682625"/>
          <a:ext cx="996949" cy="2022475"/>
        </a:xfrm>
        <a:prstGeom prst="rect">
          <a:avLst/>
        </a:prstGeom>
        <a:noFill/>
      </xdr:spPr>
    </xdr:pic>
    <xdr:clientData fLocksWithSheet="0"/>
  </xdr:oneCellAnchor>
  <xdr:oneCellAnchor>
    <xdr:from>
      <xdr:col>7</xdr:col>
      <xdr:colOff>1028701</xdr:colOff>
      <xdr:row>3</xdr:row>
      <xdr:rowOff>212725</xdr:rowOff>
    </xdr:from>
    <xdr:ext cx="971549" cy="2003425"/>
    <xdr:pic>
      <xdr:nvPicPr>
        <xdr:cNvPr id="16" name="image327.png" title="이미지">
          <a:extLst>
            <a:ext uri="{FF2B5EF4-FFF2-40B4-BE49-F238E27FC236}">
              <a16:creationId xmlns:a16="http://schemas.microsoft.com/office/drawing/2014/main" id="{00000000-0008-0000-4300-000010000000}"/>
            </a:ext>
          </a:extLst>
        </xdr:cNvPr>
        <xdr:cNvPicPr preferRelativeResize="0"/>
      </xdr:nvPicPr>
      <xdr:blipFill>
        <a:blip xmlns:r="http://schemas.openxmlformats.org/officeDocument/2006/relationships" r:embed="rId15" cstate="print"/>
        <a:stretch>
          <a:fillRect/>
        </a:stretch>
      </xdr:blipFill>
      <xdr:spPr>
        <a:xfrm>
          <a:off x="20618451" y="708025"/>
          <a:ext cx="971549" cy="2003425"/>
        </a:xfrm>
        <a:prstGeom prst="rect">
          <a:avLst/>
        </a:prstGeom>
        <a:noFill/>
      </xdr:spPr>
    </xdr:pic>
    <xdr:clientData fLocksWithSheet="0"/>
  </xdr:oneCellAnchor>
  <xdr:oneCellAnchor>
    <xdr:from>
      <xdr:col>7</xdr:col>
      <xdr:colOff>1695451</xdr:colOff>
      <xdr:row>3</xdr:row>
      <xdr:rowOff>244475</xdr:rowOff>
    </xdr:from>
    <xdr:ext cx="946150" cy="1939925"/>
    <xdr:pic>
      <xdr:nvPicPr>
        <xdr:cNvPr id="17" name="image330.png" title="이미지">
          <a:extLst>
            <a:ext uri="{FF2B5EF4-FFF2-40B4-BE49-F238E27FC236}">
              <a16:creationId xmlns:a16="http://schemas.microsoft.com/office/drawing/2014/main" id="{00000000-0008-0000-4300-000011000000}"/>
            </a:ext>
          </a:extLst>
        </xdr:cNvPr>
        <xdr:cNvPicPr preferRelativeResize="0"/>
      </xdr:nvPicPr>
      <xdr:blipFill>
        <a:blip xmlns:r="http://schemas.openxmlformats.org/officeDocument/2006/relationships" r:embed="rId16" cstate="print"/>
        <a:stretch>
          <a:fillRect/>
        </a:stretch>
      </xdr:blipFill>
      <xdr:spPr>
        <a:xfrm>
          <a:off x="21285201" y="739775"/>
          <a:ext cx="946150" cy="1939925"/>
        </a:xfrm>
        <a:prstGeom prst="rect">
          <a:avLst/>
        </a:prstGeom>
        <a:noFill/>
      </xdr:spPr>
    </xdr:pic>
    <xdr:clientData fLocksWithSheet="0"/>
  </xdr:oneCellAnchor>
  <xdr:oneCellAnchor>
    <xdr:from>
      <xdr:col>7</xdr:col>
      <xdr:colOff>2289175</xdr:colOff>
      <xdr:row>3</xdr:row>
      <xdr:rowOff>260350</xdr:rowOff>
    </xdr:from>
    <xdr:ext cx="1311275" cy="2228850"/>
    <xdr:pic>
      <xdr:nvPicPr>
        <xdr:cNvPr id="18" name="image331.png" title="이미지">
          <a:extLst>
            <a:ext uri="{FF2B5EF4-FFF2-40B4-BE49-F238E27FC236}">
              <a16:creationId xmlns:a16="http://schemas.microsoft.com/office/drawing/2014/main" id="{00000000-0008-0000-4300-000012000000}"/>
            </a:ext>
          </a:extLst>
        </xdr:cNvPr>
        <xdr:cNvPicPr preferRelativeResize="0"/>
      </xdr:nvPicPr>
      <xdr:blipFill>
        <a:blip xmlns:r="http://schemas.openxmlformats.org/officeDocument/2006/relationships" r:embed="rId17" cstate="print"/>
        <a:stretch>
          <a:fillRect/>
        </a:stretch>
      </xdr:blipFill>
      <xdr:spPr>
        <a:xfrm>
          <a:off x="21878925" y="755650"/>
          <a:ext cx="1311275" cy="2228850"/>
        </a:xfrm>
        <a:prstGeom prst="rect">
          <a:avLst/>
        </a:prstGeom>
        <a:noFill/>
      </xdr:spPr>
    </xdr:pic>
    <xdr:clientData fLocksWithSheet="0"/>
  </xdr:oneCellAnchor>
  <xdr:oneCellAnchor>
    <xdr:from>
      <xdr:col>8</xdr:col>
      <xdr:colOff>736601</xdr:colOff>
      <xdr:row>3</xdr:row>
      <xdr:rowOff>120650</xdr:rowOff>
    </xdr:from>
    <xdr:ext cx="1193800" cy="2260600"/>
    <xdr:pic>
      <xdr:nvPicPr>
        <xdr:cNvPr id="19" name="image334.png" title="이미지">
          <a:extLst>
            <a:ext uri="{FF2B5EF4-FFF2-40B4-BE49-F238E27FC236}">
              <a16:creationId xmlns:a16="http://schemas.microsoft.com/office/drawing/2014/main" id="{00000000-0008-0000-4300-000013000000}"/>
            </a:ext>
          </a:extLst>
        </xdr:cNvPr>
        <xdr:cNvPicPr preferRelativeResize="0"/>
      </xdr:nvPicPr>
      <xdr:blipFill>
        <a:blip xmlns:r="http://schemas.openxmlformats.org/officeDocument/2006/relationships" r:embed="rId18" cstate="print"/>
        <a:stretch>
          <a:fillRect/>
        </a:stretch>
      </xdr:blipFill>
      <xdr:spPr>
        <a:xfrm>
          <a:off x="24003001" y="615950"/>
          <a:ext cx="1193800" cy="2260600"/>
        </a:xfrm>
        <a:prstGeom prst="rect">
          <a:avLst/>
        </a:prstGeom>
        <a:noFill/>
      </xdr:spPr>
    </xdr:pic>
    <xdr:clientData fLocksWithSheet="0"/>
  </xdr:oneCellAnchor>
</xdr:wsDr>
</file>

<file path=xl/drawings/drawing68.xml><?xml version="1.0" encoding="utf-8"?>
<xdr:wsDr xmlns:xdr="http://schemas.openxmlformats.org/drawingml/2006/spreadsheetDrawing" xmlns:a="http://schemas.openxmlformats.org/drawingml/2006/main">
  <xdr:oneCellAnchor>
    <xdr:from>
      <xdr:col>2</xdr:col>
      <xdr:colOff>428625</xdr:colOff>
      <xdr:row>3</xdr:row>
      <xdr:rowOff>117475</xdr:rowOff>
    </xdr:from>
    <xdr:ext cx="1304925" cy="2384425"/>
    <xdr:pic>
      <xdr:nvPicPr>
        <xdr:cNvPr id="2" name="image252.png" title="이미지">
          <a:extLst>
            <a:ext uri="{FF2B5EF4-FFF2-40B4-BE49-F238E27FC236}">
              <a16:creationId xmlns:a16="http://schemas.microsoft.com/office/drawing/2014/main" id="{00000000-0008-0000-3300-000002000000}"/>
            </a:ext>
          </a:extLst>
        </xdr:cNvPr>
        <xdr:cNvPicPr preferRelativeResize="0"/>
      </xdr:nvPicPr>
      <xdr:blipFill>
        <a:blip xmlns:r="http://schemas.openxmlformats.org/officeDocument/2006/relationships" r:embed="rId1" cstate="print"/>
        <a:stretch>
          <a:fillRect/>
        </a:stretch>
      </xdr:blipFill>
      <xdr:spPr>
        <a:xfrm>
          <a:off x="1635125" y="612775"/>
          <a:ext cx="1304925" cy="2384425"/>
        </a:xfrm>
        <a:prstGeom prst="rect">
          <a:avLst/>
        </a:prstGeom>
        <a:noFill/>
      </xdr:spPr>
    </xdr:pic>
    <xdr:clientData fLocksWithSheet="0"/>
  </xdr:oneCellAnchor>
  <xdr:oneCellAnchor>
    <xdr:from>
      <xdr:col>4</xdr:col>
      <xdr:colOff>476250</xdr:colOff>
      <xdr:row>2</xdr:row>
      <xdr:rowOff>161925</xdr:rowOff>
    </xdr:from>
    <xdr:ext cx="1206500" cy="2479675"/>
    <xdr:pic>
      <xdr:nvPicPr>
        <xdr:cNvPr id="3" name="image249.png" title="이미지">
          <a:extLst>
            <a:ext uri="{FF2B5EF4-FFF2-40B4-BE49-F238E27FC236}">
              <a16:creationId xmlns:a16="http://schemas.microsoft.com/office/drawing/2014/main" id="{00000000-0008-0000-3300-000003000000}"/>
            </a:ext>
          </a:extLst>
        </xdr:cNvPr>
        <xdr:cNvPicPr preferRelativeResize="0"/>
      </xdr:nvPicPr>
      <xdr:blipFill>
        <a:blip xmlns:r="http://schemas.openxmlformats.org/officeDocument/2006/relationships" r:embed="rId2" cstate="print"/>
        <a:stretch>
          <a:fillRect/>
        </a:stretch>
      </xdr:blipFill>
      <xdr:spPr>
        <a:xfrm>
          <a:off x="9652000" y="492125"/>
          <a:ext cx="1206500" cy="2479675"/>
        </a:xfrm>
        <a:prstGeom prst="rect">
          <a:avLst/>
        </a:prstGeom>
        <a:noFill/>
      </xdr:spPr>
    </xdr:pic>
    <xdr:clientData fLocksWithSheet="0"/>
  </xdr:oneCellAnchor>
  <xdr:oneCellAnchor>
    <xdr:from>
      <xdr:col>3</xdr:col>
      <xdr:colOff>339725</xdr:colOff>
      <xdr:row>3</xdr:row>
      <xdr:rowOff>92075</xdr:rowOff>
    </xdr:from>
    <xdr:ext cx="1285875" cy="2390775"/>
    <xdr:pic>
      <xdr:nvPicPr>
        <xdr:cNvPr id="4" name="image188.png" title="이미지">
          <a:extLst>
            <a:ext uri="{FF2B5EF4-FFF2-40B4-BE49-F238E27FC236}">
              <a16:creationId xmlns:a16="http://schemas.microsoft.com/office/drawing/2014/main" id="{00000000-0008-0000-3300-000004000000}"/>
            </a:ext>
          </a:extLst>
        </xdr:cNvPr>
        <xdr:cNvPicPr preferRelativeResize="0"/>
      </xdr:nvPicPr>
      <xdr:blipFill>
        <a:blip xmlns:r="http://schemas.openxmlformats.org/officeDocument/2006/relationships" r:embed="rId3" cstate="print"/>
        <a:stretch>
          <a:fillRect/>
        </a:stretch>
      </xdr:blipFill>
      <xdr:spPr>
        <a:xfrm>
          <a:off x="5876925" y="587375"/>
          <a:ext cx="1285875" cy="2390775"/>
        </a:xfrm>
        <a:prstGeom prst="rect">
          <a:avLst/>
        </a:prstGeom>
        <a:noFill/>
      </xdr:spPr>
    </xdr:pic>
    <xdr:clientData fLocksWithSheet="0"/>
  </xdr:oneCellAnchor>
  <xdr:oneCellAnchor>
    <xdr:from>
      <xdr:col>5</xdr:col>
      <xdr:colOff>349251</xdr:colOff>
      <xdr:row>3</xdr:row>
      <xdr:rowOff>539750</xdr:rowOff>
    </xdr:from>
    <xdr:ext cx="2032000" cy="1016000"/>
    <xdr:pic>
      <xdr:nvPicPr>
        <xdr:cNvPr id="5" name="image250.png">
          <a:extLst>
            <a:ext uri="{FF2B5EF4-FFF2-40B4-BE49-F238E27FC236}">
              <a16:creationId xmlns:a16="http://schemas.microsoft.com/office/drawing/2014/main" id="{00000000-0008-0000-3300-000005000000}"/>
            </a:ext>
          </a:extLst>
        </xdr:cNvPr>
        <xdr:cNvPicPr preferRelativeResize="0"/>
      </xdr:nvPicPr>
      <xdr:blipFill>
        <a:blip xmlns:r="http://schemas.openxmlformats.org/officeDocument/2006/relationships" r:embed="rId4" cstate="print"/>
        <a:stretch>
          <a:fillRect/>
        </a:stretch>
      </xdr:blipFill>
      <xdr:spPr>
        <a:xfrm>
          <a:off x="14160501" y="1035050"/>
          <a:ext cx="2032000" cy="10160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0.xml"/><Relationship Id="rId1" Type="http://schemas.openxmlformats.org/officeDocument/2006/relationships/hyperlink" Target="http://yyyy.mm/" TargetMode="External"/><Relationship Id="rId4" Type="http://schemas.openxmlformats.org/officeDocument/2006/relationships/comments" Target="../comments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https://moneymove.ai/borrow/mypage/loanManagementMain"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3"/>
  <sheetViews>
    <sheetView tabSelected="1" workbookViewId="0"/>
  </sheetViews>
  <sheetFormatPr defaultColWidth="12.6328125" defaultRowHeight="15.75" customHeight="1" x14ac:dyDescent="0.25"/>
  <cols>
    <col min="1" max="1" width="4.6328125" customWidth="1"/>
    <col min="3" max="5" width="52.6328125" customWidth="1"/>
    <col min="6" max="7" width="18.08984375" customWidth="1"/>
    <col min="8" max="8" width="28.26953125" customWidth="1"/>
    <col min="9" max="9" width="38.08984375" customWidth="1"/>
  </cols>
  <sheetData>
    <row r="1" spans="1:9" ht="13" x14ac:dyDescent="0.3">
      <c r="A1" s="1"/>
    </row>
    <row r="2" spans="1:9" ht="13" x14ac:dyDescent="0.25">
      <c r="B2" s="2" t="s">
        <v>1</v>
      </c>
      <c r="C2" s="3" t="s">
        <v>2</v>
      </c>
      <c r="D2" s="3" t="s">
        <v>3</v>
      </c>
      <c r="E2" s="3" t="s">
        <v>4</v>
      </c>
    </row>
    <row r="3" spans="1:9" ht="13" x14ac:dyDescent="0.25">
      <c r="B3" s="2" t="s">
        <v>5</v>
      </c>
      <c r="C3" s="3" t="s">
        <v>6</v>
      </c>
      <c r="D3" s="3" t="s">
        <v>7</v>
      </c>
      <c r="E3" s="3" t="s">
        <v>8</v>
      </c>
    </row>
    <row r="4" spans="1:9" ht="200" customHeight="1" x14ac:dyDescent="0.25">
      <c r="B4" s="2" t="s">
        <v>9</v>
      </c>
      <c r="C4" s="4"/>
      <c r="D4" s="4"/>
      <c r="E4" s="4"/>
    </row>
    <row r="6" spans="1:9" ht="20" x14ac:dyDescent="0.4">
      <c r="B6" s="5" t="s">
        <v>10</v>
      </c>
    </row>
    <row r="8" spans="1:9" ht="13" x14ac:dyDescent="0.3">
      <c r="B8" s="6" t="s">
        <v>11</v>
      </c>
      <c r="C8" s="6" t="s">
        <v>12</v>
      </c>
      <c r="D8" s="6" t="s">
        <v>13</v>
      </c>
      <c r="E8" s="6" t="s">
        <v>14</v>
      </c>
      <c r="F8" s="6" t="s">
        <v>15</v>
      </c>
      <c r="G8" s="6" t="s">
        <v>16</v>
      </c>
      <c r="H8" s="196" t="s">
        <v>17</v>
      </c>
      <c r="I8" s="197"/>
    </row>
    <row r="9" spans="1:9" ht="12.5" x14ac:dyDescent="0.25">
      <c r="B9" s="7">
        <f t="shared" ref="B9:B12" si="0">ROW()-8</f>
        <v>1</v>
      </c>
      <c r="C9" s="8" t="s">
        <v>18</v>
      </c>
      <c r="D9" s="8" t="s">
        <v>19</v>
      </c>
      <c r="E9" s="8" t="s">
        <v>20</v>
      </c>
      <c r="F9" s="9" t="s">
        <v>21</v>
      </c>
      <c r="G9" s="9" t="s">
        <v>21</v>
      </c>
      <c r="H9" s="198"/>
      <c r="I9" s="197"/>
    </row>
    <row r="10" spans="1:9" ht="12.5" x14ac:dyDescent="0.25">
      <c r="B10" s="7">
        <f t="shared" si="0"/>
        <v>2</v>
      </c>
      <c r="C10" s="8" t="s">
        <v>22</v>
      </c>
      <c r="D10" s="8" t="s">
        <v>19</v>
      </c>
      <c r="E10" s="8" t="s">
        <v>20</v>
      </c>
      <c r="F10" s="9" t="s">
        <v>21</v>
      </c>
      <c r="G10" s="9" t="s">
        <v>21</v>
      </c>
      <c r="H10" s="198"/>
      <c r="I10" s="197"/>
    </row>
    <row r="11" spans="1:9" ht="12.5" x14ac:dyDescent="0.25">
      <c r="B11" s="7">
        <f t="shared" si="0"/>
        <v>3</v>
      </c>
      <c r="C11" s="8" t="s">
        <v>23</v>
      </c>
      <c r="D11" s="8" t="s">
        <v>19</v>
      </c>
      <c r="E11" s="8" t="s">
        <v>20</v>
      </c>
      <c r="F11" s="9" t="s">
        <v>21</v>
      </c>
      <c r="G11" s="9" t="s">
        <v>21</v>
      </c>
      <c r="H11" s="198"/>
      <c r="I11" s="197"/>
    </row>
    <row r="12" spans="1:9" ht="12.5" x14ac:dyDescent="0.25">
      <c r="B12" s="7">
        <f t="shared" si="0"/>
        <v>4</v>
      </c>
      <c r="C12" s="8" t="s">
        <v>24</v>
      </c>
      <c r="D12" s="8" t="s">
        <v>19</v>
      </c>
      <c r="E12" s="8" t="s">
        <v>20</v>
      </c>
      <c r="F12" s="9" t="s">
        <v>21</v>
      </c>
      <c r="G12" s="9" t="s">
        <v>21</v>
      </c>
      <c r="H12" s="198"/>
      <c r="I12" s="197"/>
    </row>
    <row r="13" spans="1:9" ht="12.5" x14ac:dyDescent="0.25">
      <c r="B13" s="10"/>
      <c r="C13" s="11"/>
      <c r="D13" s="11"/>
      <c r="E13" s="11"/>
      <c r="F13" s="12"/>
      <c r="G13" s="12"/>
    </row>
    <row r="14" spans="1:9" ht="20" x14ac:dyDescent="0.4">
      <c r="B14" s="5" t="s">
        <v>25</v>
      </c>
      <c r="C14" s="11"/>
      <c r="D14" s="11"/>
      <c r="E14" s="11"/>
      <c r="F14" s="12"/>
      <c r="G14" s="12"/>
    </row>
    <row r="15" spans="1:9" ht="12.5" x14ac:dyDescent="0.25">
      <c r="B15" s="10"/>
      <c r="C15" s="11"/>
      <c r="D15" s="11"/>
      <c r="E15" s="11"/>
      <c r="F15" s="12"/>
      <c r="G15" s="12"/>
    </row>
    <row r="16" spans="1:9" ht="13" x14ac:dyDescent="0.3">
      <c r="B16" s="6" t="s">
        <v>11</v>
      </c>
      <c r="C16" s="6" t="s">
        <v>12</v>
      </c>
      <c r="D16" s="6" t="s">
        <v>13</v>
      </c>
      <c r="E16" s="6" t="s">
        <v>14</v>
      </c>
      <c r="F16" s="6" t="s">
        <v>15</v>
      </c>
      <c r="G16" s="6" t="s">
        <v>16</v>
      </c>
      <c r="H16" s="196" t="s">
        <v>17</v>
      </c>
      <c r="I16" s="197"/>
    </row>
    <row r="17" spans="2:9" ht="287.5" x14ac:dyDescent="0.25">
      <c r="B17" s="7">
        <f>ROW()-12</f>
        <v>5</v>
      </c>
      <c r="C17" s="13" t="s">
        <v>26</v>
      </c>
      <c r="D17" s="8" t="s">
        <v>27</v>
      </c>
      <c r="E17" s="8" t="s">
        <v>28</v>
      </c>
      <c r="F17" s="9" t="s">
        <v>21</v>
      </c>
      <c r="G17" s="9" t="s">
        <v>21</v>
      </c>
      <c r="H17" s="198"/>
      <c r="I17" s="197"/>
    </row>
    <row r="18" spans="2:9" ht="12.5" x14ac:dyDescent="0.25">
      <c r="B18" s="10"/>
      <c r="C18" s="14"/>
      <c r="D18" s="14"/>
      <c r="E18" s="14"/>
      <c r="F18" s="12"/>
      <c r="G18" s="12"/>
    </row>
    <row r="19" spans="2:9" ht="20" x14ac:dyDescent="0.4">
      <c r="B19" s="5" t="s">
        <v>29</v>
      </c>
      <c r="C19" s="14"/>
      <c r="D19" s="14"/>
      <c r="E19" s="14"/>
      <c r="F19" s="12"/>
      <c r="G19" s="12"/>
    </row>
    <row r="20" spans="2:9" ht="12.5" x14ac:dyDescent="0.25">
      <c r="B20" s="10"/>
      <c r="C20" s="14"/>
      <c r="D20" s="14"/>
      <c r="E20" s="14"/>
      <c r="F20" s="12"/>
      <c r="G20" s="12"/>
    </row>
    <row r="21" spans="2:9" ht="13" x14ac:dyDescent="0.3">
      <c r="B21" s="6" t="s">
        <v>11</v>
      </c>
      <c r="C21" s="6" t="s">
        <v>12</v>
      </c>
      <c r="D21" s="6" t="s">
        <v>13</v>
      </c>
      <c r="E21" s="6" t="s">
        <v>14</v>
      </c>
      <c r="F21" s="6" t="s">
        <v>15</v>
      </c>
      <c r="G21" s="6" t="s">
        <v>16</v>
      </c>
      <c r="H21" s="196" t="s">
        <v>17</v>
      </c>
      <c r="I21" s="197"/>
    </row>
    <row r="22" spans="2:9" ht="16" x14ac:dyDescent="0.45">
      <c r="B22" s="7">
        <f t="shared" ref="B22:B23" si="1">ROW()-16</f>
        <v>6</v>
      </c>
      <c r="C22" s="3" t="s">
        <v>30</v>
      </c>
      <c r="D22" s="148" t="s">
        <v>3055</v>
      </c>
      <c r="E22" s="3" t="s">
        <v>31</v>
      </c>
      <c r="F22" s="9" t="s">
        <v>21</v>
      </c>
      <c r="G22" s="9" t="s">
        <v>21</v>
      </c>
      <c r="H22" s="198"/>
      <c r="I22" s="197"/>
    </row>
    <row r="23" spans="2:9" ht="16" x14ac:dyDescent="0.45">
      <c r="B23" s="7">
        <f t="shared" si="1"/>
        <v>7</v>
      </c>
      <c r="C23" s="3" t="s">
        <v>32</v>
      </c>
      <c r="D23" s="148" t="s">
        <v>3054</v>
      </c>
      <c r="E23" s="3" t="s">
        <v>33</v>
      </c>
      <c r="F23" s="9" t="s">
        <v>21</v>
      </c>
      <c r="G23" s="9" t="s">
        <v>21</v>
      </c>
      <c r="H23" s="198"/>
      <c r="I23" s="197"/>
    </row>
  </sheetData>
  <mergeCells count="10">
    <mergeCell ref="H21:I21"/>
    <mergeCell ref="H22:I22"/>
    <mergeCell ref="H23:I23"/>
    <mergeCell ref="H8:I8"/>
    <mergeCell ref="H9:I9"/>
    <mergeCell ref="H10:I10"/>
    <mergeCell ref="H11:I11"/>
    <mergeCell ref="H12:I12"/>
    <mergeCell ref="H16:I16"/>
    <mergeCell ref="H17:I17"/>
  </mergeCells>
  <phoneticPr fontId="15" type="noConversion"/>
  <dataValidations count="1">
    <dataValidation type="list" allowBlank="1" showErrorMessage="1" sqref="F9:G12 F17:G17 F22:G23" xr:uid="{00000000-0002-0000-0000-000000000000}">
      <formula1>"Not Test,PASS,Fail,N/A,Blocked"</formula1>
    </dataValidation>
  </dataValidation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P1005"/>
  <sheetViews>
    <sheetView workbookViewId="0">
      <selection activeCell="B1" sqref="B1:B1048576"/>
    </sheetView>
  </sheetViews>
  <sheetFormatPr defaultColWidth="12.6328125" defaultRowHeight="15.75" customHeight="1" x14ac:dyDescent="0.25"/>
  <cols>
    <col min="1" max="1" width="4.6328125" customWidth="1"/>
    <col min="3" max="6" width="52.6328125" customWidth="1"/>
    <col min="7" max="7" width="40.36328125" customWidth="1"/>
    <col min="8" max="8" width="40.6328125" customWidth="1"/>
    <col min="9" max="9" width="33.08984375" customWidth="1"/>
    <col min="10" max="10" width="37.08984375" customWidth="1"/>
    <col min="11" max="11" width="41.6328125" customWidth="1"/>
  </cols>
  <sheetData>
    <row r="1" spans="1:16" ht="13" x14ac:dyDescent="0.3">
      <c r="A1" s="1"/>
      <c r="I1" s="15"/>
    </row>
    <row r="2" spans="1:16" ht="13" x14ac:dyDescent="0.25">
      <c r="B2" s="2" t="s">
        <v>1</v>
      </c>
      <c r="C2" s="3" t="s">
        <v>34</v>
      </c>
      <c r="D2" s="3" t="s">
        <v>35</v>
      </c>
      <c r="E2" s="3" t="s">
        <v>36</v>
      </c>
      <c r="F2" s="3" t="s">
        <v>37</v>
      </c>
      <c r="I2" s="15"/>
    </row>
    <row r="3" spans="1:16" ht="13" x14ac:dyDescent="0.25">
      <c r="B3" s="2" t="s">
        <v>5</v>
      </c>
      <c r="C3" s="3" t="s">
        <v>38</v>
      </c>
      <c r="D3" s="3" t="s">
        <v>39</v>
      </c>
      <c r="E3" s="3" t="s">
        <v>40</v>
      </c>
      <c r="F3" s="3" t="s">
        <v>41</v>
      </c>
      <c r="I3" s="15"/>
    </row>
    <row r="4" spans="1:16" ht="200" customHeight="1" x14ac:dyDescent="0.25">
      <c r="B4" s="2" t="s">
        <v>9</v>
      </c>
      <c r="C4" s="4"/>
      <c r="D4" s="4"/>
      <c r="E4" s="4"/>
      <c r="F4" s="4"/>
      <c r="I4" s="15"/>
    </row>
    <row r="5" spans="1:16" ht="12.5" x14ac:dyDescent="0.25">
      <c r="I5" s="15"/>
    </row>
    <row r="6" spans="1:16" ht="20" x14ac:dyDescent="0.4">
      <c r="B6" s="5" t="s">
        <v>42</v>
      </c>
    </row>
    <row r="8" spans="1:16" ht="13" x14ac:dyDescent="0.3">
      <c r="B8" s="6" t="s">
        <v>11</v>
      </c>
      <c r="C8" s="6" t="s">
        <v>12</v>
      </c>
      <c r="D8" s="6" t="s">
        <v>13</v>
      </c>
      <c r="E8" s="6" t="s">
        <v>14</v>
      </c>
      <c r="F8" s="6" t="s">
        <v>15</v>
      </c>
      <c r="G8" s="6" t="s">
        <v>16</v>
      </c>
      <c r="H8" s="196" t="s">
        <v>17</v>
      </c>
      <c r="I8" s="197"/>
    </row>
    <row r="9" spans="1:16" ht="384" customHeight="1" x14ac:dyDescent="0.25">
      <c r="A9" s="16"/>
      <c r="B9" s="17">
        <f>ROW()-8</f>
        <v>1</v>
      </c>
      <c r="C9" s="18" t="s">
        <v>43</v>
      </c>
      <c r="D9" s="18" t="s">
        <v>44</v>
      </c>
      <c r="E9" s="18" t="s">
        <v>45</v>
      </c>
      <c r="F9" s="19" t="s">
        <v>21</v>
      </c>
      <c r="G9" s="19" t="s">
        <v>21</v>
      </c>
      <c r="H9" s="198"/>
      <c r="I9" s="197"/>
      <c r="J9" s="16"/>
      <c r="K9" s="16"/>
      <c r="L9" s="16"/>
      <c r="M9" s="16"/>
      <c r="N9" s="16"/>
      <c r="O9" s="16"/>
      <c r="P9" s="16"/>
    </row>
    <row r="10" spans="1:16" ht="12.5" x14ac:dyDescent="0.25">
      <c r="I10" s="15"/>
    </row>
    <row r="11" spans="1:16" ht="20" x14ac:dyDescent="0.4">
      <c r="B11" s="5" t="s">
        <v>46</v>
      </c>
      <c r="I11" s="15"/>
    </row>
    <row r="13" spans="1:16" ht="13" x14ac:dyDescent="0.3">
      <c r="B13" s="6" t="s">
        <v>11</v>
      </c>
      <c r="C13" s="6" t="s">
        <v>12</v>
      </c>
      <c r="D13" s="6" t="s">
        <v>13</v>
      </c>
      <c r="E13" s="6" t="s">
        <v>14</v>
      </c>
      <c r="F13" s="6" t="s">
        <v>15</v>
      </c>
      <c r="G13" s="6" t="s">
        <v>16</v>
      </c>
      <c r="H13" s="196" t="s">
        <v>17</v>
      </c>
      <c r="I13" s="197"/>
    </row>
    <row r="14" spans="1:16" ht="265.5" customHeight="1" x14ac:dyDescent="0.25">
      <c r="A14" s="11"/>
      <c r="B14" s="7">
        <f>ROW()-12</f>
        <v>2</v>
      </c>
      <c r="C14" s="8" t="s">
        <v>47</v>
      </c>
      <c r="D14" s="8" t="s">
        <v>48</v>
      </c>
      <c r="E14" s="20" t="s">
        <v>49</v>
      </c>
      <c r="F14" s="9" t="s">
        <v>21</v>
      </c>
      <c r="G14" s="9" t="s">
        <v>21</v>
      </c>
      <c r="H14" s="200"/>
      <c r="I14" s="197"/>
      <c r="L14" s="11"/>
      <c r="M14" s="11"/>
      <c r="N14" s="11"/>
      <c r="O14" s="11"/>
      <c r="P14" s="11"/>
    </row>
    <row r="15" spans="1:16" ht="20" x14ac:dyDescent="0.4">
      <c r="B15" s="5"/>
      <c r="I15" s="15"/>
    </row>
    <row r="16" spans="1:16" ht="20" x14ac:dyDescent="0.4">
      <c r="B16" s="5" t="s">
        <v>50</v>
      </c>
      <c r="I16" s="15"/>
    </row>
    <row r="18" spans="1:16" ht="13" x14ac:dyDescent="0.3">
      <c r="B18" s="6" t="s">
        <v>11</v>
      </c>
      <c r="C18" s="6" t="s">
        <v>12</v>
      </c>
      <c r="D18" s="6" t="s">
        <v>13</v>
      </c>
      <c r="E18" s="6" t="s">
        <v>14</v>
      </c>
      <c r="F18" s="6" t="s">
        <v>15</v>
      </c>
      <c r="G18" s="6" t="s">
        <v>16</v>
      </c>
      <c r="H18" s="196" t="s">
        <v>17</v>
      </c>
      <c r="I18" s="197"/>
    </row>
    <row r="19" spans="1:16" ht="12.5" x14ac:dyDescent="0.25">
      <c r="B19" s="7">
        <f t="shared" ref="B19:B21" si="0">ROW()-16</f>
        <v>3</v>
      </c>
      <c r="C19" s="8" t="s">
        <v>51</v>
      </c>
      <c r="D19" s="8" t="s">
        <v>52</v>
      </c>
      <c r="E19" s="8" t="s">
        <v>53</v>
      </c>
      <c r="F19" s="9" t="s">
        <v>21</v>
      </c>
      <c r="G19" s="9" t="s">
        <v>21</v>
      </c>
      <c r="H19" s="199"/>
      <c r="I19" s="197"/>
    </row>
    <row r="20" spans="1:16" ht="12.5" x14ac:dyDescent="0.25">
      <c r="B20" s="7">
        <f t="shared" si="0"/>
        <v>4</v>
      </c>
      <c r="C20" s="8" t="s">
        <v>54</v>
      </c>
      <c r="D20" s="8" t="s">
        <v>55</v>
      </c>
      <c r="E20" s="8" t="s">
        <v>53</v>
      </c>
      <c r="F20" s="9" t="s">
        <v>21</v>
      </c>
      <c r="G20" s="9" t="s">
        <v>21</v>
      </c>
      <c r="H20" s="199"/>
      <c r="I20" s="197"/>
    </row>
    <row r="21" spans="1:16" ht="25" x14ac:dyDescent="0.25">
      <c r="B21" s="7">
        <f t="shared" si="0"/>
        <v>5</v>
      </c>
      <c r="C21" s="8" t="s">
        <v>56</v>
      </c>
      <c r="D21" s="8" t="s">
        <v>57</v>
      </c>
      <c r="E21" s="8" t="s">
        <v>58</v>
      </c>
      <c r="F21" s="9" t="s">
        <v>21</v>
      </c>
      <c r="G21" s="9" t="s">
        <v>21</v>
      </c>
      <c r="H21" s="199"/>
      <c r="I21" s="197"/>
    </row>
    <row r="22" spans="1:16" ht="20" x14ac:dyDescent="0.4">
      <c r="B22" s="5"/>
      <c r="I22" s="15"/>
    </row>
    <row r="23" spans="1:16" ht="20" x14ac:dyDescent="0.4">
      <c r="B23" s="5" t="s">
        <v>59</v>
      </c>
      <c r="I23" s="15"/>
    </row>
    <row r="25" spans="1:16" ht="13" x14ac:dyDescent="0.3">
      <c r="B25" s="6" t="s">
        <v>11</v>
      </c>
      <c r="C25" s="6" t="s">
        <v>12</v>
      </c>
      <c r="D25" s="6" t="s">
        <v>13</v>
      </c>
      <c r="E25" s="6" t="s">
        <v>14</v>
      </c>
      <c r="F25" s="6" t="s">
        <v>15</v>
      </c>
      <c r="G25" s="6" t="s">
        <v>16</v>
      </c>
      <c r="H25" s="196" t="s">
        <v>17</v>
      </c>
      <c r="I25" s="197"/>
    </row>
    <row r="26" spans="1:16" ht="187.5" x14ac:dyDescent="0.25">
      <c r="A26" s="11"/>
      <c r="B26" s="7">
        <f>ROW()-12</f>
        <v>14</v>
      </c>
      <c r="C26" s="8" t="s">
        <v>60</v>
      </c>
      <c r="D26" s="8" t="s">
        <v>61</v>
      </c>
      <c r="E26" s="20" t="s">
        <v>62</v>
      </c>
      <c r="F26" s="9" t="s">
        <v>21</v>
      </c>
      <c r="G26" s="9" t="s">
        <v>21</v>
      </c>
      <c r="H26" s="200"/>
      <c r="I26" s="197"/>
      <c r="J26" s="11"/>
      <c r="K26" s="11"/>
      <c r="L26" s="11"/>
      <c r="M26" s="11"/>
      <c r="N26" s="11"/>
      <c r="O26" s="11"/>
      <c r="P26" s="11"/>
    </row>
    <row r="27" spans="1:16" ht="20" x14ac:dyDescent="0.4">
      <c r="B27" s="5"/>
      <c r="I27" s="15"/>
    </row>
    <row r="28" spans="1:16" ht="20" x14ac:dyDescent="0.4">
      <c r="B28" s="5" t="s">
        <v>63</v>
      </c>
      <c r="I28" s="15"/>
    </row>
    <row r="30" spans="1:16" ht="13" x14ac:dyDescent="0.3">
      <c r="B30" s="6" t="s">
        <v>11</v>
      </c>
      <c r="C30" s="6" t="s">
        <v>12</v>
      </c>
      <c r="D30" s="6" t="s">
        <v>13</v>
      </c>
      <c r="E30" s="6" t="s">
        <v>14</v>
      </c>
      <c r="F30" s="6" t="s">
        <v>15</v>
      </c>
      <c r="G30" s="6" t="s">
        <v>16</v>
      </c>
      <c r="H30" s="196" t="s">
        <v>17</v>
      </c>
      <c r="I30" s="197"/>
    </row>
    <row r="31" spans="1:16" ht="12.5" x14ac:dyDescent="0.25">
      <c r="B31" s="7">
        <f t="shared" ref="B31:B34" si="1">ROW()-16</f>
        <v>15</v>
      </c>
      <c r="C31" s="8" t="s">
        <v>64</v>
      </c>
      <c r="D31" s="8" t="s">
        <v>65</v>
      </c>
      <c r="E31" s="8" t="s">
        <v>66</v>
      </c>
      <c r="F31" s="9" t="s">
        <v>21</v>
      </c>
      <c r="G31" s="9" t="s">
        <v>21</v>
      </c>
      <c r="H31" s="199"/>
      <c r="I31" s="197"/>
    </row>
    <row r="32" spans="1:16" ht="12.5" x14ac:dyDescent="0.25">
      <c r="B32" s="7">
        <f t="shared" si="1"/>
        <v>16</v>
      </c>
      <c r="C32" s="8" t="s">
        <v>67</v>
      </c>
      <c r="D32" s="8" t="s">
        <v>68</v>
      </c>
      <c r="E32" s="8" t="s">
        <v>66</v>
      </c>
      <c r="F32" s="9" t="s">
        <v>21</v>
      </c>
      <c r="G32" s="9" t="s">
        <v>21</v>
      </c>
      <c r="H32" s="199"/>
      <c r="I32" s="197"/>
    </row>
    <row r="33" spans="1:16" ht="12.5" x14ac:dyDescent="0.25">
      <c r="B33" s="7">
        <f t="shared" si="1"/>
        <v>17</v>
      </c>
      <c r="C33" s="8" t="s">
        <v>69</v>
      </c>
      <c r="D33" s="8" t="s">
        <v>70</v>
      </c>
      <c r="E33" s="8" t="s">
        <v>71</v>
      </c>
      <c r="F33" s="9" t="s">
        <v>21</v>
      </c>
      <c r="G33" s="9" t="s">
        <v>21</v>
      </c>
      <c r="H33" s="199"/>
      <c r="I33" s="197"/>
    </row>
    <row r="34" spans="1:16" ht="25" x14ac:dyDescent="0.25">
      <c r="B34" s="7">
        <f t="shared" si="1"/>
        <v>18</v>
      </c>
      <c r="C34" s="8" t="s">
        <v>56</v>
      </c>
      <c r="D34" s="8" t="s">
        <v>72</v>
      </c>
      <c r="E34" s="8" t="s">
        <v>58</v>
      </c>
      <c r="F34" s="9" t="s">
        <v>21</v>
      </c>
      <c r="G34" s="9" t="s">
        <v>21</v>
      </c>
      <c r="H34" s="199"/>
      <c r="I34" s="197"/>
    </row>
    <row r="35" spans="1:16" ht="12.5" x14ac:dyDescent="0.25">
      <c r="I35" s="15"/>
    </row>
    <row r="36" spans="1:16" ht="20" x14ac:dyDescent="0.4">
      <c r="B36" s="5" t="s">
        <v>73</v>
      </c>
      <c r="I36" s="15"/>
    </row>
    <row r="38" spans="1:16" ht="13" x14ac:dyDescent="0.3">
      <c r="B38" s="6" t="s">
        <v>11</v>
      </c>
      <c r="C38" s="6" t="s">
        <v>12</v>
      </c>
      <c r="D38" s="6" t="s">
        <v>13</v>
      </c>
      <c r="E38" s="6" t="s">
        <v>14</v>
      </c>
      <c r="F38" s="6" t="s">
        <v>15</v>
      </c>
      <c r="G38" s="6" t="s">
        <v>16</v>
      </c>
      <c r="H38" s="196" t="s">
        <v>17</v>
      </c>
      <c r="I38" s="197"/>
    </row>
    <row r="39" spans="1:16" ht="187.5" x14ac:dyDescent="0.25">
      <c r="A39" s="11"/>
      <c r="B39" s="7">
        <f>ROW()-12</f>
        <v>27</v>
      </c>
      <c r="C39" s="8" t="s">
        <v>74</v>
      </c>
      <c r="D39" s="8" t="s">
        <v>75</v>
      </c>
      <c r="E39" s="20" t="s">
        <v>76</v>
      </c>
      <c r="F39" s="9" t="s">
        <v>21</v>
      </c>
      <c r="G39" s="9" t="s">
        <v>21</v>
      </c>
      <c r="H39" s="200"/>
      <c r="I39" s="197"/>
      <c r="J39" s="11"/>
      <c r="K39" s="11"/>
      <c r="L39" s="11"/>
      <c r="M39" s="11"/>
      <c r="N39" s="11"/>
      <c r="O39" s="11"/>
      <c r="P39" s="11"/>
    </row>
    <row r="40" spans="1:16" ht="12.5" x14ac:dyDescent="0.25">
      <c r="I40" s="15"/>
    </row>
    <row r="41" spans="1:16" ht="20" x14ac:dyDescent="0.4">
      <c r="B41" s="5" t="s">
        <v>77</v>
      </c>
      <c r="I41" s="15"/>
    </row>
    <row r="43" spans="1:16" ht="13" x14ac:dyDescent="0.3">
      <c r="B43" s="6" t="s">
        <v>11</v>
      </c>
      <c r="C43" s="6" t="s">
        <v>12</v>
      </c>
      <c r="D43" s="6" t="s">
        <v>13</v>
      </c>
      <c r="E43" s="6" t="s">
        <v>14</v>
      </c>
      <c r="F43" s="6" t="s">
        <v>15</v>
      </c>
      <c r="G43" s="6" t="s">
        <v>16</v>
      </c>
      <c r="H43" s="196" t="s">
        <v>17</v>
      </c>
      <c r="I43" s="197"/>
    </row>
    <row r="44" spans="1:16" ht="12.5" x14ac:dyDescent="0.25">
      <c r="B44" s="7">
        <f t="shared" ref="B44:B45" si="2">ROW()-16</f>
        <v>28</v>
      </c>
      <c r="C44" s="8" t="s">
        <v>78</v>
      </c>
      <c r="D44" s="8" t="s">
        <v>79</v>
      </c>
      <c r="E44" s="8" t="s">
        <v>53</v>
      </c>
      <c r="F44" s="9" t="s">
        <v>21</v>
      </c>
      <c r="G44" s="9" t="s">
        <v>21</v>
      </c>
      <c r="H44" s="199"/>
      <c r="I44" s="197"/>
    </row>
    <row r="45" spans="1:16" ht="25" x14ac:dyDescent="0.25">
      <c r="B45" s="7">
        <f t="shared" si="2"/>
        <v>29</v>
      </c>
      <c r="C45" s="8" t="s">
        <v>80</v>
      </c>
      <c r="D45" s="8" t="s">
        <v>81</v>
      </c>
      <c r="E45" s="8" t="s">
        <v>58</v>
      </c>
      <c r="F45" s="9" t="s">
        <v>21</v>
      </c>
      <c r="G45" s="9" t="s">
        <v>21</v>
      </c>
      <c r="H45" s="199"/>
      <c r="I45" s="197"/>
    </row>
    <row r="46" spans="1:16" ht="12.5" x14ac:dyDescent="0.25">
      <c r="I46" s="15"/>
    </row>
    <row r="47" spans="1:16" ht="12.5" x14ac:dyDescent="0.25">
      <c r="I47" s="15"/>
    </row>
    <row r="48" spans="1:16" ht="12.5" x14ac:dyDescent="0.25">
      <c r="I48" s="15"/>
    </row>
    <row r="49" spans="9:9" ht="12.5" x14ac:dyDescent="0.25">
      <c r="I49" s="15"/>
    </row>
    <row r="50" spans="9:9" ht="12.5" x14ac:dyDescent="0.25">
      <c r="I50" s="15"/>
    </row>
    <row r="51" spans="9:9" ht="12.5" x14ac:dyDescent="0.25">
      <c r="I51" s="15"/>
    </row>
    <row r="52" spans="9:9" ht="12.5" x14ac:dyDescent="0.25">
      <c r="I52" s="15"/>
    </row>
    <row r="53" spans="9:9" ht="12.5" x14ac:dyDescent="0.25">
      <c r="I53" s="15"/>
    </row>
    <row r="54" spans="9:9" ht="12.5" x14ac:dyDescent="0.25">
      <c r="I54" s="15"/>
    </row>
    <row r="55" spans="9:9" ht="12.5" x14ac:dyDescent="0.25">
      <c r="I55" s="15"/>
    </row>
    <row r="56" spans="9:9" ht="12.5" x14ac:dyDescent="0.25">
      <c r="I56" s="15"/>
    </row>
    <row r="57" spans="9:9" ht="12.5" x14ac:dyDescent="0.25">
      <c r="I57" s="15"/>
    </row>
    <row r="58" spans="9:9" ht="12.5" x14ac:dyDescent="0.25">
      <c r="I58" s="15"/>
    </row>
    <row r="59" spans="9:9" ht="12.5" x14ac:dyDescent="0.25">
      <c r="I59" s="15"/>
    </row>
    <row r="60" spans="9:9" ht="12.5" x14ac:dyDescent="0.25">
      <c r="I60" s="15"/>
    </row>
    <row r="61" spans="9:9" ht="12.5" x14ac:dyDescent="0.25">
      <c r="I61" s="15"/>
    </row>
    <row r="62" spans="9:9" ht="12.5" x14ac:dyDescent="0.25">
      <c r="I62" s="15"/>
    </row>
    <row r="63" spans="9:9" ht="12.5" x14ac:dyDescent="0.25">
      <c r="I63" s="15"/>
    </row>
    <row r="64" spans="9:9" ht="12.5" x14ac:dyDescent="0.25">
      <c r="I64" s="15"/>
    </row>
    <row r="65" spans="9:9" ht="12.5" x14ac:dyDescent="0.25">
      <c r="I65" s="15"/>
    </row>
    <row r="66" spans="9:9" ht="12.5" x14ac:dyDescent="0.25">
      <c r="I66" s="15"/>
    </row>
    <row r="67" spans="9:9" ht="12.5" x14ac:dyDescent="0.25">
      <c r="I67" s="15"/>
    </row>
    <row r="68" spans="9:9" ht="12.5" x14ac:dyDescent="0.25">
      <c r="I68" s="15"/>
    </row>
    <row r="69" spans="9:9" ht="12.5" x14ac:dyDescent="0.25">
      <c r="I69" s="15"/>
    </row>
    <row r="70" spans="9:9" ht="12.5" x14ac:dyDescent="0.25">
      <c r="I70" s="15"/>
    </row>
    <row r="71" spans="9:9" ht="12.5" x14ac:dyDescent="0.25">
      <c r="I71" s="15"/>
    </row>
    <row r="72" spans="9:9" ht="12.5" x14ac:dyDescent="0.25">
      <c r="I72" s="15"/>
    </row>
    <row r="73" spans="9:9" ht="12.5" x14ac:dyDescent="0.25">
      <c r="I73" s="15"/>
    </row>
    <row r="74" spans="9:9" ht="12.5" x14ac:dyDescent="0.25">
      <c r="I74" s="15"/>
    </row>
    <row r="75" spans="9:9" ht="12.5" x14ac:dyDescent="0.25">
      <c r="I75" s="15"/>
    </row>
    <row r="76" spans="9:9" ht="12.5" x14ac:dyDescent="0.25">
      <c r="I76" s="15"/>
    </row>
    <row r="77" spans="9:9" ht="12.5" x14ac:dyDescent="0.25">
      <c r="I77" s="15"/>
    </row>
    <row r="78" spans="9:9" ht="12.5" x14ac:dyDescent="0.25">
      <c r="I78" s="15"/>
    </row>
    <row r="79" spans="9:9" ht="12.5" x14ac:dyDescent="0.25">
      <c r="I79" s="15"/>
    </row>
    <row r="80" spans="9:9" ht="12.5" x14ac:dyDescent="0.25">
      <c r="I80" s="15"/>
    </row>
    <row r="81" spans="9:9" ht="12.5" x14ac:dyDescent="0.25">
      <c r="I81" s="15"/>
    </row>
    <row r="82" spans="9:9" ht="12.5" x14ac:dyDescent="0.25">
      <c r="I82" s="15"/>
    </row>
    <row r="83" spans="9:9" ht="12.5" x14ac:dyDescent="0.25">
      <c r="I83" s="15"/>
    </row>
    <row r="84" spans="9:9" ht="12.5" x14ac:dyDescent="0.25">
      <c r="I84" s="15"/>
    </row>
    <row r="85" spans="9:9" ht="12.5" x14ac:dyDescent="0.25">
      <c r="I85" s="15"/>
    </row>
    <row r="86" spans="9:9" ht="12.5" x14ac:dyDescent="0.25">
      <c r="I86" s="15"/>
    </row>
    <row r="87" spans="9:9" ht="12.5" x14ac:dyDescent="0.25">
      <c r="I87" s="15"/>
    </row>
    <row r="88" spans="9:9" ht="12.5" x14ac:dyDescent="0.25">
      <c r="I88" s="15"/>
    </row>
    <row r="89" spans="9:9" ht="12.5" x14ac:dyDescent="0.25">
      <c r="I89" s="15"/>
    </row>
    <row r="90" spans="9:9" ht="12.5" x14ac:dyDescent="0.25">
      <c r="I90" s="15"/>
    </row>
    <row r="91" spans="9:9" ht="12.5" x14ac:dyDescent="0.25">
      <c r="I91" s="15"/>
    </row>
    <row r="92" spans="9:9" ht="12.5" x14ac:dyDescent="0.25">
      <c r="I92" s="15"/>
    </row>
    <row r="93" spans="9:9" ht="12.5" x14ac:dyDescent="0.25">
      <c r="I93" s="15"/>
    </row>
    <row r="94" spans="9:9" ht="12.5" x14ac:dyDescent="0.25">
      <c r="I94" s="15"/>
    </row>
    <row r="95" spans="9:9" ht="12.5" x14ac:dyDescent="0.25">
      <c r="I95" s="15"/>
    </row>
    <row r="96" spans="9:9" ht="12.5" x14ac:dyDescent="0.25">
      <c r="I96" s="15"/>
    </row>
    <row r="97" spans="9:9" ht="12.5" x14ac:dyDescent="0.25">
      <c r="I97" s="15"/>
    </row>
    <row r="98" spans="9:9" ht="12.5" x14ac:dyDescent="0.25">
      <c r="I98" s="15"/>
    </row>
    <row r="99" spans="9:9" ht="12.5" x14ac:dyDescent="0.25">
      <c r="I99" s="15"/>
    </row>
    <row r="100" spans="9:9" ht="12.5" x14ac:dyDescent="0.25">
      <c r="I100" s="15"/>
    </row>
    <row r="101" spans="9:9" ht="12.5" x14ac:dyDescent="0.25">
      <c r="I101" s="15"/>
    </row>
    <row r="102" spans="9:9" ht="12.5" x14ac:dyDescent="0.25">
      <c r="I102" s="15"/>
    </row>
    <row r="103" spans="9:9" ht="12.5" x14ac:dyDescent="0.25">
      <c r="I103" s="15"/>
    </row>
    <row r="104" spans="9:9" ht="12.5" x14ac:dyDescent="0.25">
      <c r="I104" s="15"/>
    </row>
    <row r="105" spans="9:9" ht="12.5" x14ac:dyDescent="0.25">
      <c r="I105" s="15"/>
    </row>
    <row r="106" spans="9:9" ht="12.5" x14ac:dyDescent="0.25">
      <c r="I106" s="15"/>
    </row>
    <row r="107" spans="9:9" ht="12.5" x14ac:dyDescent="0.25">
      <c r="I107" s="15"/>
    </row>
    <row r="108" spans="9:9" ht="12.5" x14ac:dyDescent="0.25">
      <c r="I108" s="15"/>
    </row>
    <row r="109" spans="9:9" ht="12.5" x14ac:dyDescent="0.25">
      <c r="I109" s="15"/>
    </row>
    <row r="110" spans="9:9" ht="12.5" x14ac:dyDescent="0.25">
      <c r="I110" s="15"/>
    </row>
    <row r="111" spans="9:9" ht="12.5" x14ac:dyDescent="0.25">
      <c r="I111" s="15"/>
    </row>
    <row r="112" spans="9:9" ht="12.5" x14ac:dyDescent="0.25">
      <c r="I112" s="15"/>
    </row>
    <row r="113" spans="9:9" ht="12.5" x14ac:dyDescent="0.25">
      <c r="I113" s="15"/>
    </row>
    <row r="114" spans="9:9" ht="12.5" x14ac:dyDescent="0.25">
      <c r="I114" s="15"/>
    </row>
    <row r="115" spans="9:9" ht="12.5" x14ac:dyDescent="0.25">
      <c r="I115" s="15"/>
    </row>
    <row r="116" spans="9:9" ht="12.5" x14ac:dyDescent="0.25">
      <c r="I116" s="15"/>
    </row>
    <row r="117" spans="9:9" ht="12.5" x14ac:dyDescent="0.25">
      <c r="I117" s="15"/>
    </row>
    <row r="118" spans="9:9" ht="12.5" x14ac:dyDescent="0.25">
      <c r="I118" s="15"/>
    </row>
    <row r="119" spans="9:9" ht="12.5" x14ac:dyDescent="0.25">
      <c r="I119" s="15"/>
    </row>
    <row r="120" spans="9:9" ht="12.5" x14ac:dyDescent="0.25">
      <c r="I120" s="15"/>
    </row>
    <row r="121" spans="9:9" ht="12.5" x14ac:dyDescent="0.25">
      <c r="I121" s="15"/>
    </row>
    <row r="122" spans="9:9" ht="12.5" x14ac:dyDescent="0.25">
      <c r="I122" s="15"/>
    </row>
    <row r="123" spans="9:9" ht="12.5" x14ac:dyDescent="0.25">
      <c r="I123" s="15"/>
    </row>
    <row r="124" spans="9:9" ht="12.5" x14ac:dyDescent="0.25">
      <c r="I124" s="15"/>
    </row>
    <row r="125" spans="9:9" ht="12.5" x14ac:dyDescent="0.25">
      <c r="I125" s="15"/>
    </row>
    <row r="126" spans="9:9" ht="12.5" x14ac:dyDescent="0.25">
      <c r="I126" s="15"/>
    </row>
    <row r="127" spans="9:9" ht="12.5" x14ac:dyDescent="0.25">
      <c r="I127" s="15"/>
    </row>
    <row r="128" spans="9:9" ht="12.5" x14ac:dyDescent="0.25">
      <c r="I128" s="15"/>
    </row>
    <row r="129" spans="9:9" ht="12.5" x14ac:dyDescent="0.25">
      <c r="I129" s="15"/>
    </row>
    <row r="130" spans="9:9" ht="12.5" x14ac:dyDescent="0.25">
      <c r="I130" s="15"/>
    </row>
    <row r="131" spans="9:9" ht="12.5" x14ac:dyDescent="0.25">
      <c r="I131" s="15"/>
    </row>
    <row r="132" spans="9:9" ht="12.5" x14ac:dyDescent="0.25">
      <c r="I132" s="15"/>
    </row>
    <row r="133" spans="9:9" ht="12.5" x14ac:dyDescent="0.25">
      <c r="I133" s="15"/>
    </row>
    <row r="134" spans="9:9" ht="12.5" x14ac:dyDescent="0.25">
      <c r="I134" s="15"/>
    </row>
    <row r="135" spans="9:9" ht="12.5" x14ac:dyDescent="0.25">
      <c r="I135" s="15"/>
    </row>
    <row r="136" spans="9:9" ht="12.5" x14ac:dyDescent="0.25">
      <c r="I136" s="15"/>
    </row>
    <row r="137" spans="9:9" ht="12.5" x14ac:dyDescent="0.25">
      <c r="I137" s="15"/>
    </row>
    <row r="138" spans="9:9" ht="12.5" x14ac:dyDescent="0.25">
      <c r="I138" s="15"/>
    </row>
    <row r="139" spans="9:9" ht="12.5" x14ac:dyDescent="0.25">
      <c r="I139" s="15"/>
    </row>
    <row r="140" spans="9:9" ht="12.5" x14ac:dyDescent="0.25">
      <c r="I140" s="15"/>
    </row>
    <row r="141" spans="9:9" ht="12.5" x14ac:dyDescent="0.25">
      <c r="I141" s="15"/>
    </row>
    <row r="142" spans="9:9" ht="12.5" x14ac:dyDescent="0.25">
      <c r="I142" s="15"/>
    </row>
    <row r="143" spans="9:9" ht="12.5" x14ac:dyDescent="0.25">
      <c r="I143" s="15"/>
    </row>
    <row r="144" spans="9:9" ht="12.5" x14ac:dyDescent="0.25">
      <c r="I144" s="15"/>
    </row>
    <row r="145" spans="9:9" ht="12.5" x14ac:dyDescent="0.25">
      <c r="I145" s="15"/>
    </row>
    <row r="146" spans="9:9" ht="12.5" x14ac:dyDescent="0.25">
      <c r="I146" s="15"/>
    </row>
    <row r="147" spans="9:9" ht="12.5" x14ac:dyDescent="0.25">
      <c r="I147" s="15"/>
    </row>
    <row r="148" spans="9:9" ht="12.5" x14ac:dyDescent="0.25">
      <c r="I148" s="15"/>
    </row>
    <row r="149" spans="9:9" ht="12.5" x14ac:dyDescent="0.25">
      <c r="I149" s="15"/>
    </row>
    <row r="150" spans="9:9" ht="12.5" x14ac:dyDescent="0.25">
      <c r="I150" s="15"/>
    </row>
    <row r="151" spans="9:9" ht="12.5" x14ac:dyDescent="0.25">
      <c r="I151" s="15"/>
    </row>
    <row r="152" spans="9:9" ht="12.5" x14ac:dyDescent="0.25">
      <c r="I152" s="15"/>
    </row>
    <row r="153" spans="9:9" ht="12.5" x14ac:dyDescent="0.25">
      <c r="I153" s="15"/>
    </row>
    <row r="154" spans="9:9" ht="12.5" x14ac:dyDescent="0.25">
      <c r="I154" s="15"/>
    </row>
    <row r="155" spans="9:9" ht="12.5" x14ac:dyDescent="0.25">
      <c r="I155" s="15"/>
    </row>
    <row r="156" spans="9:9" ht="12.5" x14ac:dyDescent="0.25">
      <c r="I156" s="15"/>
    </row>
    <row r="157" spans="9:9" ht="12.5" x14ac:dyDescent="0.25">
      <c r="I157" s="15"/>
    </row>
    <row r="158" spans="9:9" ht="12.5" x14ac:dyDescent="0.25">
      <c r="I158" s="15"/>
    </row>
    <row r="159" spans="9:9" ht="12.5" x14ac:dyDescent="0.25">
      <c r="I159" s="15"/>
    </row>
    <row r="160" spans="9:9" ht="12.5" x14ac:dyDescent="0.25">
      <c r="I160" s="15"/>
    </row>
    <row r="161" spans="9:9" ht="12.5" x14ac:dyDescent="0.25">
      <c r="I161" s="15"/>
    </row>
    <row r="162" spans="9:9" ht="12.5" x14ac:dyDescent="0.25">
      <c r="I162" s="15"/>
    </row>
    <row r="163" spans="9:9" ht="12.5" x14ac:dyDescent="0.25">
      <c r="I163" s="15"/>
    </row>
    <row r="164" spans="9:9" ht="12.5" x14ac:dyDescent="0.25">
      <c r="I164" s="15"/>
    </row>
    <row r="165" spans="9:9" ht="12.5" x14ac:dyDescent="0.25">
      <c r="I165" s="15"/>
    </row>
    <row r="166" spans="9:9" ht="12.5" x14ac:dyDescent="0.25">
      <c r="I166" s="15"/>
    </row>
    <row r="167" spans="9:9" ht="12.5" x14ac:dyDescent="0.25">
      <c r="I167" s="15"/>
    </row>
    <row r="168" spans="9:9" ht="12.5" x14ac:dyDescent="0.25">
      <c r="I168" s="15"/>
    </row>
    <row r="169" spans="9:9" ht="12.5" x14ac:dyDescent="0.25">
      <c r="I169" s="15"/>
    </row>
    <row r="170" spans="9:9" ht="12.5" x14ac:dyDescent="0.25">
      <c r="I170" s="15"/>
    </row>
    <row r="171" spans="9:9" ht="12.5" x14ac:dyDescent="0.25">
      <c r="I171" s="15"/>
    </row>
    <row r="172" spans="9:9" ht="12.5" x14ac:dyDescent="0.25">
      <c r="I172" s="15"/>
    </row>
    <row r="173" spans="9:9" ht="12.5" x14ac:dyDescent="0.25">
      <c r="I173" s="15"/>
    </row>
    <row r="174" spans="9:9" ht="12.5" x14ac:dyDescent="0.25">
      <c r="I174" s="15"/>
    </row>
    <row r="175" spans="9:9" ht="12.5" x14ac:dyDescent="0.25">
      <c r="I175" s="15"/>
    </row>
    <row r="176" spans="9:9" ht="12.5" x14ac:dyDescent="0.25">
      <c r="I176" s="15"/>
    </row>
    <row r="177" spans="9:9" ht="12.5" x14ac:dyDescent="0.25">
      <c r="I177" s="15"/>
    </row>
    <row r="178" spans="9:9" ht="12.5" x14ac:dyDescent="0.25">
      <c r="I178" s="15"/>
    </row>
    <row r="179" spans="9:9" ht="12.5" x14ac:dyDescent="0.25">
      <c r="I179" s="15"/>
    </row>
    <row r="180" spans="9:9" ht="12.5" x14ac:dyDescent="0.25">
      <c r="I180" s="15"/>
    </row>
    <row r="181" spans="9:9" ht="12.5" x14ac:dyDescent="0.25">
      <c r="I181" s="15"/>
    </row>
    <row r="182" spans="9:9" ht="12.5" x14ac:dyDescent="0.25">
      <c r="I182" s="15"/>
    </row>
    <row r="183" spans="9:9" ht="12.5" x14ac:dyDescent="0.25">
      <c r="I183" s="15"/>
    </row>
    <row r="184" spans="9:9" ht="12.5" x14ac:dyDescent="0.25">
      <c r="I184" s="15"/>
    </row>
    <row r="185" spans="9:9" ht="12.5" x14ac:dyDescent="0.25">
      <c r="I185" s="15"/>
    </row>
    <row r="186" spans="9:9" ht="12.5" x14ac:dyDescent="0.25">
      <c r="I186" s="15"/>
    </row>
    <row r="187" spans="9:9" ht="12.5" x14ac:dyDescent="0.25">
      <c r="I187" s="15"/>
    </row>
    <row r="188" spans="9:9" ht="12.5" x14ac:dyDescent="0.25">
      <c r="I188" s="15"/>
    </row>
    <row r="189" spans="9:9" ht="12.5" x14ac:dyDescent="0.25">
      <c r="I189" s="15"/>
    </row>
    <row r="190" spans="9:9" ht="12.5" x14ac:dyDescent="0.25">
      <c r="I190" s="15"/>
    </row>
    <row r="191" spans="9:9" ht="12.5" x14ac:dyDescent="0.25">
      <c r="I191" s="15"/>
    </row>
    <row r="192" spans="9:9" ht="12.5" x14ac:dyDescent="0.25">
      <c r="I192" s="15"/>
    </row>
    <row r="193" spans="9:9" ht="12.5" x14ac:dyDescent="0.25">
      <c r="I193" s="15"/>
    </row>
    <row r="194" spans="9:9" ht="12.5" x14ac:dyDescent="0.25">
      <c r="I194" s="15"/>
    </row>
    <row r="195" spans="9:9" ht="12.5" x14ac:dyDescent="0.25">
      <c r="I195" s="15"/>
    </row>
    <row r="196" spans="9:9" ht="12.5" x14ac:dyDescent="0.25">
      <c r="I196" s="15"/>
    </row>
    <row r="197" spans="9:9" ht="12.5" x14ac:dyDescent="0.25">
      <c r="I197" s="15"/>
    </row>
    <row r="198" spans="9:9" ht="12.5" x14ac:dyDescent="0.25">
      <c r="I198" s="15"/>
    </row>
    <row r="199" spans="9:9" ht="12.5" x14ac:dyDescent="0.25">
      <c r="I199" s="15"/>
    </row>
    <row r="200" spans="9:9" ht="12.5" x14ac:dyDescent="0.25">
      <c r="I200" s="15"/>
    </row>
    <row r="201" spans="9:9" ht="12.5" x14ac:dyDescent="0.25">
      <c r="I201" s="15"/>
    </row>
    <row r="202" spans="9:9" ht="12.5" x14ac:dyDescent="0.25">
      <c r="I202" s="15"/>
    </row>
    <row r="203" spans="9:9" ht="12.5" x14ac:dyDescent="0.25">
      <c r="I203" s="15"/>
    </row>
    <row r="204" spans="9:9" ht="12.5" x14ac:dyDescent="0.25">
      <c r="I204" s="15"/>
    </row>
    <row r="205" spans="9:9" ht="12.5" x14ac:dyDescent="0.25">
      <c r="I205" s="15"/>
    </row>
    <row r="206" spans="9:9" ht="12.5" x14ac:dyDescent="0.25">
      <c r="I206" s="15"/>
    </row>
    <row r="207" spans="9:9" ht="12.5" x14ac:dyDescent="0.25">
      <c r="I207" s="15"/>
    </row>
    <row r="208" spans="9:9" ht="12.5" x14ac:dyDescent="0.25">
      <c r="I208" s="15"/>
    </row>
    <row r="209" spans="9:9" ht="12.5" x14ac:dyDescent="0.25">
      <c r="I209" s="15"/>
    </row>
    <row r="210" spans="9:9" ht="12.5" x14ac:dyDescent="0.25">
      <c r="I210" s="15"/>
    </row>
    <row r="211" spans="9:9" ht="12.5" x14ac:dyDescent="0.25">
      <c r="I211" s="15"/>
    </row>
    <row r="212" spans="9:9" ht="12.5" x14ac:dyDescent="0.25">
      <c r="I212" s="15"/>
    </row>
    <row r="213" spans="9:9" ht="12.5" x14ac:dyDescent="0.25">
      <c r="I213" s="15"/>
    </row>
    <row r="214" spans="9:9" ht="12.5" x14ac:dyDescent="0.25">
      <c r="I214" s="15"/>
    </row>
    <row r="215" spans="9:9" ht="12.5" x14ac:dyDescent="0.25">
      <c r="I215" s="15"/>
    </row>
    <row r="216" spans="9:9" ht="12.5" x14ac:dyDescent="0.25">
      <c r="I216" s="15"/>
    </row>
    <row r="217" spans="9:9" ht="12.5" x14ac:dyDescent="0.25">
      <c r="I217" s="15"/>
    </row>
    <row r="218" spans="9:9" ht="12.5" x14ac:dyDescent="0.25">
      <c r="I218" s="15"/>
    </row>
    <row r="219" spans="9:9" ht="12.5" x14ac:dyDescent="0.25">
      <c r="I219" s="15"/>
    </row>
    <row r="220" spans="9:9" ht="12.5" x14ac:dyDescent="0.25">
      <c r="I220" s="15"/>
    </row>
    <row r="221" spans="9:9" ht="12.5" x14ac:dyDescent="0.25">
      <c r="I221" s="15"/>
    </row>
    <row r="222" spans="9:9" ht="12.5" x14ac:dyDescent="0.25">
      <c r="I222" s="15"/>
    </row>
    <row r="223" spans="9:9" ht="12.5" x14ac:dyDescent="0.25">
      <c r="I223" s="15"/>
    </row>
    <row r="224" spans="9:9" ht="12.5" x14ac:dyDescent="0.25">
      <c r="I224" s="15"/>
    </row>
    <row r="225" spans="9:9" ht="12.5" x14ac:dyDescent="0.25">
      <c r="I225" s="15"/>
    </row>
    <row r="226" spans="9:9" ht="12.5" x14ac:dyDescent="0.25">
      <c r="I226" s="15"/>
    </row>
    <row r="227" spans="9:9" ht="12.5" x14ac:dyDescent="0.25">
      <c r="I227" s="15"/>
    </row>
    <row r="228" spans="9:9" ht="12.5" x14ac:dyDescent="0.25">
      <c r="I228" s="15"/>
    </row>
    <row r="229" spans="9:9" ht="12.5" x14ac:dyDescent="0.25">
      <c r="I229" s="15"/>
    </row>
    <row r="230" spans="9:9" ht="12.5" x14ac:dyDescent="0.25">
      <c r="I230" s="15"/>
    </row>
    <row r="231" spans="9:9" ht="12.5" x14ac:dyDescent="0.25">
      <c r="I231" s="15"/>
    </row>
    <row r="232" spans="9:9" ht="12.5" x14ac:dyDescent="0.25">
      <c r="I232" s="15"/>
    </row>
    <row r="233" spans="9:9" ht="12.5" x14ac:dyDescent="0.25">
      <c r="I233" s="15"/>
    </row>
    <row r="234" spans="9:9" ht="12.5" x14ac:dyDescent="0.25">
      <c r="I234" s="15"/>
    </row>
    <row r="235" spans="9:9" ht="12.5" x14ac:dyDescent="0.25">
      <c r="I235" s="15"/>
    </row>
    <row r="236" spans="9:9" ht="12.5" x14ac:dyDescent="0.25">
      <c r="I236" s="15"/>
    </row>
    <row r="237" spans="9:9" ht="12.5" x14ac:dyDescent="0.25">
      <c r="I237" s="15"/>
    </row>
    <row r="238" spans="9:9" ht="12.5" x14ac:dyDescent="0.25">
      <c r="I238" s="15"/>
    </row>
    <row r="239" spans="9:9" ht="12.5" x14ac:dyDescent="0.25">
      <c r="I239" s="15"/>
    </row>
    <row r="240" spans="9:9" ht="12.5" x14ac:dyDescent="0.25">
      <c r="I240" s="15"/>
    </row>
    <row r="241" spans="9:9" ht="12.5" x14ac:dyDescent="0.25">
      <c r="I241" s="15"/>
    </row>
    <row r="242" spans="9:9" ht="12.5" x14ac:dyDescent="0.25">
      <c r="I242" s="15"/>
    </row>
    <row r="243" spans="9:9" ht="12.5" x14ac:dyDescent="0.25">
      <c r="I243" s="15"/>
    </row>
    <row r="244" spans="9:9" ht="12.5" x14ac:dyDescent="0.25">
      <c r="I244" s="15"/>
    </row>
    <row r="245" spans="9:9" ht="12.5" x14ac:dyDescent="0.25">
      <c r="I245" s="15"/>
    </row>
    <row r="246" spans="9:9" ht="12.5" x14ac:dyDescent="0.25">
      <c r="I246" s="15"/>
    </row>
    <row r="247" spans="9:9" ht="12.5" x14ac:dyDescent="0.25">
      <c r="I247" s="15"/>
    </row>
    <row r="248" spans="9:9" ht="12.5" x14ac:dyDescent="0.25">
      <c r="I248" s="15"/>
    </row>
    <row r="249" spans="9:9" ht="12.5" x14ac:dyDescent="0.25">
      <c r="I249" s="15"/>
    </row>
    <row r="250" spans="9:9" ht="12.5" x14ac:dyDescent="0.25">
      <c r="I250" s="15"/>
    </row>
    <row r="251" spans="9:9" ht="12.5" x14ac:dyDescent="0.25">
      <c r="I251" s="15"/>
    </row>
    <row r="252" spans="9:9" ht="12.5" x14ac:dyDescent="0.25">
      <c r="I252" s="15"/>
    </row>
    <row r="253" spans="9:9" ht="12.5" x14ac:dyDescent="0.25">
      <c r="I253" s="15"/>
    </row>
    <row r="254" spans="9:9" ht="12.5" x14ac:dyDescent="0.25">
      <c r="I254" s="15"/>
    </row>
    <row r="255" spans="9:9" ht="12.5" x14ac:dyDescent="0.25">
      <c r="I255" s="15"/>
    </row>
    <row r="256" spans="9:9" ht="12.5" x14ac:dyDescent="0.25">
      <c r="I256" s="15"/>
    </row>
    <row r="257" spans="9:9" ht="12.5" x14ac:dyDescent="0.25">
      <c r="I257" s="15"/>
    </row>
    <row r="258" spans="9:9" ht="12.5" x14ac:dyDescent="0.25">
      <c r="I258" s="15"/>
    </row>
    <row r="259" spans="9:9" ht="12.5" x14ac:dyDescent="0.25">
      <c r="I259" s="15"/>
    </row>
    <row r="260" spans="9:9" ht="12.5" x14ac:dyDescent="0.25">
      <c r="I260" s="15"/>
    </row>
    <row r="261" spans="9:9" ht="12.5" x14ac:dyDescent="0.25">
      <c r="I261" s="15"/>
    </row>
    <row r="262" spans="9:9" ht="12.5" x14ac:dyDescent="0.25">
      <c r="I262" s="15"/>
    </row>
    <row r="263" spans="9:9" ht="12.5" x14ac:dyDescent="0.25">
      <c r="I263" s="15"/>
    </row>
    <row r="264" spans="9:9" ht="12.5" x14ac:dyDescent="0.25">
      <c r="I264" s="15"/>
    </row>
    <row r="265" spans="9:9" ht="12.5" x14ac:dyDescent="0.25">
      <c r="I265" s="15"/>
    </row>
    <row r="266" spans="9:9" ht="12.5" x14ac:dyDescent="0.25">
      <c r="I266" s="15"/>
    </row>
    <row r="267" spans="9:9" ht="12.5" x14ac:dyDescent="0.25">
      <c r="I267" s="15"/>
    </row>
    <row r="268" spans="9:9" ht="12.5" x14ac:dyDescent="0.25">
      <c r="I268" s="15"/>
    </row>
    <row r="269" spans="9:9" ht="12.5" x14ac:dyDescent="0.25">
      <c r="I269" s="15"/>
    </row>
    <row r="270" spans="9:9" ht="12.5" x14ac:dyDescent="0.25">
      <c r="I270" s="15"/>
    </row>
    <row r="271" spans="9:9" ht="12.5" x14ac:dyDescent="0.25">
      <c r="I271" s="15"/>
    </row>
    <row r="272" spans="9:9" ht="12.5" x14ac:dyDescent="0.25">
      <c r="I272" s="15"/>
    </row>
    <row r="273" spans="9:9" ht="12.5" x14ac:dyDescent="0.25">
      <c r="I273" s="15"/>
    </row>
    <row r="274" spans="9:9" ht="12.5" x14ac:dyDescent="0.25">
      <c r="I274" s="15"/>
    </row>
    <row r="275" spans="9:9" ht="12.5" x14ac:dyDescent="0.25">
      <c r="I275" s="15"/>
    </row>
    <row r="276" spans="9:9" ht="12.5" x14ac:dyDescent="0.25">
      <c r="I276" s="15"/>
    </row>
    <row r="277" spans="9:9" ht="12.5" x14ac:dyDescent="0.25">
      <c r="I277" s="15"/>
    </row>
    <row r="278" spans="9:9" ht="12.5" x14ac:dyDescent="0.25">
      <c r="I278" s="15"/>
    </row>
    <row r="279" spans="9:9" ht="12.5" x14ac:dyDescent="0.25">
      <c r="I279" s="15"/>
    </row>
    <row r="280" spans="9:9" ht="12.5" x14ac:dyDescent="0.25">
      <c r="I280" s="15"/>
    </row>
    <row r="281" spans="9:9" ht="12.5" x14ac:dyDescent="0.25">
      <c r="I281" s="15"/>
    </row>
    <row r="282" spans="9:9" ht="12.5" x14ac:dyDescent="0.25">
      <c r="I282" s="15"/>
    </row>
    <row r="283" spans="9:9" ht="12.5" x14ac:dyDescent="0.25">
      <c r="I283" s="15"/>
    </row>
    <row r="284" spans="9:9" ht="12.5" x14ac:dyDescent="0.25">
      <c r="I284" s="15"/>
    </row>
    <row r="285" spans="9:9" ht="12.5" x14ac:dyDescent="0.25">
      <c r="I285" s="15"/>
    </row>
    <row r="286" spans="9:9" ht="12.5" x14ac:dyDescent="0.25">
      <c r="I286" s="15"/>
    </row>
    <row r="287" spans="9:9" ht="12.5" x14ac:dyDescent="0.25">
      <c r="I287" s="15"/>
    </row>
    <row r="288" spans="9:9" ht="12.5" x14ac:dyDescent="0.25">
      <c r="I288" s="15"/>
    </row>
    <row r="289" spans="9:9" ht="12.5" x14ac:dyDescent="0.25">
      <c r="I289" s="15"/>
    </row>
    <row r="290" spans="9:9" ht="12.5" x14ac:dyDescent="0.25">
      <c r="I290" s="15"/>
    </row>
    <row r="291" spans="9:9" ht="12.5" x14ac:dyDescent="0.25">
      <c r="I291" s="15"/>
    </row>
    <row r="292" spans="9:9" ht="12.5" x14ac:dyDescent="0.25">
      <c r="I292" s="15"/>
    </row>
    <row r="293" spans="9:9" ht="12.5" x14ac:dyDescent="0.25">
      <c r="I293" s="15"/>
    </row>
    <row r="294" spans="9:9" ht="12.5" x14ac:dyDescent="0.25">
      <c r="I294" s="15"/>
    </row>
    <row r="295" spans="9:9" ht="12.5" x14ac:dyDescent="0.25">
      <c r="I295" s="15"/>
    </row>
    <row r="296" spans="9:9" ht="12.5" x14ac:dyDescent="0.25">
      <c r="I296" s="15"/>
    </row>
    <row r="297" spans="9:9" ht="12.5" x14ac:dyDescent="0.25">
      <c r="I297" s="15"/>
    </row>
    <row r="298" spans="9:9" ht="12.5" x14ac:dyDescent="0.25">
      <c r="I298" s="15"/>
    </row>
    <row r="299" spans="9:9" ht="12.5" x14ac:dyDescent="0.25">
      <c r="I299" s="15"/>
    </row>
    <row r="300" spans="9:9" ht="12.5" x14ac:dyDescent="0.25">
      <c r="I300" s="15"/>
    </row>
    <row r="301" spans="9:9" ht="12.5" x14ac:dyDescent="0.25">
      <c r="I301" s="15"/>
    </row>
    <row r="302" spans="9:9" ht="12.5" x14ac:dyDescent="0.25">
      <c r="I302" s="15"/>
    </row>
    <row r="303" spans="9:9" ht="12.5" x14ac:dyDescent="0.25">
      <c r="I303" s="15"/>
    </row>
    <row r="304" spans="9:9" ht="12.5" x14ac:dyDescent="0.25">
      <c r="I304" s="15"/>
    </row>
    <row r="305" spans="9:9" ht="12.5" x14ac:dyDescent="0.25">
      <c r="I305" s="15"/>
    </row>
    <row r="306" spans="9:9" ht="12.5" x14ac:dyDescent="0.25">
      <c r="I306" s="15"/>
    </row>
    <row r="307" spans="9:9" ht="12.5" x14ac:dyDescent="0.25">
      <c r="I307" s="15"/>
    </row>
    <row r="308" spans="9:9" ht="12.5" x14ac:dyDescent="0.25">
      <c r="I308" s="15"/>
    </row>
    <row r="309" spans="9:9" ht="12.5" x14ac:dyDescent="0.25">
      <c r="I309" s="15"/>
    </row>
    <row r="310" spans="9:9" ht="12.5" x14ac:dyDescent="0.25">
      <c r="I310" s="15"/>
    </row>
    <row r="311" spans="9:9" ht="12.5" x14ac:dyDescent="0.25">
      <c r="I311" s="15"/>
    </row>
    <row r="312" spans="9:9" ht="12.5" x14ac:dyDescent="0.25">
      <c r="I312" s="15"/>
    </row>
    <row r="313" spans="9:9" ht="12.5" x14ac:dyDescent="0.25">
      <c r="I313" s="15"/>
    </row>
    <row r="314" spans="9:9" ht="12.5" x14ac:dyDescent="0.25">
      <c r="I314" s="15"/>
    </row>
    <row r="315" spans="9:9" ht="12.5" x14ac:dyDescent="0.25">
      <c r="I315" s="15"/>
    </row>
    <row r="316" spans="9:9" ht="12.5" x14ac:dyDescent="0.25">
      <c r="I316" s="15"/>
    </row>
    <row r="317" spans="9:9" ht="12.5" x14ac:dyDescent="0.25">
      <c r="I317" s="15"/>
    </row>
    <row r="318" spans="9:9" ht="12.5" x14ac:dyDescent="0.25">
      <c r="I318" s="15"/>
    </row>
    <row r="319" spans="9:9" ht="12.5" x14ac:dyDescent="0.25">
      <c r="I319" s="15"/>
    </row>
    <row r="320" spans="9:9" ht="12.5" x14ac:dyDescent="0.25">
      <c r="I320" s="15"/>
    </row>
    <row r="321" spans="9:9" ht="12.5" x14ac:dyDescent="0.25">
      <c r="I321" s="15"/>
    </row>
    <row r="322" spans="9:9" ht="12.5" x14ac:dyDescent="0.25">
      <c r="I322" s="15"/>
    </row>
    <row r="323" spans="9:9" ht="12.5" x14ac:dyDescent="0.25">
      <c r="I323" s="15"/>
    </row>
    <row r="324" spans="9:9" ht="12.5" x14ac:dyDescent="0.25">
      <c r="I324" s="15"/>
    </row>
    <row r="325" spans="9:9" ht="12.5" x14ac:dyDescent="0.25">
      <c r="I325" s="15"/>
    </row>
    <row r="326" spans="9:9" ht="12.5" x14ac:dyDescent="0.25">
      <c r="I326" s="15"/>
    </row>
    <row r="327" spans="9:9" ht="12.5" x14ac:dyDescent="0.25">
      <c r="I327" s="15"/>
    </row>
    <row r="328" spans="9:9" ht="12.5" x14ac:dyDescent="0.25">
      <c r="I328" s="15"/>
    </row>
    <row r="329" spans="9:9" ht="12.5" x14ac:dyDescent="0.25">
      <c r="I329" s="15"/>
    </row>
    <row r="330" spans="9:9" ht="12.5" x14ac:dyDescent="0.25">
      <c r="I330" s="15"/>
    </row>
    <row r="331" spans="9:9" ht="12.5" x14ac:dyDescent="0.25">
      <c r="I331" s="15"/>
    </row>
    <row r="332" spans="9:9" ht="12.5" x14ac:dyDescent="0.25">
      <c r="I332" s="15"/>
    </row>
    <row r="333" spans="9:9" ht="12.5" x14ac:dyDescent="0.25">
      <c r="I333" s="15"/>
    </row>
    <row r="334" spans="9:9" ht="12.5" x14ac:dyDescent="0.25">
      <c r="I334" s="15"/>
    </row>
    <row r="335" spans="9:9" ht="12.5" x14ac:dyDescent="0.25">
      <c r="I335" s="15"/>
    </row>
    <row r="336" spans="9:9" ht="12.5" x14ac:dyDescent="0.25">
      <c r="I336" s="15"/>
    </row>
    <row r="337" spans="9:9" ht="12.5" x14ac:dyDescent="0.25">
      <c r="I337" s="15"/>
    </row>
    <row r="338" spans="9:9" ht="12.5" x14ac:dyDescent="0.25">
      <c r="I338" s="15"/>
    </row>
    <row r="339" spans="9:9" ht="12.5" x14ac:dyDescent="0.25">
      <c r="I339" s="15"/>
    </row>
    <row r="340" spans="9:9" ht="12.5" x14ac:dyDescent="0.25">
      <c r="I340" s="15"/>
    </row>
    <row r="341" spans="9:9" ht="12.5" x14ac:dyDescent="0.25">
      <c r="I341" s="15"/>
    </row>
    <row r="342" spans="9:9" ht="12.5" x14ac:dyDescent="0.25">
      <c r="I342" s="15"/>
    </row>
    <row r="343" spans="9:9" ht="12.5" x14ac:dyDescent="0.25">
      <c r="I343" s="15"/>
    </row>
    <row r="344" spans="9:9" ht="12.5" x14ac:dyDescent="0.25">
      <c r="I344" s="15"/>
    </row>
    <row r="345" spans="9:9" ht="12.5" x14ac:dyDescent="0.25">
      <c r="I345" s="15"/>
    </row>
    <row r="346" spans="9:9" ht="12.5" x14ac:dyDescent="0.25">
      <c r="I346" s="15"/>
    </row>
    <row r="347" spans="9:9" ht="12.5" x14ac:dyDescent="0.25">
      <c r="I347" s="15"/>
    </row>
    <row r="348" spans="9:9" ht="12.5" x14ac:dyDescent="0.25">
      <c r="I348" s="15"/>
    </row>
    <row r="349" spans="9:9" ht="12.5" x14ac:dyDescent="0.25">
      <c r="I349" s="15"/>
    </row>
    <row r="350" spans="9:9" ht="12.5" x14ac:dyDescent="0.25">
      <c r="I350" s="15"/>
    </row>
    <row r="351" spans="9:9" ht="12.5" x14ac:dyDescent="0.25">
      <c r="I351" s="15"/>
    </row>
    <row r="352" spans="9:9" ht="12.5" x14ac:dyDescent="0.25">
      <c r="I352" s="15"/>
    </row>
    <row r="353" spans="9:9" ht="12.5" x14ac:dyDescent="0.25">
      <c r="I353" s="15"/>
    </row>
    <row r="354" spans="9:9" ht="12.5" x14ac:dyDescent="0.25">
      <c r="I354" s="15"/>
    </row>
    <row r="355" spans="9:9" ht="12.5" x14ac:dyDescent="0.25">
      <c r="I355" s="15"/>
    </row>
    <row r="356" spans="9:9" ht="12.5" x14ac:dyDescent="0.25">
      <c r="I356" s="15"/>
    </row>
    <row r="357" spans="9:9" ht="12.5" x14ac:dyDescent="0.25">
      <c r="I357" s="15"/>
    </row>
    <row r="358" spans="9:9" ht="12.5" x14ac:dyDescent="0.25">
      <c r="I358" s="15"/>
    </row>
    <row r="359" spans="9:9" ht="12.5" x14ac:dyDescent="0.25">
      <c r="I359" s="15"/>
    </row>
    <row r="360" spans="9:9" ht="12.5" x14ac:dyDescent="0.25">
      <c r="I360" s="15"/>
    </row>
    <row r="361" spans="9:9" ht="12.5" x14ac:dyDescent="0.25">
      <c r="I361" s="15"/>
    </row>
    <row r="362" spans="9:9" ht="12.5" x14ac:dyDescent="0.25">
      <c r="I362" s="15"/>
    </row>
    <row r="363" spans="9:9" ht="12.5" x14ac:dyDescent="0.25">
      <c r="I363" s="15"/>
    </row>
    <row r="364" spans="9:9" ht="12.5" x14ac:dyDescent="0.25">
      <c r="I364" s="15"/>
    </row>
    <row r="365" spans="9:9" ht="12.5" x14ac:dyDescent="0.25">
      <c r="I365" s="15"/>
    </row>
    <row r="366" spans="9:9" ht="12.5" x14ac:dyDescent="0.25">
      <c r="I366" s="15"/>
    </row>
    <row r="367" spans="9:9" ht="12.5" x14ac:dyDescent="0.25">
      <c r="I367" s="15"/>
    </row>
    <row r="368" spans="9:9" ht="12.5" x14ac:dyDescent="0.25">
      <c r="I368" s="15"/>
    </row>
    <row r="369" spans="9:9" ht="12.5" x14ac:dyDescent="0.25">
      <c r="I369" s="15"/>
    </row>
    <row r="370" spans="9:9" ht="12.5" x14ac:dyDescent="0.25">
      <c r="I370" s="15"/>
    </row>
    <row r="371" spans="9:9" ht="12.5" x14ac:dyDescent="0.25">
      <c r="I371" s="15"/>
    </row>
    <row r="372" spans="9:9" ht="12.5" x14ac:dyDescent="0.25">
      <c r="I372" s="15"/>
    </row>
    <row r="373" spans="9:9" ht="12.5" x14ac:dyDescent="0.25">
      <c r="I373" s="15"/>
    </row>
    <row r="374" spans="9:9" ht="12.5" x14ac:dyDescent="0.25">
      <c r="I374" s="15"/>
    </row>
    <row r="375" spans="9:9" ht="12.5" x14ac:dyDescent="0.25">
      <c r="I375" s="15"/>
    </row>
    <row r="376" spans="9:9" ht="12.5" x14ac:dyDescent="0.25">
      <c r="I376" s="15"/>
    </row>
    <row r="377" spans="9:9" ht="12.5" x14ac:dyDescent="0.25">
      <c r="I377" s="15"/>
    </row>
    <row r="378" spans="9:9" ht="12.5" x14ac:dyDescent="0.25">
      <c r="I378" s="15"/>
    </row>
    <row r="379" spans="9:9" ht="12.5" x14ac:dyDescent="0.25">
      <c r="I379" s="15"/>
    </row>
    <row r="380" spans="9:9" ht="12.5" x14ac:dyDescent="0.25">
      <c r="I380" s="15"/>
    </row>
    <row r="381" spans="9:9" ht="12.5" x14ac:dyDescent="0.25">
      <c r="I381" s="15"/>
    </row>
    <row r="382" spans="9:9" ht="12.5" x14ac:dyDescent="0.25">
      <c r="I382" s="15"/>
    </row>
    <row r="383" spans="9:9" ht="12.5" x14ac:dyDescent="0.25">
      <c r="I383" s="15"/>
    </row>
    <row r="384" spans="9:9" ht="12.5" x14ac:dyDescent="0.25">
      <c r="I384" s="15"/>
    </row>
    <row r="385" spans="9:9" ht="12.5" x14ac:dyDescent="0.25">
      <c r="I385" s="15"/>
    </row>
    <row r="386" spans="9:9" ht="12.5" x14ac:dyDescent="0.25">
      <c r="I386" s="15"/>
    </row>
    <row r="387" spans="9:9" ht="12.5" x14ac:dyDescent="0.25">
      <c r="I387" s="15"/>
    </row>
    <row r="388" spans="9:9" ht="12.5" x14ac:dyDescent="0.25">
      <c r="I388" s="15"/>
    </row>
    <row r="389" spans="9:9" ht="12.5" x14ac:dyDescent="0.25">
      <c r="I389" s="15"/>
    </row>
    <row r="390" spans="9:9" ht="12.5" x14ac:dyDescent="0.25">
      <c r="I390" s="15"/>
    </row>
    <row r="391" spans="9:9" ht="12.5" x14ac:dyDescent="0.25">
      <c r="I391" s="15"/>
    </row>
    <row r="392" spans="9:9" ht="12.5" x14ac:dyDescent="0.25">
      <c r="I392" s="15"/>
    </row>
    <row r="393" spans="9:9" ht="12.5" x14ac:dyDescent="0.25">
      <c r="I393" s="15"/>
    </row>
    <row r="394" spans="9:9" ht="12.5" x14ac:dyDescent="0.25">
      <c r="I394" s="15"/>
    </row>
    <row r="395" spans="9:9" ht="12.5" x14ac:dyDescent="0.25">
      <c r="I395" s="15"/>
    </row>
    <row r="396" spans="9:9" ht="12.5" x14ac:dyDescent="0.25">
      <c r="I396" s="15"/>
    </row>
    <row r="397" spans="9:9" ht="12.5" x14ac:dyDescent="0.25">
      <c r="I397" s="15"/>
    </row>
    <row r="398" spans="9:9" ht="12.5" x14ac:dyDescent="0.25">
      <c r="I398" s="15"/>
    </row>
    <row r="399" spans="9:9" ht="12.5" x14ac:dyDescent="0.25">
      <c r="I399" s="15"/>
    </row>
    <row r="400" spans="9:9" ht="12.5" x14ac:dyDescent="0.25">
      <c r="I400" s="15"/>
    </row>
    <row r="401" spans="9:9" ht="12.5" x14ac:dyDescent="0.25">
      <c r="I401" s="15"/>
    </row>
    <row r="402" spans="9:9" ht="12.5" x14ac:dyDescent="0.25">
      <c r="I402" s="15"/>
    </row>
    <row r="403" spans="9:9" ht="12.5" x14ac:dyDescent="0.25">
      <c r="I403" s="15"/>
    </row>
    <row r="404" spans="9:9" ht="12.5" x14ac:dyDescent="0.25">
      <c r="I404" s="15"/>
    </row>
    <row r="405" spans="9:9" ht="12.5" x14ac:dyDescent="0.25">
      <c r="I405" s="15"/>
    </row>
    <row r="406" spans="9:9" ht="12.5" x14ac:dyDescent="0.25">
      <c r="I406" s="15"/>
    </row>
    <row r="407" spans="9:9" ht="12.5" x14ac:dyDescent="0.25">
      <c r="I407" s="15"/>
    </row>
    <row r="408" spans="9:9" ht="12.5" x14ac:dyDescent="0.25">
      <c r="I408" s="15"/>
    </row>
    <row r="409" spans="9:9" ht="12.5" x14ac:dyDescent="0.25">
      <c r="I409" s="15"/>
    </row>
    <row r="410" spans="9:9" ht="12.5" x14ac:dyDescent="0.25">
      <c r="I410" s="15"/>
    </row>
    <row r="411" spans="9:9" ht="12.5" x14ac:dyDescent="0.25">
      <c r="I411" s="15"/>
    </row>
    <row r="412" spans="9:9" ht="12.5" x14ac:dyDescent="0.25">
      <c r="I412" s="15"/>
    </row>
    <row r="413" spans="9:9" ht="12.5" x14ac:dyDescent="0.25">
      <c r="I413" s="15"/>
    </row>
    <row r="414" spans="9:9" ht="12.5" x14ac:dyDescent="0.25">
      <c r="I414" s="15"/>
    </row>
    <row r="415" spans="9:9" ht="12.5" x14ac:dyDescent="0.25">
      <c r="I415" s="15"/>
    </row>
    <row r="416" spans="9:9" ht="12.5" x14ac:dyDescent="0.25">
      <c r="I416" s="15"/>
    </row>
    <row r="417" spans="9:9" ht="12.5" x14ac:dyDescent="0.25">
      <c r="I417" s="15"/>
    </row>
    <row r="418" spans="9:9" ht="12.5" x14ac:dyDescent="0.25">
      <c r="I418" s="15"/>
    </row>
    <row r="419" spans="9:9" ht="12.5" x14ac:dyDescent="0.25">
      <c r="I419" s="15"/>
    </row>
    <row r="420" spans="9:9" ht="12.5" x14ac:dyDescent="0.25">
      <c r="I420" s="15"/>
    </row>
    <row r="421" spans="9:9" ht="12.5" x14ac:dyDescent="0.25">
      <c r="I421" s="15"/>
    </row>
    <row r="422" spans="9:9" ht="12.5" x14ac:dyDescent="0.25">
      <c r="I422" s="15"/>
    </row>
    <row r="423" spans="9:9" ht="12.5" x14ac:dyDescent="0.25">
      <c r="I423" s="15"/>
    </row>
    <row r="424" spans="9:9" ht="12.5" x14ac:dyDescent="0.25">
      <c r="I424" s="15"/>
    </row>
    <row r="425" spans="9:9" ht="12.5" x14ac:dyDescent="0.25">
      <c r="I425" s="15"/>
    </row>
    <row r="426" spans="9:9" ht="12.5" x14ac:dyDescent="0.25">
      <c r="I426" s="15"/>
    </row>
    <row r="427" spans="9:9" ht="12.5" x14ac:dyDescent="0.25">
      <c r="I427" s="15"/>
    </row>
    <row r="428" spans="9:9" ht="12.5" x14ac:dyDescent="0.25">
      <c r="I428" s="15"/>
    </row>
    <row r="429" spans="9:9" ht="12.5" x14ac:dyDescent="0.25">
      <c r="I429" s="15"/>
    </row>
    <row r="430" spans="9:9" ht="12.5" x14ac:dyDescent="0.25">
      <c r="I430" s="15"/>
    </row>
    <row r="431" spans="9:9" ht="12.5" x14ac:dyDescent="0.25">
      <c r="I431" s="15"/>
    </row>
    <row r="432" spans="9:9" ht="12.5" x14ac:dyDescent="0.25">
      <c r="I432" s="15"/>
    </row>
    <row r="433" spans="9:9" ht="12.5" x14ac:dyDescent="0.25">
      <c r="I433" s="15"/>
    </row>
    <row r="434" spans="9:9" ht="12.5" x14ac:dyDescent="0.25">
      <c r="I434" s="15"/>
    </row>
    <row r="435" spans="9:9" ht="12.5" x14ac:dyDescent="0.25">
      <c r="I435" s="15"/>
    </row>
    <row r="436" spans="9:9" ht="12.5" x14ac:dyDescent="0.25">
      <c r="I436" s="15"/>
    </row>
    <row r="437" spans="9:9" ht="12.5" x14ac:dyDescent="0.25">
      <c r="I437" s="15"/>
    </row>
    <row r="438" spans="9:9" ht="12.5" x14ac:dyDescent="0.25">
      <c r="I438" s="15"/>
    </row>
    <row r="439" spans="9:9" ht="12.5" x14ac:dyDescent="0.25">
      <c r="I439" s="15"/>
    </row>
    <row r="440" spans="9:9" ht="12.5" x14ac:dyDescent="0.25">
      <c r="I440" s="15"/>
    </row>
    <row r="441" spans="9:9" ht="12.5" x14ac:dyDescent="0.25">
      <c r="I441" s="15"/>
    </row>
    <row r="442" spans="9:9" ht="12.5" x14ac:dyDescent="0.25">
      <c r="I442" s="15"/>
    </row>
    <row r="443" spans="9:9" ht="12.5" x14ac:dyDescent="0.25">
      <c r="I443" s="15"/>
    </row>
    <row r="444" spans="9:9" ht="12.5" x14ac:dyDescent="0.25">
      <c r="I444" s="15"/>
    </row>
    <row r="445" spans="9:9" ht="12.5" x14ac:dyDescent="0.25">
      <c r="I445" s="15"/>
    </row>
    <row r="446" spans="9:9" ht="12.5" x14ac:dyDescent="0.25">
      <c r="I446" s="15"/>
    </row>
    <row r="447" spans="9:9" ht="12.5" x14ac:dyDescent="0.25">
      <c r="I447" s="15"/>
    </row>
    <row r="448" spans="9:9" ht="12.5" x14ac:dyDescent="0.25">
      <c r="I448" s="15"/>
    </row>
    <row r="449" spans="9:9" ht="12.5" x14ac:dyDescent="0.25">
      <c r="I449" s="15"/>
    </row>
    <row r="450" spans="9:9" ht="12.5" x14ac:dyDescent="0.25">
      <c r="I450" s="15"/>
    </row>
    <row r="451" spans="9:9" ht="12.5" x14ac:dyDescent="0.25">
      <c r="I451" s="15"/>
    </row>
    <row r="452" spans="9:9" ht="12.5" x14ac:dyDescent="0.25">
      <c r="I452" s="15"/>
    </row>
    <row r="453" spans="9:9" ht="12.5" x14ac:dyDescent="0.25">
      <c r="I453" s="15"/>
    </row>
    <row r="454" spans="9:9" ht="12.5" x14ac:dyDescent="0.25">
      <c r="I454" s="15"/>
    </row>
    <row r="455" spans="9:9" ht="12.5" x14ac:dyDescent="0.25">
      <c r="I455" s="15"/>
    </row>
    <row r="456" spans="9:9" ht="12.5" x14ac:dyDescent="0.25">
      <c r="I456" s="15"/>
    </row>
    <row r="457" spans="9:9" ht="12.5" x14ac:dyDescent="0.25">
      <c r="I457" s="15"/>
    </row>
    <row r="458" spans="9:9" ht="12.5" x14ac:dyDescent="0.25">
      <c r="I458" s="15"/>
    </row>
    <row r="459" spans="9:9" ht="12.5" x14ac:dyDescent="0.25">
      <c r="I459" s="15"/>
    </row>
    <row r="460" spans="9:9" ht="12.5" x14ac:dyDescent="0.25">
      <c r="I460" s="15"/>
    </row>
    <row r="461" spans="9:9" ht="12.5" x14ac:dyDescent="0.25">
      <c r="I461" s="15"/>
    </row>
    <row r="462" spans="9:9" ht="12.5" x14ac:dyDescent="0.25">
      <c r="I462" s="15"/>
    </row>
    <row r="463" spans="9:9" ht="12.5" x14ac:dyDescent="0.25">
      <c r="I463" s="15"/>
    </row>
    <row r="464" spans="9:9" ht="12.5" x14ac:dyDescent="0.25">
      <c r="I464" s="15"/>
    </row>
    <row r="465" spans="9:9" ht="12.5" x14ac:dyDescent="0.25">
      <c r="I465" s="15"/>
    </row>
    <row r="466" spans="9:9" ht="12.5" x14ac:dyDescent="0.25">
      <c r="I466" s="15"/>
    </row>
    <row r="467" spans="9:9" ht="12.5" x14ac:dyDescent="0.25">
      <c r="I467" s="15"/>
    </row>
    <row r="468" spans="9:9" ht="12.5" x14ac:dyDescent="0.25">
      <c r="I468" s="15"/>
    </row>
    <row r="469" spans="9:9" ht="12.5" x14ac:dyDescent="0.25">
      <c r="I469" s="15"/>
    </row>
    <row r="470" spans="9:9" ht="12.5" x14ac:dyDescent="0.25">
      <c r="I470" s="15"/>
    </row>
    <row r="471" spans="9:9" ht="12.5" x14ac:dyDescent="0.25">
      <c r="I471" s="15"/>
    </row>
    <row r="472" spans="9:9" ht="12.5" x14ac:dyDescent="0.25">
      <c r="I472" s="15"/>
    </row>
    <row r="473" spans="9:9" ht="12.5" x14ac:dyDescent="0.25">
      <c r="I473" s="15"/>
    </row>
    <row r="474" spans="9:9" ht="12.5" x14ac:dyDescent="0.25">
      <c r="I474" s="15"/>
    </row>
    <row r="475" spans="9:9" ht="12.5" x14ac:dyDescent="0.25">
      <c r="I475" s="15"/>
    </row>
    <row r="476" spans="9:9" ht="12.5" x14ac:dyDescent="0.25">
      <c r="I476" s="15"/>
    </row>
    <row r="477" spans="9:9" ht="12.5" x14ac:dyDescent="0.25">
      <c r="I477" s="15"/>
    </row>
    <row r="478" spans="9:9" ht="12.5" x14ac:dyDescent="0.25">
      <c r="I478" s="15"/>
    </row>
    <row r="479" spans="9:9" ht="12.5" x14ac:dyDescent="0.25">
      <c r="I479" s="15"/>
    </row>
    <row r="480" spans="9:9" ht="12.5" x14ac:dyDescent="0.25">
      <c r="I480" s="15"/>
    </row>
    <row r="481" spans="9:9" ht="12.5" x14ac:dyDescent="0.25">
      <c r="I481" s="15"/>
    </row>
    <row r="482" spans="9:9" ht="12.5" x14ac:dyDescent="0.25">
      <c r="I482" s="15"/>
    </row>
    <row r="483" spans="9:9" ht="12.5" x14ac:dyDescent="0.25">
      <c r="I483" s="15"/>
    </row>
    <row r="484" spans="9:9" ht="12.5" x14ac:dyDescent="0.25">
      <c r="I484" s="15"/>
    </row>
    <row r="485" spans="9:9" ht="12.5" x14ac:dyDescent="0.25">
      <c r="I485" s="15"/>
    </row>
    <row r="486" spans="9:9" ht="12.5" x14ac:dyDescent="0.25">
      <c r="I486" s="15"/>
    </row>
    <row r="487" spans="9:9" ht="12.5" x14ac:dyDescent="0.25">
      <c r="I487" s="15"/>
    </row>
    <row r="488" spans="9:9" ht="12.5" x14ac:dyDescent="0.25">
      <c r="I488" s="15"/>
    </row>
    <row r="489" spans="9:9" ht="12.5" x14ac:dyDescent="0.25">
      <c r="I489" s="15"/>
    </row>
    <row r="490" spans="9:9" ht="12.5" x14ac:dyDescent="0.25">
      <c r="I490" s="15"/>
    </row>
    <row r="491" spans="9:9" ht="12.5" x14ac:dyDescent="0.25">
      <c r="I491" s="15"/>
    </row>
    <row r="492" spans="9:9" ht="12.5" x14ac:dyDescent="0.25">
      <c r="I492" s="15"/>
    </row>
    <row r="493" spans="9:9" ht="12.5" x14ac:dyDescent="0.25">
      <c r="I493" s="15"/>
    </row>
    <row r="494" spans="9:9" ht="12.5" x14ac:dyDescent="0.25">
      <c r="I494" s="15"/>
    </row>
    <row r="495" spans="9:9" ht="12.5" x14ac:dyDescent="0.25">
      <c r="I495" s="15"/>
    </row>
    <row r="496" spans="9:9" ht="12.5" x14ac:dyDescent="0.25">
      <c r="I496" s="15"/>
    </row>
    <row r="497" spans="9:9" ht="12.5" x14ac:dyDescent="0.25">
      <c r="I497" s="15"/>
    </row>
    <row r="498" spans="9:9" ht="12.5" x14ac:dyDescent="0.25">
      <c r="I498" s="15"/>
    </row>
    <row r="499" spans="9:9" ht="12.5" x14ac:dyDescent="0.25">
      <c r="I499" s="15"/>
    </row>
    <row r="500" spans="9:9" ht="12.5" x14ac:dyDescent="0.25">
      <c r="I500" s="15"/>
    </row>
    <row r="501" spans="9:9" ht="12.5" x14ac:dyDescent="0.25">
      <c r="I501" s="15"/>
    </row>
    <row r="502" spans="9:9" ht="12.5" x14ac:dyDescent="0.25">
      <c r="I502" s="15"/>
    </row>
    <row r="503" spans="9:9" ht="12.5" x14ac:dyDescent="0.25">
      <c r="I503" s="15"/>
    </row>
    <row r="504" spans="9:9" ht="12.5" x14ac:dyDescent="0.25">
      <c r="I504" s="15"/>
    </row>
    <row r="505" spans="9:9" ht="12.5" x14ac:dyDescent="0.25">
      <c r="I505" s="15"/>
    </row>
    <row r="506" spans="9:9" ht="12.5" x14ac:dyDescent="0.25">
      <c r="I506" s="15"/>
    </row>
    <row r="507" spans="9:9" ht="12.5" x14ac:dyDescent="0.25">
      <c r="I507" s="15"/>
    </row>
    <row r="508" spans="9:9" ht="12.5" x14ac:dyDescent="0.25">
      <c r="I508" s="15"/>
    </row>
    <row r="509" spans="9:9" ht="12.5" x14ac:dyDescent="0.25">
      <c r="I509" s="15"/>
    </row>
    <row r="510" spans="9:9" ht="12.5" x14ac:dyDescent="0.25">
      <c r="I510" s="15"/>
    </row>
    <row r="511" spans="9:9" ht="12.5" x14ac:dyDescent="0.25">
      <c r="I511" s="15"/>
    </row>
    <row r="512" spans="9:9" ht="12.5" x14ac:dyDescent="0.25">
      <c r="I512" s="15"/>
    </row>
    <row r="513" spans="9:9" ht="12.5" x14ac:dyDescent="0.25">
      <c r="I513" s="15"/>
    </row>
    <row r="514" spans="9:9" ht="12.5" x14ac:dyDescent="0.25">
      <c r="I514" s="15"/>
    </row>
    <row r="515" spans="9:9" ht="12.5" x14ac:dyDescent="0.25">
      <c r="I515" s="15"/>
    </row>
    <row r="516" spans="9:9" ht="12.5" x14ac:dyDescent="0.25">
      <c r="I516" s="15"/>
    </row>
    <row r="517" spans="9:9" ht="12.5" x14ac:dyDescent="0.25">
      <c r="I517" s="15"/>
    </row>
    <row r="518" spans="9:9" ht="12.5" x14ac:dyDescent="0.25">
      <c r="I518" s="15"/>
    </row>
    <row r="519" spans="9:9" ht="12.5" x14ac:dyDescent="0.25">
      <c r="I519" s="15"/>
    </row>
    <row r="520" spans="9:9" ht="12.5" x14ac:dyDescent="0.25">
      <c r="I520" s="15"/>
    </row>
    <row r="521" spans="9:9" ht="12.5" x14ac:dyDescent="0.25">
      <c r="I521" s="15"/>
    </row>
    <row r="522" spans="9:9" ht="12.5" x14ac:dyDescent="0.25">
      <c r="I522" s="15"/>
    </row>
    <row r="523" spans="9:9" ht="12.5" x14ac:dyDescent="0.25">
      <c r="I523" s="15"/>
    </row>
    <row r="524" spans="9:9" ht="12.5" x14ac:dyDescent="0.25">
      <c r="I524" s="15"/>
    </row>
    <row r="525" spans="9:9" ht="12.5" x14ac:dyDescent="0.25">
      <c r="I525" s="15"/>
    </row>
    <row r="526" spans="9:9" ht="12.5" x14ac:dyDescent="0.25">
      <c r="I526" s="15"/>
    </row>
    <row r="527" spans="9:9" ht="12.5" x14ac:dyDescent="0.25">
      <c r="I527" s="15"/>
    </row>
    <row r="528" spans="9:9" ht="12.5" x14ac:dyDescent="0.25">
      <c r="I528" s="15"/>
    </row>
    <row r="529" spans="9:9" ht="12.5" x14ac:dyDescent="0.25">
      <c r="I529" s="15"/>
    </row>
    <row r="530" spans="9:9" ht="12.5" x14ac:dyDescent="0.25">
      <c r="I530" s="15"/>
    </row>
    <row r="531" spans="9:9" ht="12.5" x14ac:dyDescent="0.25">
      <c r="I531" s="15"/>
    </row>
    <row r="532" spans="9:9" ht="12.5" x14ac:dyDescent="0.25">
      <c r="I532" s="15"/>
    </row>
    <row r="533" spans="9:9" ht="12.5" x14ac:dyDescent="0.25">
      <c r="I533" s="15"/>
    </row>
    <row r="534" spans="9:9" ht="12.5" x14ac:dyDescent="0.25">
      <c r="I534" s="15"/>
    </row>
    <row r="535" spans="9:9" ht="12.5" x14ac:dyDescent="0.25">
      <c r="I535" s="15"/>
    </row>
    <row r="536" spans="9:9" ht="12.5" x14ac:dyDescent="0.25">
      <c r="I536" s="15"/>
    </row>
    <row r="537" spans="9:9" ht="12.5" x14ac:dyDescent="0.25">
      <c r="I537" s="15"/>
    </row>
    <row r="538" spans="9:9" ht="12.5" x14ac:dyDescent="0.25">
      <c r="I538" s="15"/>
    </row>
    <row r="539" spans="9:9" ht="12.5" x14ac:dyDescent="0.25">
      <c r="I539" s="15"/>
    </row>
    <row r="540" spans="9:9" ht="12.5" x14ac:dyDescent="0.25">
      <c r="I540" s="15"/>
    </row>
    <row r="541" spans="9:9" ht="12.5" x14ac:dyDescent="0.25">
      <c r="I541" s="15"/>
    </row>
    <row r="542" spans="9:9" ht="12.5" x14ac:dyDescent="0.25">
      <c r="I542" s="15"/>
    </row>
    <row r="543" spans="9:9" ht="12.5" x14ac:dyDescent="0.25">
      <c r="I543" s="15"/>
    </row>
    <row r="544" spans="9:9" ht="12.5" x14ac:dyDescent="0.25">
      <c r="I544" s="15"/>
    </row>
    <row r="545" spans="9:9" ht="12.5" x14ac:dyDescent="0.25">
      <c r="I545" s="15"/>
    </row>
    <row r="546" spans="9:9" ht="12.5" x14ac:dyDescent="0.25">
      <c r="I546" s="15"/>
    </row>
    <row r="547" spans="9:9" ht="12.5" x14ac:dyDescent="0.25">
      <c r="I547" s="15"/>
    </row>
    <row r="548" spans="9:9" ht="12.5" x14ac:dyDescent="0.25">
      <c r="I548" s="15"/>
    </row>
    <row r="549" spans="9:9" ht="12.5" x14ac:dyDescent="0.25">
      <c r="I549" s="15"/>
    </row>
    <row r="550" spans="9:9" ht="12.5" x14ac:dyDescent="0.25">
      <c r="I550" s="15"/>
    </row>
    <row r="551" spans="9:9" ht="12.5" x14ac:dyDescent="0.25">
      <c r="I551" s="15"/>
    </row>
    <row r="552" spans="9:9" ht="12.5" x14ac:dyDescent="0.25">
      <c r="I552" s="15"/>
    </row>
    <row r="553" spans="9:9" ht="12.5" x14ac:dyDescent="0.25">
      <c r="I553" s="15"/>
    </row>
    <row r="554" spans="9:9" ht="12.5" x14ac:dyDescent="0.25">
      <c r="I554" s="15"/>
    </row>
    <row r="555" spans="9:9" ht="12.5" x14ac:dyDescent="0.25">
      <c r="I555" s="15"/>
    </row>
    <row r="556" spans="9:9" ht="12.5" x14ac:dyDescent="0.25">
      <c r="I556" s="15"/>
    </row>
    <row r="557" spans="9:9" ht="12.5" x14ac:dyDescent="0.25">
      <c r="I557" s="15"/>
    </row>
    <row r="558" spans="9:9" ht="12.5" x14ac:dyDescent="0.25">
      <c r="I558" s="15"/>
    </row>
    <row r="559" spans="9:9" ht="12.5" x14ac:dyDescent="0.25">
      <c r="I559" s="15"/>
    </row>
    <row r="560" spans="9:9" ht="12.5" x14ac:dyDescent="0.25">
      <c r="I560" s="15"/>
    </row>
    <row r="561" spans="9:9" ht="12.5" x14ac:dyDescent="0.25">
      <c r="I561" s="15"/>
    </row>
    <row r="562" spans="9:9" ht="12.5" x14ac:dyDescent="0.25">
      <c r="I562" s="15"/>
    </row>
    <row r="563" spans="9:9" ht="12.5" x14ac:dyDescent="0.25">
      <c r="I563" s="15"/>
    </row>
    <row r="564" spans="9:9" ht="12.5" x14ac:dyDescent="0.25">
      <c r="I564" s="15"/>
    </row>
    <row r="565" spans="9:9" ht="12.5" x14ac:dyDescent="0.25">
      <c r="I565" s="15"/>
    </row>
    <row r="566" spans="9:9" ht="12.5" x14ac:dyDescent="0.25">
      <c r="I566" s="15"/>
    </row>
    <row r="567" spans="9:9" ht="12.5" x14ac:dyDescent="0.25">
      <c r="I567" s="15"/>
    </row>
    <row r="568" spans="9:9" ht="12.5" x14ac:dyDescent="0.25">
      <c r="I568" s="15"/>
    </row>
    <row r="569" spans="9:9" ht="12.5" x14ac:dyDescent="0.25">
      <c r="I569" s="15"/>
    </row>
    <row r="570" spans="9:9" ht="12.5" x14ac:dyDescent="0.25">
      <c r="I570" s="15"/>
    </row>
    <row r="571" spans="9:9" ht="12.5" x14ac:dyDescent="0.25">
      <c r="I571" s="15"/>
    </row>
    <row r="572" spans="9:9" ht="12.5" x14ac:dyDescent="0.25">
      <c r="I572" s="15"/>
    </row>
    <row r="573" spans="9:9" ht="12.5" x14ac:dyDescent="0.25">
      <c r="I573" s="15"/>
    </row>
    <row r="574" spans="9:9" ht="12.5" x14ac:dyDescent="0.25">
      <c r="I574" s="15"/>
    </row>
    <row r="575" spans="9:9" ht="12.5" x14ac:dyDescent="0.25">
      <c r="I575" s="15"/>
    </row>
    <row r="576" spans="9:9" ht="12.5" x14ac:dyDescent="0.25">
      <c r="I576" s="15"/>
    </row>
    <row r="577" spans="9:9" ht="12.5" x14ac:dyDescent="0.25">
      <c r="I577" s="15"/>
    </row>
    <row r="578" spans="9:9" ht="12.5" x14ac:dyDescent="0.25">
      <c r="I578" s="15"/>
    </row>
    <row r="579" spans="9:9" ht="12.5" x14ac:dyDescent="0.25">
      <c r="I579" s="15"/>
    </row>
    <row r="580" spans="9:9" ht="12.5" x14ac:dyDescent="0.25">
      <c r="I580" s="15"/>
    </row>
    <row r="581" spans="9:9" ht="12.5" x14ac:dyDescent="0.25">
      <c r="I581" s="15"/>
    </row>
    <row r="582" spans="9:9" ht="12.5" x14ac:dyDescent="0.25">
      <c r="I582" s="15"/>
    </row>
    <row r="583" spans="9:9" ht="12.5" x14ac:dyDescent="0.25">
      <c r="I583" s="15"/>
    </row>
    <row r="584" spans="9:9" ht="12.5" x14ac:dyDescent="0.25">
      <c r="I584" s="15"/>
    </row>
    <row r="585" spans="9:9" ht="12.5" x14ac:dyDescent="0.25">
      <c r="I585" s="15"/>
    </row>
    <row r="586" spans="9:9" ht="12.5" x14ac:dyDescent="0.25">
      <c r="I586" s="15"/>
    </row>
    <row r="587" spans="9:9" ht="12.5" x14ac:dyDescent="0.25">
      <c r="I587" s="15"/>
    </row>
    <row r="588" spans="9:9" ht="12.5" x14ac:dyDescent="0.25">
      <c r="I588" s="15"/>
    </row>
    <row r="589" spans="9:9" ht="12.5" x14ac:dyDescent="0.25">
      <c r="I589" s="15"/>
    </row>
    <row r="590" spans="9:9" ht="12.5" x14ac:dyDescent="0.25">
      <c r="I590" s="15"/>
    </row>
    <row r="591" spans="9:9" ht="12.5" x14ac:dyDescent="0.25">
      <c r="I591" s="15"/>
    </row>
    <row r="592" spans="9:9" ht="12.5" x14ac:dyDescent="0.25">
      <c r="I592" s="15"/>
    </row>
    <row r="593" spans="9:9" ht="12.5" x14ac:dyDescent="0.25">
      <c r="I593" s="15"/>
    </row>
    <row r="594" spans="9:9" ht="12.5" x14ac:dyDescent="0.25">
      <c r="I594" s="15"/>
    </row>
    <row r="595" spans="9:9" ht="12.5" x14ac:dyDescent="0.25">
      <c r="I595" s="15"/>
    </row>
    <row r="596" spans="9:9" ht="12.5" x14ac:dyDescent="0.25">
      <c r="I596" s="15"/>
    </row>
    <row r="597" spans="9:9" ht="12.5" x14ac:dyDescent="0.25">
      <c r="I597" s="15"/>
    </row>
    <row r="598" spans="9:9" ht="12.5" x14ac:dyDescent="0.25">
      <c r="I598" s="15"/>
    </row>
    <row r="599" spans="9:9" ht="12.5" x14ac:dyDescent="0.25">
      <c r="I599" s="15"/>
    </row>
    <row r="600" spans="9:9" ht="12.5" x14ac:dyDescent="0.25">
      <c r="I600" s="15"/>
    </row>
    <row r="601" spans="9:9" ht="12.5" x14ac:dyDescent="0.25">
      <c r="I601" s="15"/>
    </row>
    <row r="602" spans="9:9" ht="12.5" x14ac:dyDescent="0.25">
      <c r="I602" s="15"/>
    </row>
    <row r="603" spans="9:9" ht="12.5" x14ac:dyDescent="0.25">
      <c r="I603" s="15"/>
    </row>
    <row r="604" spans="9:9" ht="12.5" x14ac:dyDescent="0.25">
      <c r="I604" s="15"/>
    </row>
    <row r="605" spans="9:9" ht="12.5" x14ac:dyDescent="0.25">
      <c r="I605" s="15"/>
    </row>
    <row r="606" spans="9:9" ht="12.5" x14ac:dyDescent="0.25">
      <c r="I606" s="15"/>
    </row>
    <row r="607" spans="9:9" ht="12.5" x14ac:dyDescent="0.25">
      <c r="I607" s="15"/>
    </row>
    <row r="608" spans="9:9" ht="12.5" x14ac:dyDescent="0.25">
      <c r="I608" s="15"/>
    </row>
    <row r="609" spans="9:9" ht="12.5" x14ac:dyDescent="0.25">
      <c r="I609" s="15"/>
    </row>
    <row r="610" spans="9:9" ht="12.5" x14ac:dyDescent="0.25">
      <c r="I610" s="15"/>
    </row>
    <row r="611" spans="9:9" ht="12.5" x14ac:dyDescent="0.25">
      <c r="I611" s="15"/>
    </row>
    <row r="612" spans="9:9" ht="12.5" x14ac:dyDescent="0.25">
      <c r="I612" s="15"/>
    </row>
    <row r="613" spans="9:9" ht="12.5" x14ac:dyDescent="0.25">
      <c r="I613" s="15"/>
    </row>
    <row r="614" spans="9:9" ht="12.5" x14ac:dyDescent="0.25">
      <c r="I614" s="15"/>
    </row>
    <row r="615" spans="9:9" ht="12.5" x14ac:dyDescent="0.25">
      <c r="I615" s="15"/>
    </row>
    <row r="616" spans="9:9" ht="12.5" x14ac:dyDescent="0.25">
      <c r="I616" s="15"/>
    </row>
    <row r="617" spans="9:9" ht="12.5" x14ac:dyDescent="0.25">
      <c r="I617" s="15"/>
    </row>
    <row r="618" spans="9:9" ht="12.5" x14ac:dyDescent="0.25">
      <c r="I618" s="15"/>
    </row>
    <row r="619" spans="9:9" ht="12.5" x14ac:dyDescent="0.25">
      <c r="I619" s="15"/>
    </row>
    <row r="620" spans="9:9" ht="12.5" x14ac:dyDescent="0.25">
      <c r="I620" s="15"/>
    </row>
    <row r="621" spans="9:9" ht="12.5" x14ac:dyDescent="0.25">
      <c r="I621" s="15"/>
    </row>
    <row r="622" spans="9:9" ht="12.5" x14ac:dyDescent="0.25">
      <c r="I622" s="15"/>
    </row>
    <row r="623" spans="9:9" ht="12.5" x14ac:dyDescent="0.25">
      <c r="I623" s="15"/>
    </row>
    <row r="624" spans="9:9" ht="12.5" x14ac:dyDescent="0.25">
      <c r="I624" s="15"/>
    </row>
    <row r="625" spans="9:9" ht="12.5" x14ac:dyDescent="0.25">
      <c r="I625" s="15"/>
    </row>
    <row r="626" spans="9:9" ht="12.5" x14ac:dyDescent="0.25">
      <c r="I626" s="15"/>
    </row>
    <row r="627" spans="9:9" ht="12.5" x14ac:dyDescent="0.25">
      <c r="I627" s="15"/>
    </row>
    <row r="628" spans="9:9" ht="12.5" x14ac:dyDescent="0.25">
      <c r="I628" s="15"/>
    </row>
    <row r="629" spans="9:9" ht="12.5" x14ac:dyDescent="0.25">
      <c r="I629" s="15"/>
    </row>
    <row r="630" spans="9:9" ht="12.5" x14ac:dyDescent="0.25">
      <c r="I630" s="15"/>
    </row>
    <row r="631" spans="9:9" ht="12.5" x14ac:dyDescent="0.25">
      <c r="I631" s="15"/>
    </row>
    <row r="632" spans="9:9" ht="12.5" x14ac:dyDescent="0.25">
      <c r="I632" s="15"/>
    </row>
    <row r="633" spans="9:9" ht="12.5" x14ac:dyDescent="0.25">
      <c r="I633" s="15"/>
    </row>
    <row r="634" spans="9:9" ht="12.5" x14ac:dyDescent="0.25">
      <c r="I634" s="15"/>
    </row>
    <row r="635" spans="9:9" ht="12.5" x14ac:dyDescent="0.25">
      <c r="I635" s="15"/>
    </row>
    <row r="636" spans="9:9" ht="12.5" x14ac:dyDescent="0.25">
      <c r="I636" s="15"/>
    </row>
    <row r="637" spans="9:9" ht="12.5" x14ac:dyDescent="0.25">
      <c r="I637" s="15"/>
    </row>
    <row r="638" spans="9:9" ht="12.5" x14ac:dyDescent="0.25">
      <c r="I638" s="15"/>
    </row>
    <row r="639" spans="9:9" ht="12.5" x14ac:dyDescent="0.25">
      <c r="I639" s="15"/>
    </row>
    <row r="640" spans="9:9" ht="12.5" x14ac:dyDescent="0.25">
      <c r="I640" s="15"/>
    </row>
    <row r="641" spans="9:9" ht="12.5" x14ac:dyDescent="0.25">
      <c r="I641" s="15"/>
    </row>
    <row r="642" spans="9:9" ht="12.5" x14ac:dyDescent="0.25">
      <c r="I642" s="15"/>
    </row>
    <row r="643" spans="9:9" ht="12.5" x14ac:dyDescent="0.25">
      <c r="I643" s="15"/>
    </row>
    <row r="644" spans="9:9" ht="12.5" x14ac:dyDescent="0.25">
      <c r="I644" s="15"/>
    </row>
    <row r="645" spans="9:9" ht="12.5" x14ac:dyDescent="0.25">
      <c r="I645" s="15"/>
    </row>
    <row r="646" spans="9:9" ht="12.5" x14ac:dyDescent="0.25">
      <c r="I646" s="15"/>
    </row>
    <row r="647" spans="9:9" ht="12.5" x14ac:dyDescent="0.25">
      <c r="I647" s="15"/>
    </row>
    <row r="648" spans="9:9" ht="12.5" x14ac:dyDescent="0.25">
      <c r="I648" s="15"/>
    </row>
    <row r="649" spans="9:9" ht="12.5" x14ac:dyDescent="0.25">
      <c r="I649" s="15"/>
    </row>
    <row r="650" spans="9:9" ht="12.5" x14ac:dyDescent="0.25">
      <c r="I650" s="15"/>
    </row>
    <row r="651" spans="9:9" ht="12.5" x14ac:dyDescent="0.25">
      <c r="I651" s="15"/>
    </row>
    <row r="652" spans="9:9" ht="12.5" x14ac:dyDescent="0.25">
      <c r="I652" s="15"/>
    </row>
    <row r="653" spans="9:9" ht="12.5" x14ac:dyDescent="0.25">
      <c r="I653" s="15"/>
    </row>
    <row r="654" spans="9:9" ht="12.5" x14ac:dyDescent="0.25">
      <c r="I654" s="15"/>
    </row>
    <row r="655" spans="9:9" ht="12.5" x14ac:dyDescent="0.25">
      <c r="I655" s="15"/>
    </row>
    <row r="656" spans="9:9" ht="12.5" x14ac:dyDescent="0.25">
      <c r="I656" s="15"/>
    </row>
    <row r="657" spans="9:9" ht="12.5" x14ac:dyDescent="0.25">
      <c r="I657" s="15"/>
    </row>
    <row r="658" spans="9:9" ht="12.5" x14ac:dyDescent="0.25">
      <c r="I658" s="15"/>
    </row>
    <row r="659" spans="9:9" ht="12.5" x14ac:dyDescent="0.25">
      <c r="I659" s="15"/>
    </row>
    <row r="660" spans="9:9" ht="12.5" x14ac:dyDescent="0.25">
      <c r="I660" s="15"/>
    </row>
    <row r="661" spans="9:9" ht="12.5" x14ac:dyDescent="0.25">
      <c r="I661" s="15"/>
    </row>
    <row r="662" spans="9:9" ht="12.5" x14ac:dyDescent="0.25">
      <c r="I662" s="15"/>
    </row>
    <row r="663" spans="9:9" ht="12.5" x14ac:dyDescent="0.25">
      <c r="I663" s="15"/>
    </row>
    <row r="664" spans="9:9" ht="12.5" x14ac:dyDescent="0.25">
      <c r="I664" s="15"/>
    </row>
    <row r="665" spans="9:9" ht="12.5" x14ac:dyDescent="0.25">
      <c r="I665" s="15"/>
    </row>
    <row r="666" spans="9:9" ht="12.5" x14ac:dyDescent="0.25">
      <c r="I666" s="15"/>
    </row>
    <row r="667" spans="9:9" ht="12.5" x14ac:dyDescent="0.25">
      <c r="I667" s="15"/>
    </row>
    <row r="668" spans="9:9" ht="12.5" x14ac:dyDescent="0.25">
      <c r="I668" s="15"/>
    </row>
    <row r="669" spans="9:9" ht="12.5" x14ac:dyDescent="0.25">
      <c r="I669" s="15"/>
    </row>
    <row r="670" spans="9:9" ht="12.5" x14ac:dyDescent="0.25">
      <c r="I670" s="15"/>
    </row>
    <row r="671" spans="9:9" ht="12.5" x14ac:dyDescent="0.25">
      <c r="I671" s="15"/>
    </row>
    <row r="672" spans="9:9" ht="12.5" x14ac:dyDescent="0.25">
      <c r="I672" s="15"/>
    </row>
    <row r="673" spans="9:9" ht="12.5" x14ac:dyDescent="0.25">
      <c r="I673" s="15"/>
    </row>
    <row r="674" spans="9:9" ht="12.5" x14ac:dyDescent="0.25">
      <c r="I674" s="15"/>
    </row>
    <row r="675" spans="9:9" ht="12.5" x14ac:dyDescent="0.25">
      <c r="I675" s="15"/>
    </row>
    <row r="676" spans="9:9" ht="12.5" x14ac:dyDescent="0.25">
      <c r="I676" s="15"/>
    </row>
    <row r="677" spans="9:9" ht="12.5" x14ac:dyDescent="0.25">
      <c r="I677" s="15"/>
    </row>
    <row r="678" spans="9:9" ht="12.5" x14ac:dyDescent="0.25">
      <c r="I678" s="15"/>
    </row>
    <row r="679" spans="9:9" ht="12.5" x14ac:dyDescent="0.25">
      <c r="I679" s="15"/>
    </row>
    <row r="680" spans="9:9" ht="12.5" x14ac:dyDescent="0.25">
      <c r="I680" s="15"/>
    </row>
    <row r="681" spans="9:9" ht="12.5" x14ac:dyDescent="0.25">
      <c r="I681" s="15"/>
    </row>
    <row r="682" spans="9:9" ht="12.5" x14ac:dyDescent="0.25">
      <c r="I682" s="15"/>
    </row>
    <row r="683" spans="9:9" ht="12.5" x14ac:dyDescent="0.25">
      <c r="I683" s="15"/>
    </row>
    <row r="684" spans="9:9" ht="12.5" x14ac:dyDescent="0.25">
      <c r="I684" s="15"/>
    </row>
    <row r="685" spans="9:9" ht="12.5" x14ac:dyDescent="0.25">
      <c r="I685" s="15"/>
    </row>
    <row r="686" spans="9:9" ht="12.5" x14ac:dyDescent="0.25">
      <c r="I686" s="15"/>
    </row>
    <row r="687" spans="9:9" ht="12.5" x14ac:dyDescent="0.25">
      <c r="I687" s="15"/>
    </row>
    <row r="688" spans="9:9" ht="12.5" x14ac:dyDescent="0.25">
      <c r="I688" s="15"/>
    </row>
    <row r="689" spans="9:9" ht="12.5" x14ac:dyDescent="0.25">
      <c r="I689" s="15"/>
    </row>
    <row r="690" spans="9:9" ht="12.5" x14ac:dyDescent="0.25">
      <c r="I690" s="15"/>
    </row>
    <row r="691" spans="9:9" ht="12.5" x14ac:dyDescent="0.25">
      <c r="I691" s="15"/>
    </row>
    <row r="692" spans="9:9" ht="12.5" x14ac:dyDescent="0.25">
      <c r="I692" s="15"/>
    </row>
    <row r="693" spans="9:9" ht="12.5" x14ac:dyDescent="0.25">
      <c r="I693" s="15"/>
    </row>
    <row r="694" spans="9:9" ht="12.5" x14ac:dyDescent="0.25">
      <c r="I694" s="15"/>
    </row>
    <row r="695" spans="9:9" ht="12.5" x14ac:dyDescent="0.25">
      <c r="I695" s="15"/>
    </row>
    <row r="696" spans="9:9" ht="12.5" x14ac:dyDescent="0.25">
      <c r="I696" s="15"/>
    </row>
    <row r="697" spans="9:9" ht="12.5" x14ac:dyDescent="0.25">
      <c r="I697" s="15"/>
    </row>
    <row r="698" spans="9:9" ht="12.5" x14ac:dyDescent="0.25">
      <c r="I698" s="15"/>
    </row>
    <row r="699" spans="9:9" ht="12.5" x14ac:dyDescent="0.25">
      <c r="I699" s="15"/>
    </row>
    <row r="700" spans="9:9" ht="12.5" x14ac:dyDescent="0.25">
      <c r="I700" s="15"/>
    </row>
    <row r="701" spans="9:9" ht="12.5" x14ac:dyDescent="0.25">
      <c r="I701" s="15"/>
    </row>
    <row r="702" spans="9:9" ht="12.5" x14ac:dyDescent="0.25">
      <c r="I702" s="15"/>
    </row>
    <row r="703" spans="9:9" ht="12.5" x14ac:dyDescent="0.25">
      <c r="I703" s="15"/>
    </row>
    <row r="704" spans="9:9" ht="12.5" x14ac:dyDescent="0.25">
      <c r="I704" s="15"/>
    </row>
    <row r="705" spans="9:9" ht="12.5" x14ac:dyDescent="0.25">
      <c r="I705" s="15"/>
    </row>
    <row r="706" spans="9:9" ht="12.5" x14ac:dyDescent="0.25">
      <c r="I706" s="15"/>
    </row>
    <row r="707" spans="9:9" ht="12.5" x14ac:dyDescent="0.25">
      <c r="I707" s="15"/>
    </row>
    <row r="708" spans="9:9" ht="12.5" x14ac:dyDescent="0.25">
      <c r="I708" s="15"/>
    </row>
    <row r="709" spans="9:9" ht="12.5" x14ac:dyDescent="0.25">
      <c r="I709" s="15"/>
    </row>
    <row r="710" spans="9:9" ht="12.5" x14ac:dyDescent="0.25">
      <c r="I710" s="15"/>
    </row>
    <row r="711" spans="9:9" ht="12.5" x14ac:dyDescent="0.25">
      <c r="I711" s="15"/>
    </row>
    <row r="712" spans="9:9" ht="12.5" x14ac:dyDescent="0.25">
      <c r="I712" s="15"/>
    </row>
    <row r="713" spans="9:9" ht="12.5" x14ac:dyDescent="0.25">
      <c r="I713" s="15"/>
    </row>
    <row r="714" spans="9:9" ht="12.5" x14ac:dyDescent="0.25">
      <c r="I714" s="15"/>
    </row>
    <row r="715" spans="9:9" ht="12.5" x14ac:dyDescent="0.25">
      <c r="I715" s="15"/>
    </row>
    <row r="716" spans="9:9" ht="12.5" x14ac:dyDescent="0.25">
      <c r="I716" s="15"/>
    </row>
    <row r="717" spans="9:9" ht="12.5" x14ac:dyDescent="0.25">
      <c r="I717" s="15"/>
    </row>
    <row r="718" spans="9:9" ht="12.5" x14ac:dyDescent="0.25">
      <c r="I718" s="15"/>
    </row>
    <row r="719" spans="9:9" ht="12.5" x14ac:dyDescent="0.25">
      <c r="I719" s="15"/>
    </row>
    <row r="720" spans="9:9" ht="12.5" x14ac:dyDescent="0.25">
      <c r="I720" s="15"/>
    </row>
    <row r="721" spans="9:9" ht="12.5" x14ac:dyDescent="0.25">
      <c r="I721" s="15"/>
    </row>
    <row r="722" spans="9:9" ht="12.5" x14ac:dyDescent="0.25">
      <c r="I722" s="15"/>
    </row>
    <row r="723" spans="9:9" ht="12.5" x14ac:dyDescent="0.25">
      <c r="I723" s="15"/>
    </row>
    <row r="724" spans="9:9" ht="12.5" x14ac:dyDescent="0.25">
      <c r="I724" s="15"/>
    </row>
    <row r="725" spans="9:9" ht="12.5" x14ac:dyDescent="0.25">
      <c r="I725" s="15"/>
    </row>
    <row r="726" spans="9:9" ht="12.5" x14ac:dyDescent="0.25">
      <c r="I726" s="15"/>
    </row>
    <row r="727" spans="9:9" ht="12.5" x14ac:dyDescent="0.25">
      <c r="I727" s="15"/>
    </row>
    <row r="728" spans="9:9" ht="12.5" x14ac:dyDescent="0.25">
      <c r="I728" s="15"/>
    </row>
    <row r="729" spans="9:9" ht="12.5" x14ac:dyDescent="0.25">
      <c r="I729" s="15"/>
    </row>
    <row r="730" spans="9:9" ht="12.5" x14ac:dyDescent="0.25">
      <c r="I730" s="15"/>
    </row>
    <row r="731" spans="9:9" ht="12.5" x14ac:dyDescent="0.25">
      <c r="I731" s="15"/>
    </row>
    <row r="732" spans="9:9" ht="12.5" x14ac:dyDescent="0.25">
      <c r="I732" s="15"/>
    </row>
    <row r="733" spans="9:9" ht="12.5" x14ac:dyDescent="0.25">
      <c r="I733" s="15"/>
    </row>
    <row r="734" spans="9:9" ht="12.5" x14ac:dyDescent="0.25">
      <c r="I734" s="15"/>
    </row>
    <row r="735" spans="9:9" ht="12.5" x14ac:dyDescent="0.25">
      <c r="I735" s="15"/>
    </row>
    <row r="736" spans="9:9" ht="12.5" x14ac:dyDescent="0.25">
      <c r="I736" s="15"/>
    </row>
    <row r="737" spans="9:9" ht="12.5" x14ac:dyDescent="0.25">
      <c r="I737" s="15"/>
    </row>
    <row r="738" spans="9:9" ht="12.5" x14ac:dyDescent="0.25">
      <c r="I738" s="15"/>
    </row>
    <row r="739" spans="9:9" ht="12.5" x14ac:dyDescent="0.25">
      <c r="I739" s="15"/>
    </row>
    <row r="740" spans="9:9" ht="12.5" x14ac:dyDescent="0.25">
      <c r="I740" s="15"/>
    </row>
    <row r="741" spans="9:9" ht="12.5" x14ac:dyDescent="0.25">
      <c r="I741" s="15"/>
    </row>
    <row r="742" spans="9:9" ht="12.5" x14ac:dyDescent="0.25">
      <c r="I742" s="15"/>
    </row>
    <row r="743" spans="9:9" ht="12.5" x14ac:dyDescent="0.25">
      <c r="I743" s="15"/>
    </row>
    <row r="744" spans="9:9" ht="12.5" x14ac:dyDescent="0.25">
      <c r="I744" s="15"/>
    </row>
    <row r="745" spans="9:9" ht="12.5" x14ac:dyDescent="0.25">
      <c r="I745" s="15"/>
    </row>
    <row r="746" spans="9:9" ht="12.5" x14ac:dyDescent="0.25">
      <c r="I746" s="15"/>
    </row>
    <row r="747" spans="9:9" ht="12.5" x14ac:dyDescent="0.25">
      <c r="I747" s="15"/>
    </row>
    <row r="748" spans="9:9" ht="12.5" x14ac:dyDescent="0.25">
      <c r="I748" s="15"/>
    </row>
    <row r="749" spans="9:9" ht="12.5" x14ac:dyDescent="0.25">
      <c r="I749" s="15"/>
    </row>
    <row r="750" spans="9:9" ht="12.5" x14ac:dyDescent="0.25">
      <c r="I750" s="15"/>
    </row>
    <row r="751" spans="9:9" ht="12.5" x14ac:dyDescent="0.25">
      <c r="I751" s="15"/>
    </row>
    <row r="752" spans="9:9" ht="12.5" x14ac:dyDescent="0.25">
      <c r="I752" s="15"/>
    </row>
    <row r="753" spans="9:9" ht="12.5" x14ac:dyDescent="0.25">
      <c r="I753" s="15"/>
    </row>
    <row r="754" spans="9:9" ht="12.5" x14ac:dyDescent="0.25">
      <c r="I754" s="15"/>
    </row>
    <row r="755" spans="9:9" ht="12.5" x14ac:dyDescent="0.25">
      <c r="I755" s="15"/>
    </row>
    <row r="756" spans="9:9" ht="12.5" x14ac:dyDescent="0.25">
      <c r="I756" s="15"/>
    </row>
    <row r="757" spans="9:9" ht="12.5" x14ac:dyDescent="0.25">
      <c r="I757" s="15"/>
    </row>
    <row r="758" spans="9:9" ht="12.5" x14ac:dyDescent="0.25">
      <c r="I758" s="15"/>
    </row>
    <row r="759" spans="9:9" ht="12.5" x14ac:dyDescent="0.25">
      <c r="I759" s="15"/>
    </row>
    <row r="760" spans="9:9" ht="12.5" x14ac:dyDescent="0.25">
      <c r="I760" s="15"/>
    </row>
    <row r="761" spans="9:9" ht="12.5" x14ac:dyDescent="0.25">
      <c r="I761" s="15"/>
    </row>
    <row r="762" spans="9:9" ht="12.5" x14ac:dyDescent="0.25">
      <c r="I762" s="15"/>
    </row>
    <row r="763" spans="9:9" ht="12.5" x14ac:dyDescent="0.25">
      <c r="I763" s="15"/>
    </row>
    <row r="764" spans="9:9" ht="12.5" x14ac:dyDescent="0.25">
      <c r="I764" s="15"/>
    </row>
    <row r="765" spans="9:9" ht="12.5" x14ac:dyDescent="0.25">
      <c r="I765" s="15"/>
    </row>
    <row r="766" spans="9:9" ht="12.5" x14ac:dyDescent="0.25">
      <c r="I766" s="15"/>
    </row>
    <row r="767" spans="9:9" ht="12.5" x14ac:dyDescent="0.25">
      <c r="I767" s="15"/>
    </row>
    <row r="768" spans="9:9" ht="12.5" x14ac:dyDescent="0.25">
      <c r="I768" s="15"/>
    </row>
    <row r="769" spans="9:9" ht="12.5" x14ac:dyDescent="0.25">
      <c r="I769" s="15"/>
    </row>
    <row r="770" spans="9:9" ht="12.5" x14ac:dyDescent="0.25">
      <c r="I770" s="15"/>
    </row>
    <row r="771" spans="9:9" ht="12.5" x14ac:dyDescent="0.25">
      <c r="I771" s="15"/>
    </row>
    <row r="772" spans="9:9" ht="12.5" x14ac:dyDescent="0.25">
      <c r="I772" s="15"/>
    </row>
    <row r="773" spans="9:9" ht="12.5" x14ac:dyDescent="0.25">
      <c r="I773" s="15"/>
    </row>
    <row r="774" spans="9:9" ht="12.5" x14ac:dyDescent="0.25">
      <c r="I774" s="15"/>
    </row>
    <row r="775" spans="9:9" ht="12.5" x14ac:dyDescent="0.25">
      <c r="I775" s="15"/>
    </row>
    <row r="776" spans="9:9" ht="12.5" x14ac:dyDescent="0.25">
      <c r="I776" s="15"/>
    </row>
    <row r="777" spans="9:9" ht="12.5" x14ac:dyDescent="0.25">
      <c r="I777" s="15"/>
    </row>
    <row r="778" spans="9:9" ht="12.5" x14ac:dyDescent="0.25">
      <c r="I778" s="15"/>
    </row>
    <row r="779" spans="9:9" ht="12.5" x14ac:dyDescent="0.25">
      <c r="I779" s="15"/>
    </row>
    <row r="780" spans="9:9" ht="12.5" x14ac:dyDescent="0.25">
      <c r="I780" s="15"/>
    </row>
    <row r="781" spans="9:9" ht="12.5" x14ac:dyDescent="0.25">
      <c r="I781" s="15"/>
    </row>
    <row r="782" spans="9:9" ht="12.5" x14ac:dyDescent="0.25">
      <c r="I782" s="15"/>
    </row>
    <row r="783" spans="9:9" ht="12.5" x14ac:dyDescent="0.25">
      <c r="I783" s="15"/>
    </row>
    <row r="784" spans="9:9" ht="12.5" x14ac:dyDescent="0.25">
      <c r="I784" s="15"/>
    </row>
    <row r="785" spans="9:9" ht="12.5" x14ac:dyDescent="0.25">
      <c r="I785" s="15"/>
    </row>
    <row r="786" spans="9:9" ht="12.5" x14ac:dyDescent="0.25">
      <c r="I786" s="15"/>
    </row>
    <row r="787" spans="9:9" ht="12.5" x14ac:dyDescent="0.25">
      <c r="I787" s="15"/>
    </row>
    <row r="788" spans="9:9" ht="12.5" x14ac:dyDescent="0.25">
      <c r="I788" s="15"/>
    </row>
    <row r="789" spans="9:9" ht="12.5" x14ac:dyDescent="0.25">
      <c r="I789" s="15"/>
    </row>
    <row r="790" spans="9:9" ht="12.5" x14ac:dyDescent="0.25">
      <c r="I790" s="15"/>
    </row>
    <row r="791" spans="9:9" ht="12.5" x14ac:dyDescent="0.25">
      <c r="I791" s="15"/>
    </row>
    <row r="792" spans="9:9" ht="12.5" x14ac:dyDescent="0.25">
      <c r="I792" s="15"/>
    </row>
    <row r="793" spans="9:9" ht="12.5" x14ac:dyDescent="0.25">
      <c r="I793" s="15"/>
    </row>
    <row r="794" spans="9:9" ht="12.5" x14ac:dyDescent="0.25">
      <c r="I794" s="15"/>
    </row>
    <row r="795" spans="9:9" ht="12.5" x14ac:dyDescent="0.25">
      <c r="I795" s="15"/>
    </row>
    <row r="796" spans="9:9" ht="12.5" x14ac:dyDescent="0.25">
      <c r="I796" s="15"/>
    </row>
    <row r="797" spans="9:9" ht="12.5" x14ac:dyDescent="0.25">
      <c r="I797" s="15"/>
    </row>
    <row r="798" spans="9:9" ht="12.5" x14ac:dyDescent="0.25">
      <c r="I798" s="15"/>
    </row>
    <row r="799" spans="9:9" ht="12.5" x14ac:dyDescent="0.25">
      <c r="I799" s="15"/>
    </row>
    <row r="800" spans="9:9" ht="12.5" x14ac:dyDescent="0.25">
      <c r="I800" s="15"/>
    </row>
    <row r="801" spans="9:9" ht="12.5" x14ac:dyDescent="0.25">
      <c r="I801" s="15"/>
    </row>
    <row r="802" spans="9:9" ht="12.5" x14ac:dyDescent="0.25">
      <c r="I802" s="15"/>
    </row>
    <row r="803" spans="9:9" ht="12.5" x14ac:dyDescent="0.25">
      <c r="I803" s="15"/>
    </row>
    <row r="804" spans="9:9" ht="12.5" x14ac:dyDescent="0.25">
      <c r="I804" s="15"/>
    </row>
    <row r="805" spans="9:9" ht="12.5" x14ac:dyDescent="0.25">
      <c r="I805" s="15"/>
    </row>
    <row r="806" spans="9:9" ht="12.5" x14ac:dyDescent="0.25">
      <c r="I806" s="15"/>
    </row>
    <row r="807" spans="9:9" ht="12.5" x14ac:dyDescent="0.25">
      <c r="I807" s="15"/>
    </row>
    <row r="808" spans="9:9" ht="12.5" x14ac:dyDescent="0.25">
      <c r="I808" s="15"/>
    </row>
    <row r="809" spans="9:9" ht="12.5" x14ac:dyDescent="0.25">
      <c r="I809" s="15"/>
    </row>
    <row r="810" spans="9:9" ht="12.5" x14ac:dyDescent="0.25">
      <c r="I810" s="15"/>
    </row>
    <row r="811" spans="9:9" ht="12.5" x14ac:dyDescent="0.25">
      <c r="I811" s="15"/>
    </row>
    <row r="812" spans="9:9" ht="12.5" x14ac:dyDescent="0.25">
      <c r="I812" s="15"/>
    </row>
    <row r="813" spans="9:9" ht="12.5" x14ac:dyDescent="0.25">
      <c r="I813" s="15"/>
    </row>
    <row r="814" spans="9:9" ht="12.5" x14ac:dyDescent="0.25">
      <c r="I814" s="15"/>
    </row>
    <row r="815" spans="9:9" ht="12.5" x14ac:dyDescent="0.25">
      <c r="I815" s="15"/>
    </row>
    <row r="816" spans="9:9" ht="12.5" x14ac:dyDescent="0.25">
      <c r="I816" s="15"/>
    </row>
    <row r="817" spans="9:9" ht="12.5" x14ac:dyDescent="0.25">
      <c r="I817" s="15"/>
    </row>
    <row r="818" spans="9:9" ht="12.5" x14ac:dyDescent="0.25">
      <c r="I818" s="15"/>
    </row>
    <row r="819" spans="9:9" ht="12.5" x14ac:dyDescent="0.25">
      <c r="I819" s="15"/>
    </row>
    <row r="820" spans="9:9" ht="12.5" x14ac:dyDescent="0.25">
      <c r="I820" s="15"/>
    </row>
    <row r="821" spans="9:9" ht="12.5" x14ac:dyDescent="0.25">
      <c r="I821" s="15"/>
    </row>
    <row r="822" spans="9:9" ht="12.5" x14ac:dyDescent="0.25">
      <c r="I822" s="15"/>
    </row>
    <row r="823" spans="9:9" ht="12.5" x14ac:dyDescent="0.25">
      <c r="I823" s="15"/>
    </row>
    <row r="824" spans="9:9" ht="12.5" x14ac:dyDescent="0.25">
      <c r="I824" s="15"/>
    </row>
    <row r="825" spans="9:9" ht="12.5" x14ac:dyDescent="0.25">
      <c r="I825" s="15"/>
    </row>
    <row r="826" spans="9:9" ht="12.5" x14ac:dyDescent="0.25">
      <c r="I826" s="15"/>
    </row>
    <row r="827" spans="9:9" ht="12.5" x14ac:dyDescent="0.25">
      <c r="I827" s="15"/>
    </row>
    <row r="828" spans="9:9" ht="12.5" x14ac:dyDescent="0.25">
      <c r="I828" s="15"/>
    </row>
    <row r="829" spans="9:9" ht="12.5" x14ac:dyDescent="0.25">
      <c r="I829" s="15"/>
    </row>
    <row r="830" spans="9:9" ht="12.5" x14ac:dyDescent="0.25">
      <c r="I830" s="15"/>
    </row>
    <row r="831" spans="9:9" ht="12.5" x14ac:dyDescent="0.25">
      <c r="I831" s="15"/>
    </row>
    <row r="832" spans="9:9" ht="12.5" x14ac:dyDescent="0.25">
      <c r="I832" s="15"/>
    </row>
    <row r="833" spans="9:9" ht="12.5" x14ac:dyDescent="0.25">
      <c r="I833" s="15"/>
    </row>
    <row r="834" spans="9:9" ht="12.5" x14ac:dyDescent="0.25">
      <c r="I834" s="15"/>
    </row>
    <row r="835" spans="9:9" ht="12.5" x14ac:dyDescent="0.25">
      <c r="I835" s="15"/>
    </row>
    <row r="836" spans="9:9" ht="12.5" x14ac:dyDescent="0.25">
      <c r="I836" s="15"/>
    </row>
    <row r="837" spans="9:9" ht="12.5" x14ac:dyDescent="0.25">
      <c r="I837" s="15"/>
    </row>
    <row r="838" spans="9:9" ht="12.5" x14ac:dyDescent="0.25">
      <c r="I838" s="15"/>
    </row>
    <row r="839" spans="9:9" ht="12.5" x14ac:dyDescent="0.25">
      <c r="I839" s="15"/>
    </row>
    <row r="840" spans="9:9" ht="12.5" x14ac:dyDescent="0.25">
      <c r="I840" s="15"/>
    </row>
    <row r="841" spans="9:9" ht="12.5" x14ac:dyDescent="0.25">
      <c r="I841" s="15"/>
    </row>
    <row r="842" spans="9:9" ht="12.5" x14ac:dyDescent="0.25">
      <c r="I842" s="15"/>
    </row>
    <row r="843" spans="9:9" ht="12.5" x14ac:dyDescent="0.25">
      <c r="I843" s="15"/>
    </row>
    <row r="844" spans="9:9" ht="12.5" x14ac:dyDescent="0.25">
      <c r="I844" s="15"/>
    </row>
    <row r="845" spans="9:9" ht="12.5" x14ac:dyDescent="0.25">
      <c r="I845" s="15"/>
    </row>
    <row r="846" spans="9:9" ht="12.5" x14ac:dyDescent="0.25">
      <c r="I846" s="15"/>
    </row>
    <row r="847" spans="9:9" ht="12.5" x14ac:dyDescent="0.25">
      <c r="I847" s="15"/>
    </row>
    <row r="848" spans="9:9" ht="12.5" x14ac:dyDescent="0.25">
      <c r="I848" s="15"/>
    </row>
    <row r="849" spans="9:9" ht="12.5" x14ac:dyDescent="0.25">
      <c r="I849" s="15"/>
    </row>
    <row r="850" spans="9:9" ht="12.5" x14ac:dyDescent="0.25">
      <c r="I850" s="15"/>
    </row>
    <row r="851" spans="9:9" ht="12.5" x14ac:dyDescent="0.25">
      <c r="I851" s="15"/>
    </row>
    <row r="852" spans="9:9" ht="12.5" x14ac:dyDescent="0.25">
      <c r="I852" s="15"/>
    </row>
    <row r="853" spans="9:9" ht="12.5" x14ac:dyDescent="0.25">
      <c r="I853" s="15"/>
    </row>
    <row r="854" spans="9:9" ht="12.5" x14ac:dyDescent="0.25">
      <c r="I854" s="15"/>
    </row>
    <row r="855" spans="9:9" ht="12.5" x14ac:dyDescent="0.25">
      <c r="I855" s="15"/>
    </row>
    <row r="856" spans="9:9" ht="12.5" x14ac:dyDescent="0.25">
      <c r="I856" s="15"/>
    </row>
    <row r="857" spans="9:9" ht="12.5" x14ac:dyDescent="0.25">
      <c r="I857" s="15"/>
    </row>
    <row r="858" spans="9:9" ht="12.5" x14ac:dyDescent="0.25">
      <c r="I858" s="15"/>
    </row>
    <row r="859" spans="9:9" ht="12.5" x14ac:dyDescent="0.25">
      <c r="I859" s="15"/>
    </row>
    <row r="860" spans="9:9" ht="12.5" x14ac:dyDescent="0.25">
      <c r="I860" s="15"/>
    </row>
    <row r="861" spans="9:9" ht="12.5" x14ac:dyDescent="0.25">
      <c r="I861" s="15"/>
    </row>
    <row r="862" spans="9:9" ht="12.5" x14ac:dyDescent="0.25">
      <c r="I862" s="15"/>
    </row>
    <row r="863" spans="9:9" ht="12.5" x14ac:dyDescent="0.25">
      <c r="I863" s="15"/>
    </row>
    <row r="864" spans="9:9" ht="12.5" x14ac:dyDescent="0.25">
      <c r="I864" s="15"/>
    </row>
    <row r="865" spans="9:9" ht="12.5" x14ac:dyDescent="0.25">
      <c r="I865" s="15"/>
    </row>
    <row r="866" spans="9:9" ht="12.5" x14ac:dyDescent="0.25">
      <c r="I866" s="15"/>
    </row>
    <row r="867" spans="9:9" ht="12.5" x14ac:dyDescent="0.25">
      <c r="I867" s="15"/>
    </row>
    <row r="868" spans="9:9" ht="12.5" x14ac:dyDescent="0.25">
      <c r="I868" s="15"/>
    </row>
    <row r="869" spans="9:9" ht="12.5" x14ac:dyDescent="0.25">
      <c r="I869" s="15"/>
    </row>
    <row r="870" spans="9:9" ht="12.5" x14ac:dyDescent="0.25">
      <c r="I870" s="15"/>
    </row>
    <row r="871" spans="9:9" ht="12.5" x14ac:dyDescent="0.25">
      <c r="I871" s="15"/>
    </row>
    <row r="872" spans="9:9" ht="12.5" x14ac:dyDescent="0.25">
      <c r="I872" s="15"/>
    </row>
    <row r="873" spans="9:9" ht="12.5" x14ac:dyDescent="0.25">
      <c r="I873" s="15"/>
    </row>
    <row r="874" spans="9:9" ht="12.5" x14ac:dyDescent="0.25">
      <c r="I874" s="15"/>
    </row>
    <row r="875" spans="9:9" ht="12.5" x14ac:dyDescent="0.25">
      <c r="I875" s="15"/>
    </row>
    <row r="876" spans="9:9" ht="12.5" x14ac:dyDescent="0.25">
      <c r="I876" s="15"/>
    </row>
    <row r="877" spans="9:9" ht="12.5" x14ac:dyDescent="0.25">
      <c r="I877" s="15"/>
    </row>
    <row r="878" spans="9:9" ht="12.5" x14ac:dyDescent="0.25">
      <c r="I878" s="15"/>
    </row>
    <row r="879" spans="9:9" ht="12.5" x14ac:dyDescent="0.25">
      <c r="I879" s="15"/>
    </row>
    <row r="880" spans="9:9" ht="12.5" x14ac:dyDescent="0.25">
      <c r="I880" s="15"/>
    </row>
    <row r="881" spans="9:9" ht="12.5" x14ac:dyDescent="0.25">
      <c r="I881" s="15"/>
    </row>
    <row r="882" spans="9:9" ht="12.5" x14ac:dyDescent="0.25">
      <c r="I882" s="15"/>
    </row>
    <row r="883" spans="9:9" ht="12.5" x14ac:dyDescent="0.25">
      <c r="I883" s="15"/>
    </row>
    <row r="884" spans="9:9" ht="12.5" x14ac:dyDescent="0.25">
      <c r="I884" s="15"/>
    </row>
    <row r="885" spans="9:9" ht="12.5" x14ac:dyDescent="0.25">
      <c r="I885" s="15"/>
    </row>
    <row r="886" spans="9:9" ht="12.5" x14ac:dyDescent="0.25">
      <c r="I886" s="15"/>
    </row>
    <row r="887" spans="9:9" ht="12.5" x14ac:dyDescent="0.25">
      <c r="I887" s="15"/>
    </row>
    <row r="888" spans="9:9" ht="12.5" x14ac:dyDescent="0.25">
      <c r="I888" s="15"/>
    </row>
    <row r="889" spans="9:9" ht="12.5" x14ac:dyDescent="0.25">
      <c r="I889" s="15"/>
    </row>
    <row r="890" spans="9:9" ht="12.5" x14ac:dyDescent="0.25">
      <c r="I890" s="15"/>
    </row>
    <row r="891" spans="9:9" ht="12.5" x14ac:dyDescent="0.25">
      <c r="I891" s="15"/>
    </row>
    <row r="892" spans="9:9" ht="12.5" x14ac:dyDescent="0.25">
      <c r="I892" s="15"/>
    </row>
    <row r="893" spans="9:9" ht="12.5" x14ac:dyDescent="0.25">
      <c r="I893" s="15"/>
    </row>
    <row r="894" spans="9:9" ht="12.5" x14ac:dyDescent="0.25">
      <c r="I894" s="15"/>
    </row>
    <row r="895" spans="9:9" ht="12.5" x14ac:dyDescent="0.25">
      <c r="I895" s="15"/>
    </row>
    <row r="896" spans="9:9" ht="12.5" x14ac:dyDescent="0.25">
      <c r="I896" s="15"/>
    </row>
    <row r="897" spans="9:9" ht="12.5" x14ac:dyDescent="0.25">
      <c r="I897" s="15"/>
    </row>
    <row r="898" spans="9:9" ht="12.5" x14ac:dyDescent="0.25">
      <c r="I898" s="15"/>
    </row>
    <row r="899" spans="9:9" ht="12.5" x14ac:dyDescent="0.25">
      <c r="I899" s="15"/>
    </row>
    <row r="900" spans="9:9" ht="12.5" x14ac:dyDescent="0.25">
      <c r="I900" s="15"/>
    </row>
    <row r="901" spans="9:9" ht="12.5" x14ac:dyDescent="0.25">
      <c r="I901" s="15"/>
    </row>
    <row r="902" spans="9:9" ht="12.5" x14ac:dyDescent="0.25">
      <c r="I902" s="15"/>
    </row>
    <row r="903" spans="9:9" ht="12.5" x14ac:dyDescent="0.25">
      <c r="I903" s="15"/>
    </row>
    <row r="904" spans="9:9" ht="12.5" x14ac:dyDescent="0.25">
      <c r="I904" s="15"/>
    </row>
    <row r="905" spans="9:9" ht="12.5" x14ac:dyDescent="0.25">
      <c r="I905" s="15"/>
    </row>
    <row r="906" spans="9:9" ht="12.5" x14ac:dyDescent="0.25">
      <c r="I906" s="15"/>
    </row>
    <row r="907" spans="9:9" ht="12.5" x14ac:dyDescent="0.25">
      <c r="I907" s="15"/>
    </row>
    <row r="908" spans="9:9" ht="12.5" x14ac:dyDescent="0.25">
      <c r="I908" s="15"/>
    </row>
    <row r="909" spans="9:9" ht="12.5" x14ac:dyDescent="0.25">
      <c r="I909" s="15"/>
    </row>
    <row r="910" spans="9:9" ht="12.5" x14ac:dyDescent="0.25">
      <c r="I910" s="15"/>
    </row>
    <row r="911" spans="9:9" ht="12.5" x14ac:dyDescent="0.25">
      <c r="I911" s="15"/>
    </row>
    <row r="912" spans="9:9" ht="12.5" x14ac:dyDescent="0.25">
      <c r="I912" s="15"/>
    </row>
    <row r="913" spans="9:9" ht="12.5" x14ac:dyDescent="0.25">
      <c r="I913" s="15"/>
    </row>
    <row r="914" spans="9:9" ht="12.5" x14ac:dyDescent="0.25">
      <c r="I914" s="15"/>
    </row>
    <row r="915" spans="9:9" ht="12.5" x14ac:dyDescent="0.25">
      <c r="I915" s="15"/>
    </row>
    <row r="916" spans="9:9" ht="12.5" x14ac:dyDescent="0.25">
      <c r="I916" s="15"/>
    </row>
    <row r="917" spans="9:9" ht="12.5" x14ac:dyDescent="0.25">
      <c r="I917" s="15"/>
    </row>
    <row r="918" spans="9:9" ht="12.5" x14ac:dyDescent="0.25">
      <c r="I918" s="15"/>
    </row>
    <row r="919" spans="9:9" ht="12.5" x14ac:dyDescent="0.25">
      <c r="I919" s="15"/>
    </row>
    <row r="920" spans="9:9" ht="12.5" x14ac:dyDescent="0.25">
      <c r="I920" s="15"/>
    </row>
    <row r="921" spans="9:9" ht="12.5" x14ac:dyDescent="0.25">
      <c r="I921" s="15"/>
    </row>
    <row r="922" spans="9:9" ht="12.5" x14ac:dyDescent="0.25">
      <c r="I922" s="15"/>
    </row>
    <row r="923" spans="9:9" ht="12.5" x14ac:dyDescent="0.25">
      <c r="I923" s="15"/>
    </row>
    <row r="924" spans="9:9" ht="12.5" x14ac:dyDescent="0.25">
      <c r="I924" s="15"/>
    </row>
    <row r="925" spans="9:9" ht="12.5" x14ac:dyDescent="0.25">
      <c r="I925" s="15"/>
    </row>
    <row r="926" spans="9:9" ht="12.5" x14ac:dyDescent="0.25">
      <c r="I926" s="15"/>
    </row>
    <row r="927" spans="9:9" ht="12.5" x14ac:dyDescent="0.25">
      <c r="I927" s="15"/>
    </row>
    <row r="928" spans="9:9" ht="12.5" x14ac:dyDescent="0.25">
      <c r="I928" s="15"/>
    </row>
    <row r="929" spans="9:9" ht="12.5" x14ac:dyDescent="0.25">
      <c r="I929" s="15"/>
    </row>
    <row r="930" spans="9:9" ht="12.5" x14ac:dyDescent="0.25">
      <c r="I930" s="15"/>
    </row>
    <row r="931" spans="9:9" ht="12.5" x14ac:dyDescent="0.25">
      <c r="I931" s="15"/>
    </row>
    <row r="932" spans="9:9" ht="12.5" x14ac:dyDescent="0.25">
      <c r="I932" s="15"/>
    </row>
    <row r="933" spans="9:9" ht="12.5" x14ac:dyDescent="0.25">
      <c r="I933" s="15"/>
    </row>
    <row r="934" spans="9:9" ht="12.5" x14ac:dyDescent="0.25">
      <c r="I934" s="15"/>
    </row>
    <row r="935" spans="9:9" ht="12.5" x14ac:dyDescent="0.25">
      <c r="I935" s="15"/>
    </row>
    <row r="936" spans="9:9" ht="12.5" x14ac:dyDescent="0.25">
      <c r="I936" s="15"/>
    </row>
    <row r="937" spans="9:9" ht="12.5" x14ac:dyDescent="0.25">
      <c r="I937" s="15"/>
    </row>
    <row r="938" spans="9:9" ht="12.5" x14ac:dyDescent="0.25">
      <c r="I938" s="15"/>
    </row>
    <row r="939" spans="9:9" ht="12.5" x14ac:dyDescent="0.25">
      <c r="I939" s="15"/>
    </row>
    <row r="940" spans="9:9" ht="12.5" x14ac:dyDescent="0.25">
      <c r="I940" s="15"/>
    </row>
    <row r="941" spans="9:9" ht="12.5" x14ac:dyDescent="0.25">
      <c r="I941" s="15"/>
    </row>
    <row r="942" spans="9:9" ht="12.5" x14ac:dyDescent="0.25">
      <c r="I942" s="15"/>
    </row>
    <row r="943" spans="9:9" ht="12.5" x14ac:dyDescent="0.25">
      <c r="I943" s="15"/>
    </row>
    <row r="944" spans="9:9" ht="12.5" x14ac:dyDescent="0.25">
      <c r="I944" s="15"/>
    </row>
    <row r="945" spans="9:9" ht="12.5" x14ac:dyDescent="0.25">
      <c r="I945" s="15"/>
    </row>
    <row r="946" spans="9:9" ht="12.5" x14ac:dyDescent="0.25">
      <c r="I946" s="15"/>
    </row>
    <row r="947" spans="9:9" ht="12.5" x14ac:dyDescent="0.25">
      <c r="I947" s="15"/>
    </row>
    <row r="948" spans="9:9" ht="12.5" x14ac:dyDescent="0.25">
      <c r="I948" s="15"/>
    </row>
    <row r="949" spans="9:9" ht="12.5" x14ac:dyDescent="0.25">
      <c r="I949" s="15"/>
    </row>
    <row r="950" spans="9:9" ht="12.5" x14ac:dyDescent="0.25">
      <c r="I950" s="15"/>
    </row>
    <row r="951" spans="9:9" ht="12.5" x14ac:dyDescent="0.25">
      <c r="I951" s="15"/>
    </row>
    <row r="952" spans="9:9" ht="12.5" x14ac:dyDescent="0.25">
      <c r="I952" s="15"/>
    </row>
    <row r="953" spans="9:9" ht="12.5" x14ac:dyDescent="0.25">
      <c r="I953" s="15"/>
    </row>
    <row r="954" spans="9:9" ht="12.5" x14ac:dyDescent="0.25">
      <c r="I954" s="15"/>
    </row>
    <row r="955" spans="9:9" ht="12.5" x14ac:dyDescent="0.25">
      <c r="I955" s="15"/>
    </row>
    <row r="956" spans="9:9" ht="12.5" x14ac:dyDescent="0.25">
      <c r="I956" s="15"/>
    </row>
    <row r="957" spans="9:9" ht="12.5" x14ac:dyDescent="0.25">
      <c r="I957" s="15"/>
    </row>
    <row r="958" spans="9:9" ht="12.5" x14ac:dyDescent="0.25">
      <c r="I958" s="15"/>
    </row>
    <row r="959" spans="9:9" ht="12.5" x14ac:dyDescent="0.25">
      <c r="I959" s="15"/>
    </row>
    <row r="960" spans="9:9" ht="12.5" x14ac:dyDescent="0.25">
      <c r="I960" s="15"/>
    </row>
    <row r="961" spans="9:9" ht="12.5" x14ac:dyDescent="0.25">
      <c r="I961" s="15"/>
    </row>
    <row r="962" spans="9:9" ht="12.5" x14ac:dyDescent="0.25">
      <c r="I962" s="15"/>
    </row>
    <row r="963" spans="9:9" ht="12.5" x14ac:dyDescent="0.25">
      <c r="I963" s="15"/>
    </row>
    <row r="964" spans="9:9" ht="12.5" x14ac:dyDescent="0.25">
      <c r="I964" s="15"/>
    </row>
    <row r="965" spans="9:9" ht="12.5" x14ac:dyDescent="0.25">
      <c r="I965" s="15"/>
    </row>
    <row r="966" spans="9:9" ht="12.5" x14ac:dyDescent="0.25">
      <c r="I966" s="15"/>
    </row>
    <row r="967" spans="9:9" ht="12.5" x14ac:dyDescent="0.25">
      <c r="I967" s="15"/>
    </row>
    <row r="968" spans="9:9" ht="12.5" x14ac:dyDescent="0.25">
      <c r="I968" s="15"/>
    </row>
    <row r="969" spans="9:9" ht="12.5" x14ac:dyDescent="0.25">
      <c r="I969" s="15"/>
    </row>
    <row r="970" spans="9:9" ht="12.5" x14ac:dyDescent="0.25">
      <c r="I970" s="15"/>
    </row>
    <row r="971" spans="9:9" ht="12.5" x14ac:dyDescent="0.25">
      <c r="I971" s="15"/>
    </row>
    <row r="972" spans="9:9" ht="12.5" x14ac:dyDescent="0.25">
      <c r="I972" s="15"/>
    </row>
    <row r="973" spans="9:9" ht="12.5" x14ac:dyDescent="0.25">
      <c r="I973" s="15"/>
    </row>
    <row r="974" spans="9:9" ht="12.5" x14ac:dyDescent="0.25">
      <c r="I974" s="15"/>
    </row>
    <row r="975" spans="9:9" ht="12.5" x14ac:dyDescent="0.25">
      <c r="I975" s="15"/>
    </row>
    <row r="976" spans="9:9" ht="12.5" x14ac:dyDescent="0.25">
      <c r="I976" s="15"/>
    </row>
    <row r="977" spans="9:9" ht="12.5" x14ac:dyDescent="0.25">
      <c r="I977" s="15"/>
    </row>
    <row r="978" spans="9:9" ht="12.5" x14ac:dyDescent="0.25">
      <c r="I978" s="15"/>
    </row>
    <row r="979" spans="9:9" ht="12.5" x14ac:dyDescent="0.25">
      <c r="I979" s="15"/>
    </row>
    <row r="980" spans="9:9" ht="12.5" x14ac:dyDescent="0.25">
      <c r="I980" s="15"/>
    </row>
    <row r="981" spans="9:9" ht="12.5" x14ac:dyDescent="0.25">
      <c r="I981" s="15"/>
    </row>
    <row r="982" spans="9:9" ht="12.5" x14ac:dyDescent="0.25">
      <c r="I982" s="15"/>
    </row>
    <row r="983" spans="9:9" ht="12.5" x14ac:dyDescent="0.25">
      <c r="I983" s="15"/>
    </row>
    <row r="984" spans="9:9" ht="12.5" x14ac:dyDescent="0.25">
      <c r="I984" s="15"/>
    </row>
    <row r="985" spans="9:9" ht="12.5" x14ac:dyDescent="0.25">
      <c r="I985" s="15"/>
    </row>
    <row r="986" spans="9:9" ht="12.5" x14ac:dyDescent="0.25">
      <c r="I986" s="15"/>
    </row>
    <row r="987" spans="9:9" ht="12.5" x14ac:dyDescent="0.25">
      <c r="I987" s="15"/>
    </row>
    <row r="988" spans="9:9" ht="12.5" x14ac:dyDescent="0.25">
      <c r="I988" s="15"/>
    </row>
    <row r="989" spans="9:9" ht="12.5" x14ac:dyDescent="0.25">
      <c r="I989" s="15"/>
    </row>
    <row r="990" spans="9:9" ht="12.5" x14ac:dyDescent="0.25">
      <c r="I990" s="15"/>
    </row>
    <row r="991" spans="9:9" ht="12.5" x14ac:dyDescent="0.25">
      <c r="I991" s="15"/>
    </row>
    <row r="992" spans="9:9" ht="12.5" x14ac:dyDescent="0.25">
      <c r="I992" s="15"/>
    </row>
    <row r="993" spans="9:9" ht="12.5" x14ac:dyDescent="0.25">
      <c r="I993" s="15"/>
    </row>
    <row r="994" spans="9:9" ht="12.5" x14ac:dyDescent="0.25">
      <c r="I994" s="15"/>
    </row>
    <row r="995" spans="9:9" ht="12.5" x14ac:dyDescent="0.25">
      <c r="I995" s="15"/>
    </row>
    <row r="996" spans="9:9" ht="12.5" x14ac:dyDescent="0.25">
      <c r="I996" s="15"/>
    </row>
    <row r="997" spans="9:9" ht="12.5" x14ac:dyDescent="0.25">
      <c r="I997" s="15"/>
    </row>
    <row r="998" spans="9:9" ht="12.5" x14ac:dyDescent="0.25">
      <c r="I998" s="15"/>
    </row>
    <row r="999" spans="9:9" ht="12.5" x14ac:dyDescent="0.25">
      <c r="I999" s="15"/>
    </row>
    <row r="1000" spans="9:9" ht="12.5" x14ac:dyDescent="0.25">
      <c r="I1000" s="15"/>
    </row>
    <row r="1001" spans="9:9" ht="12.5" x14ac:dyDescent="0.25">
      <c r="I1001" s="15"/>
    </row>
    <row r="1002" spans="9:9" ht="12.5" x14ac:dyDescent="0.25">
      <c r="I1002" s="15"/>
    </row>
    <row r="1003" spans="9:9" ht="12.5" x14ac:dyDescent="0.25">
      <c r="I1003" s="15"/>
    </row>
    <row r="1004" spans="9:9" ht="12.5" x14ac:dyDescent="0.25">
      <c r="I1004" s="15"/>
    </row>
    <row r="1005" spans="9:9" ht="12.5" x14ac:dyDescent="0.25">
      <c r="I1005" s="15"/>
    </row>
  </sheetData>
  <mergeCells count="20">
    <mergeCell ref="H8:I8"/>
    <mergeCell ref="H9:I9"/>
    <mergeCell ref="H13:I13"/>
    <mergeCell ref="H14:I14"/>
    <mergeCell ref="H18:I18"/>
    <mergeCell ref="H19:I19"/>
    <mergeCell ref="H20:I20"/>
    <mergeCell ref="H34:I34"/>
    <mergeCell ref="H38:I38"/>
    <mergeCell ref="H39:I39"/>
    <mergeCell ref="H43:I43"/>
    <mergeCell ref="H44:I44"/>
    <mergeCell ref="H45:I45"/>
    <mergeCell ref="H21:I21"/>
    <mergeCell ref="H25:I25"/>
    <mergeCell ref="H26:I26"/>
    <mergeCell ref="H30:I30"/>
    <mergeCell ref="H31:I31"/>
    <mergeCell ref="H32:I32"/>
    <mergeCell ref="H33:I33"/>
  </mergeCells>
  <phoneticPr fontId="15" type="noConversion"/>
  <dataValidations count="1">
    <dataValidation type="list" allowBlank="1" showErrorMessage="1" sqref="F9:G9 F14:G14 F19:G21 F26:G26 F31:G34 F39:G39 F44:G45" xr:uid="{00000000-0002-0000-0100-000000000000}">
      <formula1>"Not Test,PASS,Fail,N/A,Blocked"</formula1>
    </dataValidation>
  </dataValidation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N78"/>
  <sheetViews>
    <sheetView workbookViewId="0"/>
  </sheetViews>
  <sheetFormatPr defaultColWidth="12.6328125" defaultRowHeight="15.75" customHeight="1" x14ac:dyDescent="0.25"/>
  <cols>
    <col min="1" max="1" width="4.6328125" customWidth="1"/>
    <col min="3" max="10" width="52.6328125" customWidth="1"/>
  </cols>
  <sheetData>
    <row r="1" spans="1:14" ht="13" x14ac:dyDescent="0.3">
      <c r="A1" s="1"/>
    </row>
    <row r="2" spans="1:14" ht="13" x14ac:dyDescent="0.25">
      <c r="B2" s="2" t="s">
        <v>1</v>
      </c>
      <c r="C2" s="3" t="s">
        <v>34</v>
      </c>
      <c r="D2" s="3" t="s">
        <v>82</v>
      </c>
      <c r="E2" s="3" t="s">
        <v>3</v>
      </c>
      <c r="F2" s="3" t="s">
        <v>4</v>
      </c>
      <c r="G2" s="3" t="s">
        <v>83</v>
      </c>
      <c r="H2" s="3" t="s">
        <v>84</v>
      </c>
      <c r="I2" s="3" t="s">
        <v>85</v>
      </c>
      <c r="J2" s="3" t="s">
        <v>86</v>
      </c>
    </row>
    <row r="3" spans="1:14" ht="13" x14ac:dyDescent="0.25">
      <c r="B3" s="2" t="s">
        <v>5</v>
      </c>
      <c r="C3" s="3" t="s">
        <v>87</v>
      </c>
      <c r="D3" s="3" t="s">
        <v>88</v>
      </c>
      <c r="E3" s="3" t="s">
        <v>89</v>
      </c>
      <c r="F3" s="3" t="s">
        <v>90</v>
      </c>
      <c r="G3" s="3" t="s">
        <v>91</v>
      </c>
      <c r="H3" s="3" t="s">
        <v>92</v>
      </c>
      <c r="I3" s="3" t="s">
        <v>93</v>
      </c>
      <c r="J3" s="3" t="s">
        <v>94</v>
      </c>
    </row>
    <row r="4" spans="1:14" ht="200" customHeight="1" x14ac:dyDescent="0.25">
      <c r="B4" s="2" t="s">
        <v>9</v>
      </c>
      <c r="C4" s="4"/>
      <c r="D4" s="4"/>
      <c r="E4" s="13"/>
      <c r="F4" s="13"/>
      <c r="G4" s="21"/>
      <c r="H4" s="13"/>
      <c r="I4" s="13"/>
      <c r="J4" s="13"/>
    </row>
    <row r="6" spans="1:14" ht="20" x14ac:dyDescent="0.4">
      <c r="B6" s="5" t="s">
        <v>95</v>
      </c>
    </row>
    <row r="8" spans="1:14" ht="13" x14ac:dyDescent="0.3">
      <c r="B8" s="6" t="s">
        <v>11</v>
      </c>
      <c r="C8" s="6" t="s">
        <v>12</v>
      </c>
      <c r="D8" s="6" t="s">
        <v>13</v>
      </c>
      <c r="E8" s="6" t="s">
        <v>14</v>
      </c>
      <c r="F8" s="6" t="s">
        <v>15</v>
      </c>
      <c r="G8" s="6" t="s">
        <v>16</v>
      </c>
      <c r="H8" s="196" t="s">
        <v>17</v>
      </c>
      <c r="I8" s="197"/>
    </row>
    <row r="9" spans="1:14" ht="25" x14ac:dyDescent="0.25">
      <c r="A9" s="11"/>
      <c r="B9" s="7">
        <f t="shared" ref="B9:B10" si="0">ROW()-8</f>
        <v>1</v>
      </c>
      <c r="C9" s="8" t="s">
        <v>96</v>
      </c>
      <c r="D9" s="8" t="s">
        <v>97</v>
      </c>
      <c r="E9" s="8" t="s">
        <v>98</v>
      </c>
      <c r="F9" s="9" t="s">
        <v>21</v>
      </c>
      <c r="G9" s="9" t="s">
        <v>21</v>
      </c>
      <c r="H9" s="199"/>
      <c r="I9" s="197"/>
      <c r="J9" s="11"/>
      <c r="K9" s="11"/>
      <c r="L9" s="11"/>
      <c r="M9" s="11"/>
      <c r="N9" s="11"/>
    </row>
    <row r="10" spans="1:14" ht="25" x14ac:dyDescent="0.25">
      <c r="B10" s="7">
        <f t="shared" si="0"/>
        <v>2</v>
      </c>
      <c r="C10" s="8" t="s">
        <v>99</v>
      </c>
      <c r="D10" s="8" t="s">
        <v>97</v>
      </c>
      <c r="E10" s="8" t="s">
        <v>100</v>
      </c>
      <c r="F10" s="9" t="s">
        <v>21</v>
      </c>
      <c r="G10" s="9" t="s">
        <v>21</v>
      </c>
      <c r="H10" s="199"/>
      <c r="I10" s="197"/>
    </row>
    <row r="11" spans="1:14" ht="12.5" x14ac:dyDescent="0.25">
      <c r="H11" s="15"/>
    </row>
    <row r="12" spans="1:14" ht="20" x14ac:dyDescent="0.4">
      <c r="B12" s="5" t="s">
        <v>101</v>
      </c>
      <c r="H12" s="15"/>
    </row>
    <row r="14" spans="1:14" ht="13" x14ac:dyDescent="0.3">
      <c r="B14" s="6" t="s">
        <v>11</v>
      </c>
      <c r="C14" s="6" t="s">
        <v>12</v>
      </c>
      <c r="D14" s="6" t="s">
        <v>13</v>
      </c>
      <c r="E14" s="6" t="s">
        <v>14</v>
      </c>
      <c r="F14" s="6" t="s">
        <v>15</v>
      </c>
      <c r="G14" s="6" t="s">
        <v>16</v>
      </c>
      <c r="H14" s="196" t="s">
        <v>17</v>
      </c>
      <c r="I14" s="197"/>
    </row>
    <row r="15" spans="1:14" ht="12.5" x14ac:dyDescent="0.25">
      <c r="B15" s="7">
        <f t="shared" ref="B15:B20" si="1">ROW()-12</f>
        <v>3</v>
      </c>
      <c r="C15" s="203" t="s">
        <v>102</v>
      </c>
      <c r="D15" s="203" t="s">
        <v>103</v>
      </c>
      <c r="E15" s="8" t="s">
        <v>104</v>
      </c>
      <c r="F15" s="9" t="s">
        <v>21</v>
      </c>
      <c r="G15" s="9" t="s">
        <v>21</v>
      </c>
      <c r="H15" s="199"/>
      <c r="I15" s="197"/>
    </row>
    <row r="16" spans="1:14" ht="12.5" x14ac:dyDescent="0.25">
      <c r="B16" s="7">
        <f t="shared" si="1"/>
        <v>4</v>
      </c>
      <c r="C16" s="204"/>
      <c r="D16" s="204"/>
      <c r="E16" s="8" t="s">
        <v>105</v>
      </c>
      <c r="F16" s="9" t="s">
        <v>21</v>
      </c>
      <c r="G16" s="9" t="s">
        <v>21</v>
      </c>
      <c r="H16" s="199"/>
      <c r="I16" s="197"/>
    </row>
    <row r="17" spans="2:9" ht="12.5" x14ac:dyDescent="0.25">
      <c r="B17" s="7">
        <f t="shared" si="1"/>
        <v>5</v>
      </c>
      <c r="C17" s="8" t="s">
        <v>106</v>
      </c>
      <c r="D17" s="8" t="s">
        <v>107</v>
      </c>
      <c r="E17" s="8" t="s">
        <v>108</v>
      </c>
      <c r="F17" s="9" t="s">
        <v>21</v>
      </c>
      <c r="G17" s="9" t="s">
        <v>21</v>
      </c>
      <c r="H17" s="199"/>
      <c r="I17" s="197"/>
    </row>
    <row r="18" spans="2:9" ht="12.5" x14ac:dyDescent="0.25">
      <c r="B18" s="7">
        <f t="shared" si="1"/>
        <v>6</v>
      </c>
      <c r="C18" s="8" t="s">
        <v>109</v>
      </c>
      <c r="D18" s="3" t="s">
        <v>110</v>
      </c>
      <c r="E18" s="3" t="s">
        <v>111</v>
      </c>
      <c r="F18" s="9" t="s">
        <v>21</v>
      </c>
      <c r="G18" s="9" t="s">
        <v>21</v>
      </c>
      <c r="H18" s="199"/>
      <c r="I18" s="197"/>
    </row>
    <row r="19" spans="2:9" ht="12.5" x14ac:dyDescent="0.25">
      <c r="B19" s="7">
        <f t="shared" si="1"/>
        <v>7</v>
      </c>
      <c r="C19" s="8" t="s">
        <v>112</v>
      </c>
      <c r="D19" s="3" t="s">
        <v>113</v>
      </c>
      <c r="E19" s="3" t="s">
        <v>114</v>
      </c>
      <c r="F19" s="9" t="s">
        <v>21</v>
      </c>
      <c r="G19" s="9" t="s">
        <v>21</v>
      </c>
      <c r="H19" s="199"/>
      <c r="I19" s="197"/>
    </row>
    <row r="20" spans="2:9" ht="12.5" x14ac:dyDescent="0.25">
      <c r="B20" s="7">
        <f t="shared" si="1"/>
        <v>8</v>
      </c>
      <c r="C20" s="3" t="s">
        <v>115</v>
      </c>
      <c r="D20" s="8" t="s">
        <v>116</v>
      </c>
      <c r="E20" s="3" t="s">
        <v>117</v>
      </c>
      <c r="F20" s="9" t="s">
        <v>21</v>
      </c>
      <c r="G20" s="9" t="s">
        <v>21</v>
      </c>
      <c r="H20" s="199"/>
      <c r="I20" s="197"/>
    </row>
    <row r="21" spans="2:9" ht="20" x14ac:dyDescent="0.4">
      <c r="B21" s="5"/>
      <c r="H21" s="15"/>
    </row>
    <row r="22" spans="2:9" ht="20" x14ac:dyDescent="0.4">
      <c r="B22" s="5" t="s">
        <v>118</v>
      </c>
      <c r="H22" s="15"/>
    </row>
    <row r="24" spans="2:9" ht="13" x14ac:dyDescent="0.3">
      <c r="B24" s="6" t="s">
        <v>11</v>
      </c>
      <c r="C24" s="6" t="s">
        <v>12</v>
      </c>
      <c r="D24" s="6" t="s">
        <v>13</v>
      </c>
      <c r="E24" s="6" t="s">
        <v>14</v>
      </c>
      <c r="F24" s="6" t="s">
        <v>15</v>
      </c>
      <c r="G24" s="6" t="s">
        <v>16</v>
      </c>
      <c r="H24" s="196" t="s">
        <v>17</v>
      </c>
      <c r="I24" s="197"/>
    </row>
    <row r="25" spans="2:9" ht="12.5" x14ac:dyDescent="0.25">
      <c r="B25" s="7">
        <f t="shared" ref="B25:B27" si="2">ROW()-16</f>
        <v>9</v>
      </c>
      <c r="C25" s="8" t="s">
        <v>119</v>
      </c>
      <c r="D25" s="8" t="s">
        <v>120</v>
      </c>
      <c r="E25" s="8" t="s">
        <v>121</v>
      </c>
      <c r="F25" s="9" t="s">
        <v>21</v>
      </c>
      <c r="G25" s="9" t="s">
        <v>21</v>
      </c>
      <c r="H25" s="199"/>
      <c r="I25" s="197"/>
    </row>
    <row r="26" spans="2:9" ht="25" x14ac:dyDescent="0.25">
      <c r="B26" s="7">
        <f t="shared" si="2"/>
        <v>10</v>
      </c>
      <c r="C26" s="8" t="s">
        <v>122</v>
      </c>
      <c r="D26" s="8" t="s">
        <v>123</v>
      </c>
      <c r="E26" s="13" t="s">
        <v>124</v>
      </c>
      <c r="F26" s="9" t="s">
        <v>21</v>
      </c>
      <c r="G26" s="9" t="s">
        <v>21</v>
      </c>
      <c r="H26" s="199"/>
      <c r="I26" s="197"/>
    </row>
    <row r="27" spans="2:9" ht="25" x14ac:dyDescent="0.25">
      <c r="B27" s="7">
        <f t="shared" si="2"/>
        <v>11</v>
      </c>
      <c r="C27" s="8" t="s">
        <v>125</v>
      </c>
      <c r="D27" s="8" t="s">
        <v>126</v>
      </c>
      <c r="E27" s="13" t="s">
        <v>127</v>
      </c>
      <c r="F27" s="9" t="s">
        <v>21</v>
      </c>
      <c r="G27" s="9" t="s">
        <v>21</v>
      </c>
      <c r="H27" s="201"/>
      <c r="I27" s="197"/>
    </row>
    <row r="28" spans="2:9" ht="20" x14ac:dyDescent="0.4">
      <c r="B28" s="5"/>
      <c r="H28" s="15"/>
    </row>
    <row r="29" spans="2:9" ht="20" x14ac:dyDescent="0.4">
      <c r="B29" s="5" t="s">
        <v>128</v>
      </c>
      <c r="H29" s="15"/>
    </row>
    <row r="31" spans="2:9" ht="13" x14ac:dyDescent="0.3">
      <c r="B31" s="6" t="s">
        <v>11</v>
      </c>
      <c r="C31" s="6" t="s">
        <v>12</v>
      </c>
      <c r="D31" s="6" t="s">
        <v>13</v>
      </c>
      <c r="E31" s="6" t="s">
        <v>14</v>
      </c>
      <c r="F31" s="6" t="s">
        <v>15</v>
      </c>
      <c r="G31" s="6" t="s">
        <v>16</v>
      </c>
      <c r="H31" s="196" t="s">
        <v>17</v>
      </c>
      <c r="I31" s="197"/>
    </row>
    <row r="32" spans="2:9" ht="25" x14ac:dyDescent="0.25">
      <c r="B32" s="7">
        <f t="shared" ref="B32:B33" si="3">ROW()-20</f>
        <v>12</v>
      </c>
      <c r="C32" s="8" t="s">
        <v>129</v>
      </c>
      <c r="D32" s="8" t="s">
        <v>130</v>
      </c>
      <c r="E32" s="8" t="s">
        <v>131</v>
      </c>
      <c r="F32" s="9" t="s">
        <v>21</v>
      </c>
      <c r="G32" s="9" t="s">
        <v>21</v>
      </c>
      <c r="H32" s="199"/>
      <c r="I32" s="197"/>
    </row>
    <row r="33" spans="1:14" ht="25" x14ac:dyDescent="0.25">
      <c r="B33" s="7">
        <f t="shared" si="3"/>
        <v>13</v>
      </c>
      <c r="C33" s="8" t="s">
        <v>132</v>
      </c>
      <c r="D33" s="8" t="s">
        <v>133</v>
      </c>
      <c r="E33" s="13" t="s">
        <v>124</v>
      </c>
      <c r="F33" s="9" t="s">
        <v>21</v>
      </c>
      <c r="G33" s="9" t="s">
        <v>21</v>
      </c>
      <c r="H33" s="199"/>
      <c r="I33" s="197"/>
    </row>
    <row r="34" spans="1:14" ht="12.5" x14ac:dyDescent="0.25">
      <c r="H34" s="15"/>
    </row>
    <row r="35" spans="1:14" ht="20" x14ac:dyDescent="0.4">
      <c r="B35" s="5" t="s">
        <v>134</v>
      </c>
      <c r="H35" s="15"/>
    </row>
    <row r="37" spans="1:14" ht="13" x14ac:dyDescent="0.3">
      <c r="B37" s="6" t="s">
        <v>11</v>
      </c>
      <c r="C37" s="6" t="s">
        <v>12</v>
      </c>
      <c r="D37" s="6" t="s">
        <v>13</v>
      </c>
      <c r="E37" s="6" t="s">
        <v>14</v>
      </c>
      <c r="F37" s="6" t="s">
        <v>15</v>
      </c>
      <c r="G37" s="6" t="s">
        <v>16</v>
      </c>
      <c r="H37" s="196" t="s">
        <v>17</v>
      </c>
      <c r="I37" s="197"/>
    </row>
    <row r="38" spans="1:14" ht="25" x14ac:dyDescent="0.25">
      <c r="A38" s="23"/>
      <c r="B38" s="17">
        <f t="shared" ref="B38:B39" si="4">ROW()-24</f>
        <v>14</v>
      </c>
      <c r="C38" s="18" t="s">
        <v>135</v>
      </c>
      <c r="D38" s="18" t="s">
        <v>136</v>
      </c>
      <c r="E38" s="18" t="s">
        <v>131</v>
      </c>
      <c r="F38" s="9" t="s">
        <v>21</v>
      </c>
      <c r="G38" s="9" t="s">
        <v>21</v>
      </c>
      <c r="H38" s="202"/>
      <c r="I38" s="197"/>
      <c r="J38" s="23"/>
      <c r="K38" s="23"/>
      <c r="L38" s="23"/>
      <c r="M38" s="23"/>
      <c r="N38" s="23"/>
    </row>
    <row r="39" spans="1:14" ht="25" x14ac:dyDescent="0.25">
      <c r="B39" s="7">
        <f t="shared" si="4"/>
        <v>15</v>
      </c>
      <c r="C39" s="8" t="s">
        <v>132</v>
      </c>
      <c r="D39" s="8" t="s">
        <v>137</v>
      </c>
      <c r="E39" s="13" t="s">
        <v>127</v>
      </c>
      <c r="F39" s="9" t="s">
        <v>21</v>
      </c>
      <c r="G39" s="9" t="s">
        <v>21</v>
      </c>
      <c r="H39" s="201"/>
      <c r="I39" s="197"/>
    </row>
    <row r="40" spans="1:14" ht="20" x14ac:dyDescent="0.4">
      <c r="B40" s="5"/>
      <c r="H40" s="15"/>
    </row>
    <row r="41" spans="1:14" ht="20" x14ac:dyDescent="0.4">
      <c r="B41" s="5" t="s">
        <v>138</v>
      </c>
      <c r="H41" s="15"/>
    </row>
    <row r="43" spans="1:14" ht="13" x14ac:dyDescent="0.3">
      <c r="B43" s="6" t="s">
        <v>11</v>
      </c>
      <c r="C43" s="6" t="s">
        <v>12</v>
      </c>
      <c r="D43" s="6" t="s">
        <v>13</v>
      </c>
      <c r="E43" s="6" t="s">
        <v>14</v>
      </c>
      <c r="F43" s="6" t="s">
        <v>15</v>
      </c>
      <c r="G43" s="6" t="s">
        <v>16</v>
      </c>
      <c r="H43" s="196" t="s">
        <v>17</v>
      </c>
      <c r="I43" s="197"/>
    </row>
    <row r="44" spans="1:14" ht="12.5" x14ac:dyDescent="0.25">
      <c r="A44" s="11"/>
      <c r="B44" s="7">
        <f t="shared" ref="B44:B46" si="5">ROW()-28</f>
        <v>16</v>
      </c>
      <c r="C44" s="8" t="s">
        <v>139</v>
      </c>
      <c r="D44" s="8" t="s">
        <v>140</v>
      </c>
      <c r="E44" s="8" t="s">
        <v>141</v>
      </c>
      <c r="F44" s="9" t="s">
        <v>21</v>
      </c>
      <c r="G44" s="9" t="s">
        <v>21</v>
      </c>
      <c r="H44" s="199"/>
      <c r="I44" s="197"/>
      <c r="J44" s="11"/>
      <c r="K44" s="11"/>
      <c r="L44" s="11"/>
      <c r="M44" s="11"/>
      <c r="N44" s="11"/>
    </row>
    <row r="45" spans="1:14" ht="25" x14ac:dyDescent="0.25">
      <c r="A45" s="11"/>
      <c r="B45" s="7">
        <f t="shared" si="5"/>
        <v>17</v>
      </c>
      <c r="C45" s="8" t="s">
        <v>142</v>
      </c>
      <c r="D45" s="13" t="s">
        <v>143</v>
      </c>
      <c r="E45" s="13" t="s">
        <v>124</v>
      </c>
      <c r="F45" s="9" t="s">
        <v>21</v>
      </c>
      <c r="G45" s="9" t="s">
        <v>21</v>
      </c>
      <c r="H45" s="199"/>
      <c r="I45" s="197"/>
      <c r="J45" s="11"/>
      <c r="K45" s="11"/>
      <c r="L45" s="11"/>
      <c r="M45" s="11"/>
      <c r="N45" s="11"/>
    </row>
    <row r="46" spans="1:14" ht="25" x14ac:dyDescent="0.25">
      <c r="A46" s="11"/>
      <c r="B46" s="7">
        <f t="shared" si="5"/>
        <v>18</v>
      </c>
      <c r="C46" s="8" t="s">
        <v>144</v>
      </c>
      <c r="D46" s="13" t="s">
        <v>143</v>
      </c>
      <c r="E46" s="13" t="s">
        <v>127</v>
      </c>
      <c r="F46" s="9" t="s">
        <v>21</v>
      </c>
      <c r="G46" s="9" t="s">
        <v>21</v>
      </c>
      <c r="H46" s="201"/>
      <c r="I46" s="197"/>
      <c r="J46" s="11"/>
      <c r="K46" s="11"/>
      <c r="L46" s="11"/>
      <c r="M46" s="11"/>
      <c r="N46" s="11"/>
    </row>
    <row r="47" spans="1:14" ht="12.5" x14ac:dyDescent="0.25">
      <c r="H47" s="15"/>
    </row>
    <row r="48" spans="1:14" ht="20" x14ac:dyDescent="0.4">
      <c r="B48" s="5" t="s">
        <v>145</v>
      </c>
      <c r="H48" s="15"/>
    </row>
    <row r="50" spans="1:14" ht="13" x14ac:dyDescent="0.3">
      <c r="B50" s="6" t="s">
        <v>11</v>
      </c>
      <c r="C50" s="6" t="s">
        <v>12</v>
      </c>
      <c r="D50" s="6" t="s">
        <v>13</v>
      </c>
      <c r="E50" s="6" t="s">
        <v>14</v>
      </c>
      <c r="F50" s="6" t="s">
        <v>15</v>
      </c>
      <c r="G50" s="6" t="s">
        <v>16</v>
      </c>
      <c r="H50" s="196" t="s">
        <v>17</v>
      </c>
      <c r="I50" s="197"/>
    </row>
    <row r="51" spans="1:14" ht="12.5" x14ac:dyDescent="0.25">
      <c r="A51" s="11"/>
      <c r="B51" s="7">
        <f t="shared" ref="B51:B53" si="6">ROW()-32</f>
        <v>19</v>
      </c>
      <c r="C51" s="8" t="s">
        <v>146</v>
      </c>
      <c r="D51" s="8" t="s">
        <v>147</v>
      </c>
      <c r="E51" s="8" t="s">
        <v>148</v>
      </c>
      <c r="F51" s="9" t="s">
        <v>21</v>
      </c>
      <c r="G51" s="9" t="s">
        <v>21</v>
      </c>
      <c r="H51" s="199"/>
      <c r="I51" s="197"/>
      <c r="J51" s="11"/>
      <c r="K51" s="11"/>
      <c r="L51" s="11"/>
      <c r="M51" s="11"/>
      <c r="N51" s="11"/>
    </row>
    <row r="52" spans="1:14" ht="25" x14ac:dyDescent="0.25">
      <c r="A52" s="11"/>
      <c r="B52" s="7">
        <f t="shared" si="6"/>
        <v>20</v>
      </c>
      <c r="C52" s="8" t="s">
        <v>149</v>
      </c>
      <c r="D52" s="13" t="s">
        <v>150</v>
      </c>
      <c r="E52" s="13" t="s">
        <v>124</v>
      </c>
      <c r="F52" s="9" t="s">
        <v>21</v>
      </c>
      <c r="G52" s="9" t="s">
        <v>21</v>
      </c>
      <c r="H52" s="199"/>
      <c r="I52" s="197"/>
      <c r="J52" s="11"/>
      <c r="K52" s="11"/>
      <c r="L52" s="11"/>
      <c r="M52" s="11"/>
      <c r="N52" s="11"/>
    </row>
    <row r="53" spans="1:14" ht="25" x14ac:dyDescent="0.25">
      <c r="A53" s="11"/>
      <c r="B53" s="7">
        <f t="shared" si="6"/>
        <v>21</v>
      </c>
      <c r="C53" s="8" t="s">
        <v>151</v>
      </c>
      <c r="D53" s="13" t="s">
        <v>150</v>
      </c>
      <c r="E53" s="13" t="s">
        <v>124</v>
      </c>
      <c r="F53" s="9" t="s">
        <v>21</v>
      </c>
      <c r="G53" s="9" t="s">
        <v>21</v>
      </c>
      <c r="H53" s="201"/>
      <c r="I53" s="197"/>
      <c r="J53" s="11"/>
      <c r="K53" s="11"/>
      <c r="L53" s="11"/>
      <c r="M53" s="11"/>
      <c r="N53" s="11"/>
    </row>
    <row r="54" spans="1:14" ht="12.5" x14ac:dyDescent="0.25">
      <c r="H54" s="15"/>
    </row>
    <row r="55" spans="1:14" ht="20" x14ac:dyDescent="0.4">
      <c r="B55" s="5" t="s">
        <v>152</v>
      </c>
      <c r="H55" s="15"/>
    </row>
    <row r="57" spans="1:14" ht="13" x14ac:dyDescent="0.3">
      <c r="B57" s="6" t="s">
        <v>11</v>
      </c>
      <c r="C57" s="6" t="s">
        <v>12</v>
      </c>
      <c r="D57" s="6" t="s">
        <v>13</v>
      </c>
      <c r="E57" s="6" t="s">
        <v>14</v>
      </c>
      <c r="F57" s="6" t="s">
        <v>15</v>
      </c>
      <c r="G57" s="6" t="s">
        <v>16</v>
      </c>
      <c r="H57" s="196" t="s">
        <v>17</v>
      </c>
      <c r="I57" s="197"/>
    </row>
    <row r="58" spans="1:14" ht="12.5" x14ac:dyDescent="0.25">
      <c r="B58" s="7">
        <f t="shared" ref="B58:B60" si="7">ROW()-36</f>
        <v>22</v>
      </c>
      <c r="C58" s="8" t="s">
        <v>153</v>
      </c>
      <c r="D58" s="8" t="s">
        <v>154</v>
      </c>
      <c r="E58" s="8" t="s">
        <v>155</v>
      </c>
      <c r="F58" s="9" t="s">
        <v>21</v>
      </c>
      <c r="G58" s="9" t="s">
        <v>21</v>
      </c>
      <c r="H58" s="199"/>
      <c r="I58" s="197"/>
    </row>
    <row r="59" spans="1:14" ht="12.5" x14ac:dyDescent="0.25">
      <c r="B59" s="7">
        <f t="shared" si="7"/>
        <v>23</v>
      </c>
      <c r="C59" s="13" t="s">
        <v>156</v>
      </c>
      <c r="D59" s="13" t="s">
        <v>157</v>
      </c>
      <c r="E59" s="13" t="s">
        <v>124</v>
      </c>
      <c r="F59" s="9" t="s">
        <v>21</v>
      </c>
      <c r="G59" s="9" t="s">
        <v>21</v>
      </c>
      <c r="H59" s="199"/>
      <c r="I59" s="197"/>
    </row>
    <row r="60" spans="1:14" ht="25" x14ac:dyDescent="0.25">
      <c r="B60" s="7">
        <f t="shared" si="7"/>
        <v>24</v>
      </c>
      <c r="C60" s="8" t="s">
        <v>158</v>
      </c>
      <c r="D60" s="13" t="s">
        <v>157</v>
      </c>
      <c r="E60" s="13" t="s">
        <v>124</v>
      </c>
      <c r="F60" s="9" t="s">
        <v>21</v>
      </c>
      <c r="G60" s="9" t="s">
        <v>21</v>
      </c>
      <c r="H60" s="199"/>
      <c r="I60" s="197"/>
    </row>
    <row r="61" spans="1:14" ht="20" x14ac:dyDescent="0.4">
      <c r="B61" s="5"/>
    </row>
    <row r="62" spans="1:14" ht="20" x14ac:dyDescent="0.4">
      <c r="B62" s="5" t="s">
        <v>159</v>
      </c>
    </row>
    <row r="64" spans="1:14" ht="13" x14ac:dyDescent="0.3">
      <c r="B64" s="6" t="s">
        <v>11</v>
      </c>
      <c r="C64" s="6" t="s">
        <v>12</v>
      </c>
      <c r="D64" s="6" t="s">
        <v>13</v>
      </c>
      <c r="E64" s="6" t="s">
        <v>14</v>
      </c>
      <c r="F64" s="6" t="s">
        <v>15</v>
      </c>
      <c r="G64" s="6" t="s">
        <v>16</v>
      </c>
      <c r="H64" s="196" t="s">
        <v>17</v>
      </c>
      <c r="I64" s="197"/>
    </row>
    <row r="65" spans="2:9" ht="25" x14ac:dyDescent="0.25">
      <c r="B65" s="7">
        <f>ROW()-36</f>
        <v>29</v>
      </c>
      <c r="C65" s="8" t="s">
        <v>160</v>
      </c>
      <c r="D65" s="8" t="s">
        <v>161</v>
      </c>
      <c r="E65" s="8" t="s">
        <v>162</v>
      </c>
      <c r="F65" s="9" t="s">
        <v>21</v>
      </c>
      <c r="G65" s="9" t="s">
        <v>21</v>
      </c>
      <c r="H65" s="199"/>
      <c r="I65" s="197"/>
    </row>
    <row r="78" spans="2:9" ht="27" customHeight="1" x14ac:dyDescent="0.25"/>
  </sheetData>
  <mergeCells count="36">
    <mergeCell ref="H8:I8"/>
    <mergeCell ref="H9:I9"/>
    <mergeCell ref="H10:I10"/>
    <mergeCell ref="H14:I14"/>
    <mergeCell ref="C15:C16"/>
    <mergeCell ref="D15:D16"/>
    <mergeCell ref="H15:I15"/>
    <mergeCell ref="H16:I16"/>
    <mergeCell ref="H17:I17"/>
    <mergeCell ref="H18:I18"/>
    <mergeCell ref="H19:I19"/>
    <mergeCell ref="H20:I20"/>
    <mergeCell ref="H24:I24"/>
    <mergeCell ref="H25:I25"/>
    <mergeCell ref="H26:I26"/>
    <mergeCell ref="H27:I27"/>
    <mergeCell ref="H31:I31"/>
    <mergeCell ref="H32:I32"/>
    <mergeCell ref="H33:I33"/>
    <mergeCell ref="H37:I37"/>
    <mergeCell ref="H38:I38"/>
    <mergeCell ref="H52:I52"/>
    <mergeCell ref="H53:I53"/>
    <mergeCell ref="H65:I65"/>
    <mergeCell ref="H39:I39"/>
    <mergeCell ref="H43:I43"/>
    <mergeCell ref="H44:I44"/>
    <mergeCell ref="H45:I45"/>
    <mergeCell ref="H46:I46"/>
    <mergeCell ref="H50:I50"/>
    <mergeCell ref="H51:I51"/>
    <mergeCell ref="H57:I57"/>
    <mergeCell ref="H58:I58"/>
    <mergeCell ref="H59:I59"/>
    <mergeCell ref="H60:I60"/>
    <mergeCell ref="H64:I64"/>
  </mergeCells>
  <phoneticPr fontId="15" type="noConversion"/>
  <dataValidations count="1">
    <dataValidation type="list" allowBlank="1" showErrorMessage="1" sqref="F9:G10 F15:G20 F25:G27 F32:G33 F38:G39 F44:G46 F51:G53 F58:G60 F65:G65" xr:uid="{00000000-0002-0000-0200-000000000000}">
      <formula1>"Not Test,PASS,Fail,N/A,Blocked"</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P11"/>
  <sheetViews>
    <sheetView workbookViewId="0"/>
  </sheetViews>
  <sheetFormatPr defaultColWidth="12.6328125" defaultRowHeight="15.75" customHeight="1" x14ac:dyDescent="0.25"/>
  <cols>
    <col min="1" max="1" width="5.08984375" customWidth="1"/>
    <col min="3" max="9" width="52.6328125" customWidth="1"/>
  </cols>
  <sheetData>
    <row r="1" spans="1:16" ht="13" x14ac:dyDescent="0.3">
      <c r="A1" s="1"/>
    </row>
    <row r="2" spans="1:16" ht="13" x14ac:dyDescent="0.25">
      <c r="B2" s="2" t="s">
        <v>1</v>
      </c>
      <c r="C2" s="3" t="s">
        <v>34</v>
      </c>
      <c r="D2" s="3" t="s">
        <v>82</v>
      </c>
      <c r="E2" s="3" t="s">
        <v>3</v>
      </c>
      <c r="F2" s="3" t="s">
        <v>4</v>
      </c>
      <c r="G2" s="3" t="s">
        <v>83</v>
      </c>
    </row>
    <row r="3" spans="1:16" ht="13" x14ac:dyDescent="0.25">
      <c r="B3" s="2" t="s">
        <v>5</v>
      </c>
      <c r="C3" s="3" t="s">
        <v>87</v>
      </c>
      <c r="D3" s="3" t="s">
        <v>88</v>
      </c>
      <c r="E3" s="3" t="s">
        <v>91</v>
      </c>
      <c r="F3" s="3" t="s">
        <v>92</v>
      </c>
      <c r="G3" s="3" t="s">
        <v>93</v>
      </c>
    </row>
    <row r="4" spans="1:16" ht="200" customHeight="1" x14ac:dyDescent="0.25">
      <c r="B4" s="2" t="s">
        <v>9</v>
      </c>
      <c r="C4" s="4"/>
      <c r="D4" s="4"/>
      <c r="E4" s="21"/>
      <c r="F4" s="13"/>
      <c r="G4" s="13"/>
    </row>
    <row r="6" spans="1:16" ht="20" x14ac:dyDescent="0.4">
      <c r="B6" s="5" t="s">
        <v>163</v>
      </c>
    </row>
    <row r="8" spans="1:16" ht="13" x14ac:dyDescent="0.3">
      <c r="B8" s="6" t="s">
        <v>11</v>
      </c>
      <c r="C8" s="6" t="s">
        <v>12</v>
      </c>
      <c r="D8" s="6" t="s">
        <v>13</v>
      </c>
      <c r="E8" s="6" t="s">
        <v>14</v>
      </c>
      <c r="F8" s="6" t="s">
        <v>15</v>
      </c>
      <c r="G8" s="6" t="s">
        <v>16</v>
      </c>
      <c r="H8" s="196" t="s">
        <v>17</v>
      </c>
      <c r="I8" s="197"/>
    </row>
    <row r="9" spans="1:16" ht="25" x14ac:dyDescent="0.25">
      <c r="A9" s="16"/>
      <c r="B9" s="17">
        <f t="shared" ref="B9:B11" si="0">ROW()-8</f>
        <v>1</v>
      </c>
      <c r="C9" s="18" t="s">
        <v>164</v>
      </c>
      <c r="D9" s="18" t="s">
        <v>165</v>
      </c>
      <c r="E9" s="18" t="s">
        <v>166</v>
      </c>
      <c r="F9" s="19" t="s">
        <v>21</v>
      </c>
      <c r="G9" s="19" t="s">
        <v>21</v>
      </c>
      <c r="H9" s="205"/>
      <c r="I9" s="197"/>
      <c r="J9" s="16"/>
      <c r="K9" s="16"/>
      <c r="L9" s="16"/>
      <c r="M9" s="16"/>
      <c r="N9" s="16"/>
      <c r="O9" s="16"/>
      <c r="P9" s="16"/>
    </row>
    <row r="10" spans="1:16" ht="12.5" x14ac:dyDescent="0.25">
      <c r="A10" s="16"/>
      <c r="B10" s="17">
        <f t="shared" si="0"/>
        <v>2</v>
      </c>
      <c r="C10" s="18" t="s">
        <v>167</v>
      </c>
      <c r="D10" s="18" t="s">
        <v>168</v>
      </c>
      <c r="E10" s="24" t="s">
        <v>169</v>
      </c>
      <c r="F10" s="19" t="s">
        <v>21</v>
      </c>
      <c r="G10" s="19" t="s">
        <v>21</v>
      </c>
      <c r="H10" s="205"/>
      <c r="I10" s="197"/>
      <c r="J10" s="16"/>
      <c r="K10" s="16"/>
      <c r="L10" s="16"/>
      <c r="M10" s="16"/>
      <c r="N10" s="16"/>
      <c r="O10" s="16"/>
      <c r="P10" s="16"/>
    </row>
    <row r="11" spans="1:16" ht="12.5" x14ac:dyDescent="0.25">
      <c r="A11" s="16"/>
      <c r="B11" s="17">
        <f t="shared" si="0"/>
        <v>3</v>
      </c>
      <c r="C11" s="18" t="s">
        <v>170</v>
      </c>
      <c r="D11" s="18" t="s">
        <v>171</v>
      </c>
      <c r="E11" s="24" t="s">
        <v>172</v>
      </c>
      <c r="F11" s="19" t="s">
        <v>21</v>
      </c>
      <c r="G11" s="19" t="s">
        <v>21</v>
      </c>
      <c r="H11" s="205"/>
      <c r="I11" s="197"/>
      <c r="J11" s="16"/>
      <c r="K11" s="16"/>
      <c r="L11" s="16"/>
      <c r="M11" s="16"/>
      <c r="N11" s="16"/>
      <c r="O11" s="16"/>
      <c r="P11" s="16"/>
    </row>
  </sheetData>
  <mergeCells count="4">
    <mergeCell ref="H8:I8"/>
    <mergeCell ref="H9:I9"/>
    <mergeCell ref="H10:I10"/>
    <mergeCell ref="H11:I11"/>
  </mergeCells>
  <phoneticPr fontId="15" type="noConversion"/>
  <dataValidations count="1">
    <dataValidation type="list" allowBlank="1" showErrorMessage="1" sqref="F9:G11" xr:uid="{00000000-0002-0000-0300-000000000000}">
      <formula1>"Not Test,PASS,Fail,N/A,Blocked"</formula1>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P12"/>
  <sheetViews>
    <sheetView workbookViewId="0"/>
  </sheetViews>
  <sheetFormatPr defaultColWidth="12.6328125" defaultRowHeight="15.75" customHeight="1" x14ac:dyDescent="0.25"/>
  <cols>
    <col min="1" max="1" width="4.6328125" customWidth="1"/>
    <col min="3" max="5" width="52.6328125" customWidth="1"/>
    <col min="6" max="7" width="14.6328125" customWidth="1"/>
    <col min="8" max="9" width="52.6328125" customWidth="1"/>
  </cols>
  <sheetData>
    <row r="1" spans="1:16" ht="13" x14ac:dyDescent="0.3">
      <c r="A1" s="1"/>
    </row>
    <row r="2" spans="1:16" ht="13" x14ac:dyDescent="0.25">
      <c r="B2" s="2" t="s">
        <v>1</v>
      </c>
      <c r="C2" s="3" t="s">
        <v>34</v>
      </c>
      <c r="D2" s="3" t="s">
        <v>82</v>
      </c>
      <c r="E2" s="3" t="s">
        <v>35</v>
      </c>
    </row>
    <row r="3" spans="1:16" ht="13" x14ac:dyDescent="0.25">
      <c r="B3" s="2" t="s">
        <v>5</v>
      </c>
      <c r="C3" s="3" t="s">
        <v>87</v>
      </c>
      <c r="D3" s="3" t="s">
        <v>88</v>
      </c>
      <c r="E3" s="3" t="s">
        <v>173</v>
      </c>
    </row>
    <row r="4" spans="1:16" ht="200" customHeight="1" x14ac:dyDescent="0.25">
      <c r="B4" s="2" t="s">
        <v>9</v>
      </c>
      <c r="C4" s="4"/>
      <c r="D4" s="4"/>
      <c r="E4" s="4"/>
    </row>
    <row r="6" spans="1:16" ht="20" x14ac:dyDescent="0.4">
      <c r="B6" s="5" t="s">
        <v>174</v>
      </c>
    </row>
    <row r="7" spans="1:16" ht="20" x14ac:dyDescent="0.4">
      <c r="B7" s="5"/>
    </row>
    <row r="8" spans="1:16" ht="13" x14ac:dyDescent="0.3">
      <c r="B8" s="6" t="s">
        <v>11</v>
      </c>
      <c r="C8" s="6" t="s">
        <v>12</v>
      </c>
      <c r="D8" s="6" t="s">
        <v>13</v>
      </c>
      <c r="E8" s="6" t="s">
        <v>14</v>
      </c>
      <c r="F8" s="6" t="s">
        <v>15</v>
      </c>
      <c r="G8" s="6" t="s">
        <v>16</v>
      </c>
      <c r="H8" s="196" t="s">
        <v>17</v>
      </c>
      <c r="I8" s="197"/>
    </row>
    <row r="9" spans="1:16" ht="25" x14ac:dyDescent="0.25">
      <c r="A9" s="11"/>
      <c r="B9" s="7">
        <f t="shared" ref="B9:B12" si="0">ROW()-8</f>
        <v>1</v>
      </c>
      <c r="C9" s="8" t="s">
        <v>175</v>
      </c>
      <c r="D9" s="8" t="s">
        <v>176</v>
      </c>
      <c r="E9" s="8" t="s">
        <v>177</v>
      </c>
      <c r="F9" s="9" t="s">
        <v>21</v>
      </c>
      <c r="G9" s="9" t="s">
        <v>21</v>
      </c>
      <c r="H9" s="199"/>
      <c r="I9" s="197"/>
      <c r="J9" s="11"/>
      <c r="K9" s="11"/>
      <c r="L9" s="11"/>
      <c r="M9" s="11"/>
      <c r="N9" s="11"/>
      <c r="O9" s="11"/>
      <c r="P9" s="11"/>
    </row>
    <row r="10" spans="1:16" ht="25" x14ac:dyDescent="0.25">
      <c r="A10" s="11"/>
      <c r="B10" s="7">
        <f t="shared" si="0"/>
        <v>2</v>
      </c>
      <c r="C10" s="8" t="s">
        <v>178</v>
      </c>
      <c r="D10" s="8" t="s">
        <v>179</v>
      </c>
      <c r="E10" s="8" t="s">
        <v>177</v>
      </c>
      <c r="F10" s="9" t="s">
        <v>21</v>
      </c>
      <c r="G10" s="9" t="s">
        <v>21</v>
      </c>
      <c r="H10" s="199"/>
      <c r="I10" s="197"/>
      <c r="J10" s="11"/>
      <c r="K10" s="11"/>
      <c r="L10" s="11"/>
      <c r="M10" s="11"/>
      <c r="N10" s="11"/>
      <c r="O10" s="11"/>
      <c r="P10" s="11"/>
    </row>
    <row r="11" spans="1:16" ht="25" x14ac:dyDescent="0.25">
      <c r="A11" s="11"/>
      <c r="B11" s="7">
        <f t="shared" si="0"/>
        <v>3</v>
      </c>
      <c r="C11" s="8" t="s">
        <v>180</v>
      </c>
      <c r="D11" s="13" t="s">
        <v>181</v>
      </c>
      <c r="E11" s="13" t="s">
        <v>124</v>
      </c>
      <c r="F11" s="9" t="s">
        <v>21</v>
      </c>
      <c r="G11" s="9" t="s">
        <v>21</v>
      </c>
      <c r="H11" s="199"/>
      <c r="I11" s="197"/>
      <c r="J11" s="11"/>
      <c r="K11" s="11"/>
      <c r="L11" s="11"/>
      <c r="M11" s="11"/>
      <c r="N11" s="11"/>
      <c r="O11" s="11"/>
      <c r="P11" s="11"/>
    </row>
    <row r="12" spans="1:16" ht="25" x14ac:dyDescent="0.25">
      <c r="A12" s="11"/>
      <c r="B12" s="7">
        <f t="shared" si="0"/>
        <v>4</v>
      </c>
      <c r="C12" s="8" t="s">
        <v>182</v>
      </c>
      <c r="D12" s="13" t="s">
        <v>181</v>
      </c>
      <c r="E12" s="13" t="s">
        <v>127</v>
      </c>
      <c r="F12" s="9" t="s">
        <v>21</v>
      </c>
      <c r="G12" s="9" t="s">
        <v>21</v>
      </c>
      <c r="H12" s="199"/>
      <c r="I12" s="197"/>
      <c r="J12" s="11"/>
      <c r="K12" s="11"/>
      <c r="L12" s="11"/>
      <c r="M12" s="11"/>
      <c r="N12" s="11"/>
      <c r="O12" s="11"/>
      <c r="P12" s="11"/>
    </row>
  </sheetData>
  <mergeCells count="5">
    <mergeCell ref="H8:I8"/>
    <mergeCell ref="H9:I9"/>
    <mergeCell ref="H10:I10"/>
    <mergeCell ref="H11:I11"/>
    <mergeCell ref="H12:I12"/>
  </mergeCells>
  <phoneticPr fontId="15" type="noConversion"/>
  <dataValidations count="1">
    <dataValidation type="list" allowBlank="1" showErrorMessage="1" sqref="F9:G12" xr:uid="{00000000-0002-0000-0400-000000000000}">
      <formula1>"Not Test,PASS,Fail,N/A,Blocked"</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W33"/>
  <sheetViews>
    <sheetView workbookViewId="0"/>
  </sheetViews>
  <sheetFormatPr defaultColWidth="12.6328125" defaultRowHeight="15.75" customHeight="1" x14ac:dyDescent="0.25"/>
  <cols>
    <col min="1" max="1" width="5.08984375" customWidth="1"/>
    <col min="3" max="25" width="52.6328125" customWidth="1"/>
  </cols>
  <sheetData>
    <row r="1" spans="1:49" ht="13" x14ac:dyDescent="0.3">
      <c r="A1" s="1"/>
    </row>
    <row r="2" spans="1:49" ht="13" x14ac:dyDescent="0.25">
      <c r="B2" s="2" t="s">
        <v>1</v>
      </c>
      <c r="C2" s="3" t="s">
        <v>34</v>
      </c>
      <c r="D2" s="3" t="s">
        <v>3</v>
      </c>
      <c r="E2" s="3" t="s">
        <v>4</v>
      </c>
      <c r="F2" s="3" t="s">
        <v>83</v>
      </c>
      <c r="G2" s="3" t="s">
        <v>86</v>
      </c>
      <c r="H2" s="3" t="s">
        <v>183</v>
      </c>
      <c r="I2" s="3" t="s">
        <v>184</v>
      </c>
      <c r="J2" s="3" t="s">
        <v>185</v>
      </c>
      <c r="K2" s="3" t="s">
        <v>186</v>
      </c>
      <c r="L2" s="3" t="s">
        <v>186</v>
      </c>
      <c r="M2" s="3" t="s">
        <v>187</v>
      </c>
      <c r="N2" s="3" t="s">
        <v>188</v>
      </c>
      <c r="O2" s="3" t="s">
        <v>189</v>
      </c>
      <c r="P2" s="3" t="s">
        <v>190</v>
      </c>
      <c r="Q2" s="3" t="s">
        <v>191</v>
      </c>
      <c r="R2" s="3" t="s">
        <v>192</v>
      </c>
      <c r="S2" s="3" t="s">
        <v>193</v>
      </c>
      <c r="T2" s="3" t="s">
        <v>194</v>
      </c>
      <c r="U2" s="3" t="s">
        <v>195</v>
      </c>
      <c r="V2" s="3" t="s">
        <v>196</v>
      </c>
      <c r="W2" s="3" t="s">
        <v>197</v>
      </c>
      <c r="X2" s="3" t="s">
        <v>198</v>
      </c>
      <c r="Y2" s="3" t="s">
        <v>199</v>
      </c>
      <c r="Z2" s="14"/>
      <c r="AA2" s="14"/>
      <c r="AB2" s="14"/>
      <c r="AC2" s="14"/>
      <c r="AD2" s="14"/>
      <c r="AE2" s="14"/>
      <c r="AF2" s="14"/>
      <c r="AG2" s="14"/>
      <c r="AH2" s="14"/>
      <c r="AI2" s="14"/>
      <c r="AJ2" s="14"/>
      <c r="AK2" s="14"/>
      <c r="AL2" s="14"/>
      <c r="AM2" s="14"/>
      <c r="AN2" s="14"/>
      <c r="AO2" s="14"/>
      <c r="AP2" s="14"/>
      <c r="AQ2" s="14"/>
      <c r="AR2" s="14"/>
      <c r="AS2" s="14"/>
      <c r="AT2" s="14"/>
      <c r="AU2" s="14"/>
      <c r="AV2" s="14"/>
      <c r="AW2" s="14"/>
    </row>
    <row r="3" spans="1:49" ht="13" x14ac:dyDescent="0.25">
      <c r="A3" s="11"/>
      <c r="B3" s="2" t="s">
        <v>5</v>
      </c>
      <c r="C3" s="13" t="s">
        <v>87</v>
      </c>
      <c r="D3" s="13" t="s">
        <v>173</v>
      </c>
      <c r="E3" s="13" t="s">
        <v>200</v>
      </c>
      <c r="F3" s="13" t="s">
        <v>201</v>
      </c>
      <c r="G3" s="13" t="s">
        <v>202</v>
      </c>
      <c r="H3" s="13" t="s">
        <v>203</v>
      </c>
      <c r="I3" s="13" t="s">
        <v>204</v>
      </c>
      <c r="J3" s="13" t="s">
        <v>205</v>
      </c>
      <c r="K3" s="13" t="s">
        <v>206</v>
      </c>
      <c r="L3" s="13" t="s">
        <v>207</v>
      </c>
      <c r="M3" s="13" t="s">
        <v>208</v>
      </c>
      <c r="N3" s="13" t="s">
        <v>209</v>
      </c>
      <c r="O3" s="8" t="s">
        <v>210</v>
      </c>
      <c r="P3" s="13" t="s">
        <v>211</v>
      </c>
      <c r="Q3" s="8" t="s">
        <v>212</v>
      </c>
      <c r="R3" s="13" t="s">
        <v>213</v>
      </c>
      <c r="S3" s="8" t="s">
        <v>214</v>
      </c>
      <c r="T3" s="13" t="s">
        <v>215</v>
      </c>
      <c r="U3" s="13" t="s">
        <v>216</v>
      </c>
      <c r="V3" s="13" t="s">
        <v>217</v>
      </c>
      <c r="W3" s="13" t="s">
        <v>218</v>
      </c>
      <c r="X3" s="8" t="s">
        <v>219</v>
      </c>
      <c r="Y3" s="13" t="s">
        <v>220</v>
      </c>
      <c r="Z3" s="11"/>
      <c r="AA3" s="11"/>
      <c r="AB3" s="11"/>
      <c r="AC3" s="11"/>
      <c r="AD3" s="11"/>
      <c r="AE3" s="11"/>
      <c r="AF3" s="11"/>
      <c r="AG3" s="11"/>
      <c r="AH3" s="11"/>
      <c r="AI3" s="11"/>
      <c r="AJ3" s="11"/>
      <c r="AK3" s="11"/>
      <c r="AL3" s="11"/>
      <c r="AM3" s="11"/>
      <c r="AN3" s="11"/>
      <c r="AO3" s="11"/>
      <c r="AP3" s="11"/>
      <c r="AQ3" s="11"/>
      <c r="AR3" s="11"/>
      <c r="AS3" s="11"/>
      <c r="AT3" s="11"/>
      <c r="AU3" s="11"/>
      <c r="AV3" s="11"/>
      <c r="AW3" s="11"/>
    </row>
    <row r="4" spans="1:49" ht="200" customHeight="1" x14ac:dyDescent="0.25">
      <c r="B4" s="2" t="s">
        <v>9</v>
      </c>
      <c r="C4" s="4"/>
      <c r="D4" s="4"/>
      <c r="E4" s="4"/>
      <c r="F4" s="4"/>
      <c r="G4" s="4"/>
      <c r="H4" s="4"/>
      <c r="I4" s="4"/>
      <c r="J4" s="4"/>
      <c r="K4" s="4"/>
      <c r="L4" s="4"/>
      <c r="M4" s="3"/>
      <c r="N4" s="3"/>
      <c r="O4" s="3"/>
      <c r="P4" s="4"/>
      <c r="Q4" s="4"/>
      <c r="R4" s="4"/>
      <c r="S4" s="4"/>
      <c r="T4" s="3"/>
      <c r="U4" s="3"/>
      <c r="V4" s="3"/>
      <c r="W4" s="3"/>
      <c r="X4" s="3"/>
      <c r="Y4" s="3"/>
    </row>
    <row r="6" spans="1:49" ht="20" x14ac:dyDescent="0.4">
      <c r="B6" s="5" t="s">
        <v>221</v>
      </c>
    </row>
    <row r="7" spans="1:49" ht="20" x14ac:dyDescent="0.4">
      <c r="B7" s="5"/>
    </row>
    <row r="8" spans="1:49" ht="13" x14ac:dyDescent="0.3">
      <c r="B8" s="6" t="s">
        <v>11</v>
      </c>
      <c r="C8" s="6" t="s">
        <v>12</v>
      </c>
      <c r="D8" s="6" t="s">
        <v>13</v>
      </c>
      <c r="E8" s="6" t="s">
        <v>14</v>
      </c>
      <c r="F8" s="6" t="s">
        <v>222</v>
      </c>
      <c r="G8" s="6" t="s">
        <v>16</v>
      </c>
      <c r="H8" s="196" t="s">
        <v>17</v>
      </c>
      <c r="I8" s="197"/>
    </row>
    <row r="9" spans="1:49" ht="25" x14ac:dyDescent="0.25">
      <c r="A9" s="11"/>
      <c r="B9" s="7">
        <f t="shared" ref="B9:B10" si="0">ROW()-8</f>
        <v>1</v>
      </c>
      <c r="C9" s="8" t="s">
        <v>223</v>
      </c>
      <c r="D9" s="8" t="s">
        <v>224</v>
      </c>
      <c r="E9" s="8" t="s">
        <v>177</v>
      </c>
      <c r="F9" s="9" t="s">
        <v>21</v>
      </c>
      <c r="G9" s="9" t="s">
        <v>21</v>
      </c>
      <c r="H9" s="200"/>
      <c r="I9" s="197"/>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row>
    <row r="10" spans="1:49" ht="25" x14ac:dyDescent="0.25">
      <c r="A10" s="11"/>
      <c r="B10" s="7">
        <f t="shared" si="0"/>
        <v>2</v>
      </c>
      <c r="C10" s="13" t="s">
        <v>225</v>
      </c>
      <c r="D10" s="25" t="s">
        <v>226</v>
      </c>
      <c r="E10" s="8" t="s">
        <v>227</v>
      </c>
      <c r="F10" s="9" t="s">
        <v>21</v>
      </c>
      <c r="G10" s="9" t="s">
        <v>21</v>
      </c>
      <c r="H10" s="200"/>
      <c r="I10" s="197"/>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row>
    <row r="11" spans="1:49" ht="25" x14ac:dyDescent="0.25">
      <c r="A11" s="11"/>
      <c r="B11" s="7">
        <v>3</v>
      </c>
      <c r="C11" s="13" t="s">
        <v>228</v>
      </c>
      <c r="D11" s="8" t="s">
        <v>229</v>
      </c>
      <c r="E11" s="26" t="s">
        <v>230</v>
      </c>
      <c r="F11" s="9" t="s">
        <v>21</v>
      </c>
      <c r="G11" s="9" t="s">
        <v>21</v>
      </c>
      <c r="H11" s="200"/>
      <c r="I11" s="197"/>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row>
    <row r="12" spans="1:49" ht="37.5" x14ac:dyDescent="0.25">
      <c r="A12" s="11"/>
      <c r="B12" s="7">
        <f t="shared" ref="B12:B33" si="1">ROW()-8</f>
        <v>4</v>
      </c>
      <c r="C12" s="13" t="s">
        <v>231</v>
      </c>
      <c r="D12" s="25" t="s">
        <v>232</v>
      </c>
      <c r="E12" s="27" t="s">
        <v>233</v>
      </c>
      <c r="F12" s="9" t="s">
        <v>21</v>
      </c>
      <c r="G12" s="9" t="s">
        <v>21</v>
      </c>
      <c r="H12" s="200"/>
      <c r="I12" s="197"/>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row>
    <row r="13" spans="1:49" ht="37.5" x14ac:dyDescent="0.25">
      <c r="A13" s="11"/>
      <c r="B13" s="7">
        <f t="shared" si="1"/>
        <v>5</v>
      </c>
      <c r="C13" s="13" t="s">
        <v>234</v>
      </c>
      <c r="D13" s="25" t="s">
        <v>235</v>
      </c>
      <c r="E13" s="27" t="s">
        <v>236</v>
      </c>
      <c r="F13" s="9" t="s">
        <v>21</v>
      </c>
      <c r="G13" s="9" t="s">
        <v>21</v>
      </c>
      <c r="H13" s="200"/>
      <c r="I13" s="197"/>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row>
    <row r="14" spans="1:49" ht="25" x14ac:dyDescent="0.25">
      <c r="A14" s="11"/>
      <c r="B14" s="7">
        <f t="shared" si="1"/>
        <v>6</v>
      </c>
      <c r="C14" s="8" t="s">
        <v>237</v>
      </c>
      <c r="D14" s="25" t="s">
        <v>238</v>
      </c>
      <c r="E14" s="27" t="s">
        <v>239</v>
      </c>
      <c r="F14" s="9" t="s">
        <v>21</v>
      </c>
      <c r="G14" s="9" t="s">
        <v>21</v>
      </c>
      <c r="H14" s="200"/>
      <c r="I14" s="197"/>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row>
    <row r="15" spans="1:49" ht="37.5" x14ac:dyDescent="0.25">
      <c r="A15" s="16"/>
      <c r="B15" s="17">
        <f t="shared" si="1"/>
        <v>7</v>
      </c>
      <c r="C15" s="18" t="s">
        <v>240</v>
      </c>
      <c r="D15" s="28" t="s">
        <v>241</v>
      </c>
      <c r="E15" s="26" t="s">
        <v>242</v>
      </c>
      <c r="F15" s="9" t="s">
        <v>21</v>
      </c>
      <c r="G15" s="9" t="s">
        <v>21</v>
      </c>
      <c r="H15" s="200"/>
      <c r="I15" s="197"/>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row>
    <row r="16" spans="1:49" ht="37.5" x14ac:dyDescent="0.25">
      <c r="A16" s="11"/>
      <c r="B16" s="7">
        <f t="shared" si="1"/>
        <v>8</v>
      </c>
      <c r="C16" s="8" t="s">
        <v>243</v>
      </c>
      <c r="D16" s="25" t="s">
        <v>244</v>
      </c>
      <c r="E16" s="27" t="s">
        <v>245</v>
      </c>
      <c r="F16" s="9" t="s">
        <v>21</v>
      </c>
      <c r="G16" s="9" t="s">
        <v>21</v>
      </c>
      <c r="H16" s="200"/>
      <c r="I16" s="197"/>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row>
    <row r="17" spans="1:49" ht="37.5" x14ac:dyDescent="0.25">
      <c r="A17" s="11"/>
      <c r="B17" s="7">
        <f t="shared" si="1"/>
        <v>9</v>
      </c>
      <c r="C17" s="8" t="s">
        <v>246</v>
      </c>
      <c r="D17" s="25" t="s">
        <v>247</v>
      </c>
      <c r="E17" s="27" t="s">
        <v>248</v>
      </c>
      <c r="F17" s="9" t="s">
        <v>21</v>
      </c>
      <c r="G17" s="9" t="s">
        <v>21</v>
      </c>
      <c r="H17" s="200"/>
      <c r="I17" s="197"/>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row>
    <row r="18" spans="1:49" ht="25" x14ac:dyDescent="0.25">
      <c r="A18" s="11"/>
      <c r="B18" s="7">
        <f t="shared" si="1"/>
        <v>10</v>
      </c>
      <c r="C18" s="8" t="s">
        <v>249</v>
      </c>
      <c r="D18" s="25" t="s">
        <v>250</v>
      </c>
      <c r="E18" s="27" t="s">
        <v>251</v>
      </c>
      <c r="F18" s="9" t="s">
        <v>21</v>
      </c>
      <c r="G18" s="9" t="s">
        <v>21</v>
      </c>
      <c r="H18" s="200"/>
      <c r="I18" s="197"/>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row>
    <row r="19" spans="1:49" ht="25" x14ac:dyDescent="0.25">
      <c r="A19" s="11"/>
      <c r="B19" s="7">
        <f t="shared" si="1"/>
        <v>11</v>
      </c>
      <c r="C19" s="8" t="s">
        <v>252</v>
      </c>
      <c r="D19" s="25" t="s">
        <v>253</v>
      </c>
      <c r="E19" s="27" t="s">
        <v>254</v>
      </c>
      <c r="F19" s="9" t="s">
        <v>21</v>
      </c>
      <c r="G19" s="9" t="s">
        <v>21</v>
      </c>
      <c r="H19" s="200"/>
      <c r="I19" s="197"/>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row>
    <row r="20" spans="1:49" ht="25" x14ac:dyDescent="0.25">
      <c r="A20" s="11"/>
      <c r="B20" s="7">
        <f t="shared" si="1"/>
        <v>12</v>
      </c>
      <c r="C20" s="8" t="s">
        <v>255</v>
      </c>
      <c r="D20" s="25" t="s">
        <v>256</v>
      </c>
      <c r="E20" s="27" t="s">
        <v>257</v>
      </c>
      <c r="F20" s="9" t="s">
        <v>21</v>
      </c>
      <c r="G20" s="9" t="s">
        <v>21</v>
      </c>
      <c r="H20" s="200"/>
      <c r="I20" s="197"/>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row>
    <row r="21" spans="1:49" ht="25" x14ac:dyDescent="0.25">
      <c r="A21" s="11"/>
      <c r="B21" s="7">
        <f t="shared" si="1"/>
        <v>13</v>
      </c>
      <c r="C21" s="8" t="s">
        <v>258</v>
      </c>
      <c r="D21" s="25" t="s">
        <v>259</v>
      </c>
      <c r="E21" s="27" t="s">
        <v>260</v>
      </c>
      <c r="F21" s="9" t="s">
        <v>21</v>
      </c>
      <c r="G21" s="9" t="s">
        <v>21</v>
      </c>
      <c r="H21" s="200"/>
      <c r="I21" s="197"/>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row>
    <row r="22" spans="1:49" ht="37.5" x14ac:dyDescent="0.25">
      <c r="A22" s="11"/>
      <c r="B22" s="7">
        <f t="shared" si="1"/>
        <v>14</v>
      </c>
      <c r="C22" s="8" t="s">
        <v>261</v>
      </c>
      <c r="D22" s="25" t="s">
        <v>262</v>
      </c>
      <c r="E22" s="27" t="s">
        <v>263</v>
      </c>
      <c r="F22" s="9" t="s">
        <v>21</v>
      </c>
      <c r="G22" s="9" t="s">
        <v>21</v>
      </c>
      <c r="H22" s="200"/>
      <c r="I22" s="197"/>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row>
    <row r="23" spans="1:49" ht="25" x14ac:dyDescent="0.25">
      <c r="A23" s="11"/>
      <c r="B23" s="7">
        <f t="shared" si="1"/>
        <v>15</v>
      </c>
      <c r="C23" s="8" t="s">
        <v>264</v>
      </c>
      <c r="D23" s="25" t="s">
        <v>265</v>
      </c>
      <c r="E23" s="27" t="s">
        <v>266</v>
      </c>
      <c r="F23" s="9" t="s">
        <v>21</v>
      </c>
      <c r="G23" s="9" t="s">
        <v>21</v>
      </c>
      <c r="H23" s="200"/>
      <c r="I23" s="197"/>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row>
    <row r="24" spans="1:49" ht="25" x14ac:dyDescent="0.25">
      <c r="A24" s="11"/>
      <c r="B24" s="7">
        <f t="shared" si="1"/>
        <v>16</v>
      </c>
      <c r="C24" s="8" t="s">
        <v>267</v>
      </c>
      <c r="D24" s="25" t="s">
        <v>268</v>
      </c>
      <c r="E24" s="27" t="s">
        <v>269</v>
      </c>
      <c r="F24" s="9" t="s">
        <v>21</v>
      </c>
      <c r="G24" s="9" t="s">
        <v>21</v>
      </c>
      <c r="H24" s="200"/>
      <c r="I24" s="197"/>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row>
    <row r="25" spans="1:49" ht="37.5" x14ac:dyDescent="0.25">
      <c r="A25" s="11"/>
      <c r="B25" s="7">
        <f t="shared" si="1"/>
        <v>17</v>
      </c>
      <c r="C25" s="8" t="s">
        <v>270</v>
      </c>
      <c r="D25" s="25" t="s">
        <v>271</v>
      </c>
      <c r="E25" s="27" t="s">
        <v>272</v>
      </c>
      <c r="F25" s="9" t="s">
        <v>21</v>
      </c>
      <c r="G25" s="9" t="s">
        <v>21</v>
      </c>
      <c r="H25" s="200"/>
      <c r="I25" s="197"/>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row>
    <row r="26" spans="1:49" ht="50" x14ac:dyDescent="0.25">
      <c r="A26" s="11"/>
      <c r="B26" s="7">
        <f t="shared" si="1"/>
        <v>18</v>
      </c>
      <c r="C26" s="8" t="s">
        <v>273</v>
      </c>
      <c r="D26" s="25" t="s">
        <v>274</v>
      </c>
      <c r="E26" s="27" t="s">
        <v>275</v>
      </c>
      <c r="F26" s="9" t="s">
        <v>21</v>
      </c>
      <c r="G26" s="9" t="s">
        <v>21</v>
      </c>
      <c r="H26" s="200"/>
      <c r="I26" s="197"/>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row>
    <row r="27" spans="1:49" ht="25" x14ac:dyDescent="0.25">
      <c r="A27" s="11"/>
      <c r="B27" s="7">
        <f t="shared" si="1"/>
        <v>19</v>
      </c>
      <c r="C27" s="8" t="s">
        <v>276</v>
      </c>
      <c r="D27" s="25" t="s">
        <v>277</v>
      </c>
      <c r="E27" s="27" t="s">
        <v>278</v>
      </c>
      <c r="F27" s="9" t="s">
        <v>21</v>
      </c>
      <c r="G27" s="9" t="s">
        <v>21</v>
      </c>
      <c r="H27" s="200"/>
      <c r="I27" s="197"/>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row>
    <row r="28" spans="1:49" ht="25" x14ac:dyDescent="0.25">
      <c r="A28" s="11"/>
      <c r="B28" s="7">
        <f t="shared" si="1"/>
        <v>20</v>
      </c>
      <c r="C28" s="8" t="s">
        <v>279</v>
      </c>
      <c r="D28" s="25" t="s">
        <v>280</v>
      </c>
      <c r="E28" s="27" t="s">
        <v>281</v>
      </c>
      <c r="F28" s="9" t="s">
        <v>21</v>
      </c>
      <c r="G28" s="9" t="s">
        <v>21</v>
      </c>
      <c r="H28" s="200"/>
      <c r="I28" s="197"/>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row>
    <row r="29" spans="1:49" ht="25" x14ac:dyDescent="0.25">
      <c r="A29" s="11"/>
      <c r="B29" s="7">
        <f t="shared" si="1"/>
        <v>21</v>
      </c>
      <c r="C29" s="8" t="s">
        <v>282</v>
      </c>
      <c r="D29" s="25" t="s">
        <v>283</v>
      </c>
      <c r="E29" s="27" t="s">
        <v>284</v>
      </c>
      <c r="F29" s="9" t="s">
        <v>21</v>
      </c>
      <c r="G29" s="9" t="s">
        <v>21</v>
      </c>
      <c r="H29" s="200"/>
      <c r="I29" s="197"/>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row>
    <row r="30" spans="1:49" ht="25" x14ac:dyDescent="0.25">
      <c r="A30" s="11"/>
      <c r="B30" s="7">
        <f t="shared" si="1"/>
        <v>22</v>
      </c>
      <c r="C30" s="8" t="s">
        <v>285</v>
      </c>
      <c r="D30" s="25" t="s">
        <v>286</v>
      </c>
      <c r="E30" s="27" t="s">
        <v>287</v>
      </c>
      <c r="F30" s="9" t="s">
        <v>21</v>
      </c>
      <c r="G30" s="9" t="s">
        <v>21</v>
      </c>
      <c r="H30" s="200"/>
      <c r="I30" s="197"/>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row>
    <row r="31" spans="1:49" ht="25" x14ac:dyDescent="0.25">
      <c r="A31" s="11"/>
      <c r="B31" s="7">
        <f t="shared" si="1"/>
        <v>23</v>
      </c>
      <c r="C31" s="8" t="s">
        <v>288</v>
      </c>
      <c r="D31" s="25" t="s">
        <v>289</v>
      </c>
      <c r="E31" s="27" t="s">
        <v>290</v>
      </c>
      <c r="F31" s="9" t="s">
        <v>21</v>
      </c>
      <c r="G31" s="9" t="s">
        <v>21</v>
      </c>
      <c r="H31" s="200"/>
      <c r="I31" s="197"/>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row>
    <row r="32" spans="1:49" ht="25" x14ac:dyDescent="0.25">
      <c r="A32" s="11"/>
      <c r="B32" s="7">
        <f t="shared" si="1"/>
        <v>24</v>
      </c>
      <c r="C32" s="8" t="s">
        <v>291</v>
      </c>
      <c r="D32" s="25" t="s">
        <v>292</v>
      </c>
      <c r="E32" s="27" t="s">
        <v>293</v>
      </c>
      <c r="F32" s="9" t="s">
        <v>21</v>
      </c>
      <c r="G32" s="9" t="s">
        <v>21</v>
      </c>
      <c r="H32" s="200"/>
      <c r="I32" s="197"/>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row>
    <row r="33" spans="1:49" ht="12.5" x14ac:dyDescent="0.25">
      <c r="A33" s="11"/>
      <c r="B33" s="7">
        <f t="shared" si="1"/>
        <v>25</v>
      </c>
      <c r="C33" s="13" t="s">
        <v>294</v>
      </c>
      <c r="D33" s="13" t="s">
        <v>295</v>
      </c>
      <c r="E33" s="13" t="s">
        <v>296</v>
      </c>
      <c r="F33" s="9" t="s">
        <v>21</v>
      </c>
      <c r="G33" s="9" t="s">
        <v>21</v>
      </c>
      <c r="H33" s="200"/>
      <c r="I33" s="197"/>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row>
  </sheetData>
  <mergeCells count="26">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9:I29"/>
    <mergeCell ref="H30:I30"/>
    <mergeCell ref="H31:I31"/>
    <mergeCell ref="H32:I32"/>
    <mergeCell ref="H33:I33"/>
    <mergeCell ref="H22:I22"/>
    <mergeCell ref="H23:I23"/>
    <mergeCell ref="H24:I24"/>
    <mergeCell ref="H25:I25"/>
    <mergeCell ref="H26:I26"/>
    <mergeCell ref="H27:I27"/>
    <mergeCell ref="H28:I28"/>
  </mergeCells>
  <phoneticPr fontId="15" type="noConversion"/>
  <dataValidations count="1">
    <dataValidation type="list" allowBlank="1" showErrorMessage="1" sqref="F9:G33" xr:uid="{00000000-0002-0000-0500-000000000000}">
      <formula1>"Not Test,PASS,Fail,N/A,Blocked"</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N10"/>
  <sheetViews>
    <sheetView workbookViewId="0">
      <selection activeCell="G4" sqref="G4"/>
    </sheetView>
  </sheetViews>
  <sheetFormatPr defaultColWidth="12.6328125" defaultRowHeight="15.75" customHeight="1" x14ac:dyDescent="0.25"/>
  <cols>
    <col min="1" max="1" width="4.7265625" customWidth="1"/>
    <col min="3" max="5" width="52.6328125" customWidth="1"/>
    <col min="6" max="7" width="14.6328125" customWidth="1"/>
    <col min="8" max="9" width="52.6328125" customWidth="1"/>
  </cols>
  <sheetData>
    <row r="1" spans="1:14" ht="13" x14ac:dyDescent="0.3">
      <c r="A1" s="1"/>
    </row>
    <row r="2" spans="1:14" ht="13" x14ac:dyDescent="0.25">
      <c r="B2" s="2" t="s">
        <v>1</v>
      </c>
      <c r="C2" s="3" t="s">
        <v>34</v>
      </c>
      <c r="D2" s="3" t="s">
        <v>82</v>
      </c>
    </row>
    <row r="3" spans="1:14" ht="13" x14ac:dyDescent="0.25">
      <c r="B3" s="2" t="s">
        <v>5</v>
      </c>
      <c r="C3" s="3" t="s">
        <v>87</v>
      </c>
      <c r="D3" s="3" t="s">
        <v>88</v>
      </c>
    </row>
    <row r="4" spans="1:14" ht="200" customHeight="1" x14ac:dyDescent="0.25">
      <c r="B4" s="2" t="s">
        <v>9</v>
      </c>
      <c r="C4" s="4"/>
      <c r="D4" s="4"/>
    </row>
    <row r="6" spans="1:14" ht="20" x14ac:dyDescent="0.4">
      <c r="B6" s="5" t="s">
        <v>297</v>
      </c>
    </row>
    <row r="7" spans="1:14" ht="20" x14ac:dyDescent="0.4">
      <c r="B7" s="5"/>
    </row>
    <row r="8" spans="1:14" ht="13" x14ac:dyDescent="0.3">
      <c r="A8" s="11"/>
      <c r="B8" s="2" t="s">
        <v>11</v>
      </c>
      <c r="C8" s="2" t="s">
        <v>12</v>
      </c>
      <c r="D8" s="2" t="s">
        <v>13</v>
      </c>
      <c r="E8" s="2" t="s">
        <v>14</v>
      </c>
      <c r="F8" s="2" t="s">
        <v>298</v>
      </c>
      <c r="G8" s="2" t="s">
        <v>16</v>
      </c>
      <c r="H8" s="196" t="s">
        <v>17</v>
      </c>
      <c r="I8" s="197"/>
      <c r="J8" s="11"/>
      <c r="K8" s="11"/>
      <c r="L8" s="11"/>
      <c r="M8" s="11"/>
      <c r="N8" s="11"/>
    </row>
    <row r="9" spans="1:14" ht="25" x14ac:dyDescent="0.25">
      <c r="B9" s="7">
        <f t="shared" ref="B9:B10" si="0">ROW()-8</f>
        <v>1</v>
      </c>
      <c r="C9" s="8" t="s">
        <v>299</v>
      </c>
      <c r="D9" s="149" t="s">
        <v>3056</v>
      </c>
      <c r="E9" s="8" t="s">
        <v>300</v>
      </c>
      <c r="F9" s="9" t="s">
        <v>21</v>
      </c>
      <c r="G9" s="9" t="s">
        <v>21</v>
      </c>
      <c r="H9" s="199"/>
      <c r="I9" s="197"/>
    </row>
    <row r="10" spans="1:14" ht="25" x14ac:dyDescent="0.25">
      <c r="A10" s="11"/>
      <c r="B10" s="7">
        <f t="shared" si="0"/>
        <v>2</v>
      </c>
      <c r="C10" s="8" t="s">
        <v>301</v>
      </c>
      <c r="D10" s="149" t="s">
        <v>3057</v>
      </c>
      <c r="E10" s="8" t="s">
        <v>300</v>
      </c>
      <c r="F10" s="9" t="s">
        <v>21</v>
      </c>
      <c r="G10" s="9" t="s">
        <v>21</v>
      </c>
      <c r="H10" s="200"/>
      <c r="I10" s="197"/>
      <c r="J10" s="11"/>
      <c r="K10" s="11"/>
      <c r="L10" s="11"/>
      <c r="M10" s="11"/>
      <c r="N10" s="11"/>
    </row>
  </sheetData>
  <mergeCells count="3">
    <mergeCell ref="H8:I8"/>
    <mergeCell ref="H9:I9"/>
    <mergeCell ref="H10:I10"/>
  </mergeCells>
  <phoneticPr fontId="15" type="noConversion"/>
  <dataValidations count="1">
    <dataValidation type="list" allowBlank="1" showErrorMessage="1" sqref="F9:G10" xr:uid="{00000000-0002-0000-0600-000000000000}">
      <formula1>"Not Test,PASS,Fail,N/A,Blocked"</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P42"/>
  <sheetViews>
    <sheetView workbookViewId="0"/>
  </sheetViews>
  <sheetFormatPr defaultColWidth="12.6328125" defaultRowHeight="15.75" customHeight="1" x14ac:dyDescent="0.25"/>
  <cols>
    <col min="1" max="1" width="4.6328125" customWidth="1"/>
    <col min="3" max="10" width="52.6328125" customWidth="1"/>
  </cols>
  <sheetData>
    <row r="1" spans="1:16" ht="13" x14ac:dyDescent="0.3">
      <c r="A1" s="1"/>
    </row>
    <row r="2" spans="1:16" ht="13" x14ac:dyDescent="0.25">
      <c r="B2" s="2" t="s">
        <v>1</v>
      </c>
      <c r="C2" s="3" t="s">
        <v>34</v>
      </c>
      <c r="D2" s="3" t="s">
        <v>82</v>
      </c>
      <c r="E2" s="3" t="s">
        <v>302</v>
      </c>
      <c r="F2" s="3" t="s">
        <v>35</v>
      </c>
      <c r="G2" s="3" t="s">
        <v>303</v>
      </c>
      <c r="H2" s="3" t="s">
        <v>304</v>
      </c>
      <c r="I2" s="3" t="s">
        <v>305</v>
      </c>
      <c r="J2" s="3" t="s">
        <v>306</v>
      </c>
    </row>
    <row r="3" spans="1:16" ht="13" x14ac:dyDescent="0.25">
      <c r="B3" s="2" t="s">
        <v>5</v>
      </c>
      <c r="C3" s="3" t="s">
        <v>87</v>
      </c>
      <c r="D3" s="3" t="s">
        <v>88</v>
      </c>
      <c r="E3" s="3" t="s">
        <v>307</v>
      </c>
      <c r="F3" s="3" t="s">
        <v>308</v>
      </c>
      <c r="G3" s="3" t="s">
        <v>309</v>
      </c>
      <c r="H3" s="3" t="s">
        <v>89</v>
      </c>
      <c r="I3" s="3" t="s">
        <v>310</v>
      </c>
      <c r="J3" s="3" t="s">
        <v>311</v>
      </c>
    </row>
    <row r="4" spans="1:16" ht="200" customHeight="1" x14ac:dyDescent="0.25">
      <c r="B4" s="2" t="s">
        <v>9</v>
      </c>
      <c r="C4" s="4"/>
      <c r="D4" s="4"/>
      <c r="E4" s="3"/>
      <c r="F4" s="13"/>
      <c r="G4" s="3"/>
      <c r="H4" s="13"/>
      <c r="I4" s="3"/>
      <c r="J4" s="3"/>
    </row>
    <row r="6" spans="1:16" ht="20" x14ac:dyDescent="0.4">
      <c r="B6" s="5" t="s">
        <v>312</v>
      </c>
    </row>
    <row r="7" spans="1:16" ht="20" x14ac:dyDescent="0.4">
      <c r="B7" s="5"/>
    </row>
    <row r="8" spans="1:16" ht="13" x14ac:dyDescent="0.3">
      <c r="B8" s="6" t="s">
        <v>11</v>
      </c>
      <c r="C8" s="6" t="s">
        <v>12</v>
      </c>
      <c r="D8" s="6" t="s">
        <v>13</v>
      </c>
      <c r="E8" s="6" t="s">
        <v>14</v>
      </c>
      <c r="F8" s="6" t="s">
        <v>15</v>
      </c>
      <c r="G8" s="6" t="s">
        <v>16</v>
      </c>
      <c r="H8" s="196" t="s">
        <v>17</v>
      </c>
      <c r="I8" s="197"/>
    </row>
    <row r="9" spans="1:16" ht="32" x14ac:dyDescent="0.25">
      <c r="A9" s="16"/>
      <c r="B9" s="17">
        <f t="shared" ref="B9:B12" si="0">ROW()-8</f>
        <v>1</v>
      </c>
      <c r="C9" s="154" t="s">
        <v>3065</v>
      </c>
      <c r="D9" s="150" t="s">
        <v>3063</v>
      </c>
      <c r="E9" s="24" t="s">
        <v>124</v>
      </c>
      <c r="F9" s="19" t="s">
        <v>21</v>
      </c>
      <c r="G9" s="19" t="s">
        <v>21</v>
      </c>
      <c r="H9" s="198"/>
      <c r="I9" s="197"/>
      <c r="J9" s="16"/>
      <c r="K9" s="16"/>
      <c r="L9" s="16"/>
      <c r="M9" s="16"/>
      <c r="N9" s="16"/>
      <c r="O9" s="16"/>
      <c r="P9" s="16"/>
    </row>
    <row r="10" spans="1:16" ht="32" x14ac:dyDescent="0.25">
      <c r="B10" s="7">
        <f t="shared" si="0"/>
        <v>2</v>
      </c>
      <c r="C10" s="155" t="s">
        <v>3064</v>
      </c>
      <c r="D10" s="149" t="s">
        <v>3063</v>
      </c>
      <c r="E10" s="13" t="s">
        <v>127</v>
      </c>
      <c r="F10" s="9" t="s">
        <v>21</v>
      </c>
      <c r="G10" s="9" t="s">
        <v>21</v>
      </c>
      <c r="H10" s="199"/>
      <c r="I10" s="197"/>
    </row>
    <row r="11" spans="1:16" ht="32" x14ac:dyDescent="0.25">
      <c r="B11" s="7">
        <v>3</v>
      </c>
      <c r="C11" s="155" t="s">
        <v>3066</v>
      </c>
      <c r="D11" s="149" t="s">
        <v>3063</v>
      </c>
      <c r="E11" s="156" t="s">
        <v>3067</v>
      </c>
      <c r="F11" s="9" t="s">
        <v>21</v>
      </c>
      <c r="G11" s="9" t="s">
        <v>21</v>
      </c>
      <c r="H11" s="208"/>
      <c r="I11" s="209"/>
    </row>
    <row r="12" spans="1:16" ht="32" x14ac:dyDescent="0.25">
      <c r="A12" s="11"/>
      <c r="B12" s="7">
        <f t="shared" si="0"/>
        <v>4</v>
      </c>
      <c r="C12" s="153" t="s">
        <v>3062</v>
      </c>
      <c r="D12" s="149" t="s">
        <v>3058</v>
      </c>
      <c r="E12" s="13" t="s">
        <v>313</v>
      </c>
      <c r="F12" s="9" t="s">
        <v>21</v>
      </c>
      <c r="G12" s="9" t="s">
        <v>21</v>
      </c>
      <c r="H12" s="200"/>
      <c r="I12" s="197"/>
      <c r="J12" s="11"/>
      <c r="K12" s="11"/>
      <c r="L12" s="11"/>
      <c r="M12" s="11"/>
      <c r="N12" s="11"/>
      <c r="O12" s="11"/>
      <c r="P12" s="11"/>
    </row>
    <row r="14" spans="1:16" ht="20" x14ac:dyDescent="0.4">
      <c r="B14" s="5" t="s">
        <v>314</v>
      </c>
    </row>
    <row r="15" spans="1:16" ht="20" x14ac:dyDescent="0.4">
      <c r="B15" s="5"/>
    </row>
    <row r="16" spans="1:16" ht="13" x14ac:dyDescent="0.3">
      <c r="B16" s="6" t="s">
        <v>11</v>
      </c>
      <c r="C16" s="6" t="s">
        <v>12</v>
      </c>
      <c r="D16" s="6" t="s">
        <v>13</v>
      </c>
      <c r="E16" s="6" t="s">
        <v>14</v>
      </c>
      <c r="F16" s="6" t="s">
        <v>15</v>
      </c>
      <c r="G16" s="6" t="s">
        <v>16</v>
      </c>
      <c r="H16" s="196" t="s">
        <v>17</v>
      </c>
      <c r="I16" s="197"/>
    </row>
    <row r="17" spans="1:16" ht="112.5" x14ac:dyDescent="0.25">
      <c r="B17" s="7">
        <f t="shared" ref="B17:B32" si="1">ROW()-12</f>
        <v>5</v>
      </c>
      <c r="C17" s="210" t="s">
        <v>315</v>
      </c>
      <c r="D17" s="212" t="s">
        <v>316</v>
      </c>
      <c r="E17" s="30" t="s">
        <v>317</v>
      </c>
      <c r="F17" s="9" t="s">
        <v>21</v>
      </c>
      <c r="G17" s="9" t="s">
        <v>21</v>
      </c>
      <c r="H17" s="199"/>
      <c r="I17" s="197"/>
    </row>
    <row r="18" spans="1:16" ht="12.5" x14ac:dyDescent="0.25">
      <c r="B18" s="7">
        <f t="shared" si="1"/>
        <v>6</v>
      </c>
      <c r="C18" s="211"/>
      <c r="D18" s="214"/>
      <c r="E18" s="30" t="s">
        <v>318</v>
      </c>
      <c r="F18" s="9" t="s">
        <v>21</v>
      </c>
      <c r="G18" s="9" t="s">
        <v>21</v>
      </c>
      <c r="H18" s="199"/>
      <c r="I18" s="197"/>
    </row>
    <row r="19" spans="1:16" ht="12.5" x14ac:dyDescent="0.25">
      <c r="B19" s="7">
        <f t="shared" si="1"/>
        <v>7</v>
      </c>
      <c r="C19" s="204"/>
      <c r="D19" s="25" t="s">
        <v>319</v>
      </c>
      <c r="E19" s="30" t="s">
        <v>320</v>
      </c>
      <c r="F19" s="9" t="s">
        <v>21</v>
      </c>
      <c r="G19" s="9" t="s">
        <v>21</v>
      </c>
      <c r="H19" s="199"/>
      <c r="I19" s="197"/>
    </row>
    <row r="20" spans="1:16" ht="12.5" x14ac:dyDescent="0.25">
      <c r="B20" s="7">
        <f t="shared" si="1"/>
        <v>8</v>
      </c>
      <c r="C20" s="25" t="s">
        <v>321</v>
      </c>
      <c r="D20" s="35" t="s">
        <v>322</v>
      </c>
      <c r="E20" s="30" t="s">
        <v>323</v>
      </c>
      <c r="F20" s="9" t="s">
        <v>21</v>
      </c>
      <c r="G20" s="9" t="s">
        <v>21</v>
      </c>
      <c r="H20" s="199"/>
      <c r="I20" s="197"/>
    </row>
    <row r="21" spans="1:16" ht="12.5" x14ac:dyDescent="0.25">
      <c r="B21" s="7">
        <f t="shared" si="1"/>
        <v>9</v>
      </c>
      <c r="C21" s="25" t="s">
        <v>324</v>
      </c>
      <c r="D21" s="35" t="s">
        <v>325</v>
      </c>
      <c r="E21" s="30" t="s">
        <v>326</v>
      </c>
      <c r="F21" s="9" t="s">
        <v>21</v>
      </c>
      <c r="G21" s="9" t="s">
        <v>21</v>
      </c>
      <c r="H21" s="199"/>
      <c r="I21" s="197"/>
    </row>
    <row r="22" spans="1:16" ht="12.5" x14ac:dyDescent="0.25">
      <c r="B22" s="7">
        <f t="shared" si="1"/>
        <v>10</v>
      </c>
      <c r="C22" s="25" t="s">
        <v>327</v>
      </c>
      <c r="D22" s="35" t="s">
        <v>328</v>
      </c>
      <c r="E22" s="30" t="s">
        <v>329</v>
      </c>
      <c r="F22" s="9" t="s">
        <v>21</v>
      </c>
      <c r="G22" s="9" t="s">
        <v>21</v>
      </c>
      <c r="H22" s="199"/>
      <c r="I22" s="197"/>
    </row>
    <row r="23" spans="1:16" ht="12.5" x14ac:dyDescent="0.25">
      <c r="B23" s="7">
        <f t="shared" si="1"/>
        <v>11</v>
      </c>
      <c r="C23" s="25" t="s">
        <v>330</v>
      </c>
      <c r="D23" s="35" t="s">
        <v>331</v>
      </c>
      <c r="E23" s="30" t="s">
        <v>332</v>
      </c>
      <c r="F23" s="9" t="s">
        <v>21</v>
      </c>
      <c r="G23" s="9" t="s">
        <v>21</v>
      </c>
      <c r="H23" s="199"/>
      <c r="I23" s="197"/>
    </row>
    <row r="24" spans="1:16" ht="25" x14ac:dyDescent="0.25">
      <c r="B24" s="7">
        <f t="shared" si="1"/>
        <v>12</v>
      </c>
      <c r="C24" s="25" t="s">
        <v>333</v>
      </c>
      <c r="D24" s="35" t="s">
        <v>334</v>
      </c>
      <c r="E24" s="30" t="s">
        <v>335</v>
      </c>
      <c r="F24" s="9" t="s">
        <v>21</v>
      </c>
      <c r="G24" s="9" t="s">
        <v>21</v>
      </c>
      <c r="H24" s="199"/>
      <c r="I24" s="197"/>
    </row>
    <row r="25" spans="1:16" ht="25" x14ac:dyDescent="0.25">
      <c r="A25" s="16"/>
      <c r="B25" s="17">
        <f t="shared" si="1"/>
        <v>13</v>
      </c>
      <c r="C25" s="28" t="s">
        <v>336</v>
      </c>
      <c r="D25" s="55" t="s">
        <v>337</v>
      </c>
      <c r="E25" s="26" t="s">
        <v>338</v>
      </c>
      <c r="F25" s="9" t="s">
        <v>21</v>
      </c>
      <c r="G25" s="9" t="s">
        <v>21</v>
      </c>
      <c r="H25" s="207"/>
      <c r="I25" s="197"/>
      <c r="J25" s="16"/>
      <c r="K25" s="16"/>
      <c r="L25" s="16"/>
      <c r="M25" s="16"/>
      <c r="N25" s="16"/>
      <c r="O25" s="16"/>
      <c r="P25" s="16"/>
    </row>
    <row r="26" spans="1:16" s="151" customFormat="1" ht="12.5" x14ac:dyDescent="0.25">
      <c r="B26" s="7">
        <f t="shared" si="1"/>
        <v>14</v>
      </c>
      <c r="C26" s="212" t="s">
        <v>339</v>
      </c>
      <c r="D26" s="25" t="s">
        <v>340</v>
      </c>
      <c r="E26" s="27" t="s">
        <v>341</v>
      </c>
      <c r="F26" s="9" t="s">
        <v>21</v>
      </c>
      <c r="G26" s="9" t="s">
        <v>21</v>
      </c>
      <c r="H26" s="200"/>
      <c r="I26" s="206"/>
    </row>
    <row r="27" spans="1:16" s="151" customFormat="1" ht="25" x14ac:dyDescent="0.25">
      <c r="B27" s="7">
        <f t="shared" si="1"/>
        <v>15</v>
      </c>
      <c r="C27" s="213"/>
      <c r="D27" s="25" t="s">
        <v>342</v>
      </c>
      <c r="E27" s="27" t="s">
        <v>343</v>
      </c>
      <c r="F27" s="9" t="s">
        <v>21</v>
      </c>
      <c r="G27" s="9" t="s">
        <v>21</v>
      </c>
      <c r="H27" s="200"/>
      <c r="I27" s="206"/>
    </row>
    <row r="28" spans="1:16" ht="12.5" x14ac:dyDescent="0.25">
      <c r="B28" s="7">
        <f t="shared" si="1"/>
        <v>16</v>
      </c>
      <c r="C28" s="210" t="s">
        <v>344</v>
      </c>
      <c r="D28" s="25" t="s">
        <v>345</v>
      </c>
      <c r="E28" s="30" t="s">
        <v>346</v>
      </c>
      <c r="F28" s="9" t="s">
        <v>21</v>
      </c>
      <c r="G28" s="9" t="s">
        <v>21</v>
      </c>
      <c r="H28" s="199"/>
      <c r="I28" s="197"/>
    </row>
    <row r="29" spans="1:16" ht="12.5" x14ac:dyDescent="0.25">
      <c r="B29" s="7">
        <f t="shared" si="1"/>
        <v>17</v>
      </c>
      <c r="C29" s="204"/>
      <c r="D29" s="25" t="s">
        <v>347</v>
      </c>
      <c r="E29" s="30" t="s">
        <v>348</v>
      </c>
      <c r="F29" s="9" t="s">
        <v>21</v>
      </c>
      <c r="G29" s="9" t="s">
        <v>21</v>
      </c>
      <c r="H29" s="199"/>
      <c r="I29" s="197"/>
    </row>
    <row r="30" spans="1:16" ht="12.5" x14ac:dyDescent="0.25">
      <c r="B30" s="7">
        <f t="shared" si="1"/>
        <v>18</v>
      </c>
      <c r="C30" s="210" t="s">
        <v>349</v>
      </c>
      <c r="D30" s="212" t="s">
        <v>350</v>
      </c>
      <c r="E30" s="30" t="s">
        <v>351</v>
      </c>
      <c r="F30" s="9" t="s">
        <v>21</v>
      </c>
      <c r="G30" s="9" t="s">
        <v>21</v>
      </c>
      <c r="H30" s="199"/>
      <c r="I30" s="197"/>
    </row>
    <row r="31" spans="1:16" ht="12.5" x14ac:dyDescent="0.25">
      <c r="B31" s="7">
        <f t="shared" si="1"/>
        <v>19</v>
      </c>
      <c r="C31" s="204"/>
      <c r="D31" s="214"/>
      <c r="E31" s="30" t="s">
        <v>352</v>
      </c>
      <c r="F31" s="9" t="s">
        <v>21</v>
      </c>
      <c r="G31" s="9" t="s">
        <v>21</v>
      </c>
      <c r="H31" s="199"/>
      <c r="I31" s="197"/>
    </row>
    <row r="32" spans="1:16" ht="12.5" x14ac:dyDescent="0.25">
      <c r="B32" s="7">
        <f t="shared" si="1"/>
        <v>20</v>
      </c>
      <c r="C32" s="32" t="s">
        <v>353</v>
      </c>
      <c r="D32" s="36" t="s">
        <v>350</v>
      </c>
      <c r="E32" s="36" t="s">
        <v>354</v>
      </c>
      <c r="F32" s="9" t="s">
        <v>21</v>
      </c>
      <c r="G32" s="9" t="s">
        <v>21</v>
      </c>
      <c r="H32" s="199"/>
      <c r="I32" s="197"/>
    </row>
    <row r="34" spans="2:9" ht="20" x14ac:dyDescent="0.4">
      <c r="B34" s="5" t="s">
        <v>355</v>
      </c>
    </row>
    <row r="35" spans="2:9" ht="20" x14ac:dyDescent="0.4">
      <c r="B35" s="5"/>
    </row>
    <row r="36" spans="2:9" ht="13" x14ac:dyDescent="0.3">
      <c r="B36" s="6" t="s">
        <v>11</v>
      </c>
      <c r="C36" s="6" t="s">
        <v>12</v>
      </c>
      <c r="D36" s="6" t="s">
        <v>13</v>
      </c>
      <c r="E36" s="6" t="s">
        <v>14</v>
      </c>
      <c r="F36" s="6" t="s">
        <v>15</v>
      </c>
      <c r="G36" s="6" t="s">
        <v>16</v>
      </c>
      <c r="H36" s="196" t="s">
        <v>17</v>
      </c>
      <c r="I36" s="197"/>
    </row>
    <row r="37" spans="2:9" s="151" customFormat="1" ht="25" x14ac:dyDescent="0.25">
      <c r="B37" s="7">
        <f>ROW()-16</f>
        <v>21</v>
      </c>
      <c r="C37" s="8" t="s">
        <v>356</v>
      </c>
      <c r="D37" s="149" t="s">
        <v>3060</v>
      </c>
      <c r="E37" s="150" t="s">
        <v>3059</v>
      </c>
      <c r="F37" s="9" t="s">
        <v>21</v>
      </c>
      <c r="G37" s="9" t="s">
        <v>21</v>
      </c>
      <c r="H37" s="200"/>
      <c r="I37" s="206"/>
    </row>
    <row r="39" spans="2:9" ht="20" x14ac:dyDescent="0.4">
      <c r="B39" s="5" t="s">
        <v>357</v>
      </c>
    </row>
    <row r="40" spans="2:9" ht="13" x14ac:dyDescent="0.3">
      <c r="B40" s="6" t="s">
        <v>11</v>
      </c>
      <c r="C40" s="6" t="s">
        <v>12</v>
      </c>
      <c r="D40" s="6" t="s">
        <v>13</v>
      </c>
      <c r="E40" s="6" t="s">
        <v>14</v>
      </c>
      <c r="F40" s="6" t="s">
        <v>15</v>
      </c>
      <c r="G40" s="6" t="s">
        <v>16</v>
      </c>
      <c r="H40" s="196" t="s">
        <v>17</v>
      </c>
      <c r="I40" s="197"/>
    </row>
    <row r="41" spans="2:9" ht="16" x14ac:dyDescent="0.45">
      <c r="B41" s="7">
        <f t="shared" ref="B41:B42" si="2">ROW()-20</f>
        <v>21</v>
      </c>
      <c r="C41" s="38" t="s">
        <v>358</v>
      </c>
      <c r="D41" s="152" t="s">
        <v>3061</v>
      </c>
      <c r="E41" s="3" t="s">
        <v>359</v>
      </c>
      <c r="F41" s="9" t="s">
        <v>21</v>
      </c>
      <c r="G41" s="9" t="s">
        <v>21</v>
      </c>
      <c r="H41" s="199"/>
      <c r="I41" s="197"/>
    </row>
    <row r="42" spans="2:9" ht="16" x14ac:dyDescent="0.45">
      <c r="B42" s="7">
        <f t="shared" si="2"/>
        <v>22</v>
      </c>
      <c r="C42" s="38" t="s">
        <v>360</v>
      </c>
      <c r="D42" s="152" t="s">
        <v>3061</v>
      </c>
      <c r="E42" s="3" t="s">
        <v>361</v>
      </c>
      <c r="F42" s="9" t="s">
        <v>21</v>
      </c>
      <c r="G42" s="9" t="s">
        <v>21</v>
      </c>
      <c r="H42" s="199"/>
      <c r="I42" s="197"/>
    </row>
  </sheetData>
  <mergeCells count="33">
    <mergeCell ref="C17:C19"/>
    <mergeCell ref="C26:C27"/>
    <mergeCell ref="C28:C29"/>
    <mergeCell ref="C30:C31"/>
    <mergeCell ref="D30:D31"/>
    <mergeCell ref="D17:D18"/>
    <mergeCell ref="H8:I8"/>
    <mergeCell ref="H9:I9"/>
    <mergeCell ref="H10:I10"/>
    <mergeCell ref="H12:I12"/>
    <mergeCell ref="H16:I16"/>
    <mergeCell ref="H11:I11"/>
    <mergeCell ref="H19:I19"/>
    <mergeCell ref="H17:I17"/>
    <mergeCell ref="H18:I18"/>
    <mergeCell ref="H20:I20"/>
    <mergeCell ref="H21:I21"/>
    <mergeCell ref="H22:I22"/>
    <mergeCell ref="H23:I23"/>
    <mergeCell ref="H24:I24"/>
    <mergeCell ref="H32:I32"/>
    <mergeCell ref="H36:I36"/>
    <mergeCell ref="H37:I37"/>
    <mergeCell ref="H40:I40"/>
    <mergeCell ref="H41:I41"/>
    <mergeCell ref="H42:I42"/>
    <mergeCell ref="H25:I25"/>
    <mergeCell ref="H26:I26"/>
    <mergeCell ref="H27:I27"/>
    <mergeCell ref="H28:I28"/>
    <mergeCell ref="H29:I29"/>
    <mergeCell ref="H30:I30"/>
    <mergeCell ref="H31:I31"/>
  </mergeCells>
  <phoneticPr fontId="15" type="noConversion"/>
  <dataValidations count="1">
    <dataValidation type="list" allowBlank="1" showErrorMessage="1" sqref="F41:G42 F17:G32 F37:G37 F9:G12" xr:uid="{00000000-0002-0000-0700-000000000000}">
      <formula1>"Not Test,PASS,Fail,N/A,Blocked"</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Q26"/>
  <sheetViews>
    <sheetView workbookViewId="0"/>
  </sheetViews>
  <sheetFormatPr defaultColWidth="12.6328125" defaultRowHeight="15.75" customHeight="1" x14ac:dyDescent="0.25"/>
  <cols>
    <col min="1" max="1" width="4.6328125" customWidth="1"/>
    <col min="2" max="2" width="8.453125" customWidth="1"/>
    <col min="3" max="9" width="52.6328125" customWidth="1"/>
  </cols>
  <sheetData>
    <row r="1" spans="1:17" ht="13" x14ac:dyDescent="0.3">
      <c r="A1" s="1"/>
    </row>
    <row r="2" spans="1:17" ht="13" x14ac:dyDescent="0.25">
      <c r="B2" s="2" t="s">
        <v>1</v>
      </c>
      <c r="C2" s="3" t="s">
        <v>2</v>
      </c>
      <c r="D2" s="3" t="s">
        <v>3</v>
      </c>
      <c r="E2" s="3" t="s">
        <v>4</v>
      </c>
      <c r="F2" s="3" t="s">
        <v>304</v>
      </c>
      <c r="G2" s="3" t="s">
        <v>305</v>
      </c>
      <c r="H2" s="3" t="s">
        <v>306</v>
      </c>
      <c r="I2" s="3" t="s">
        <v>362</v>
      </c>
    </row>
    <row r="3" spans="1:17" ht="13" x14ac:dyDescent="0.25">
      <c r="B3" s="2" t="s">
        <v>5</v>
      </c>
      <c r="C3" s="3" t="s">
        <v>41</v>
      </c>
      <c r="D3" s="3" t="s">
        <v>89</v>
      </c>
      <c r="E3" s="3" t="s">
        <v>308</v>
      </c>
      <c r="F3" s="3" t="s">
        <v>363</v>
      </c>
      <c r="G3" s="3" t="s">
        <v>364</v>
      </c>
      <c r="H3" s="3" t="s">
        <v>365</v>
      </c>
      <c r="I3" s="3" t="s">
        <v>366</v>
      </c>
    </row>
    <row r="4" spans="1:17" ht="200" customHeight="1" x14ac:dyDescent="0.25">
      <c r="B4" s="2" t="s">
        <v>9</v>
      </c>
      <c r="C4" s="4"/>
      <c r="D4" s="3"/>
      <c r="E4" s="3"/>
      <c r="F4" s="3"/>
      <c r="G4" s="3"/>
      <c r="H4" s="3"/>
      <c r="I4" s="3"/>
    </row>
    <row r="6" spans="1:17" ht="20" x14ac:dyDescent="0.4">
      <c r="B6" s="5" t="s">
        <v>367</v>
      </c>
    </row>
    <row r="7" spans="1:17" ht="20" x14ac:dyDescent="0.4">
      <c r="B7" s="5"/>
    </row>
    <row r="8" spans="1:17" ht="13" x14ac:dyDescent="0.3">
      <c r="B8" s="6" t="s">
        <v>11</v>
      </c>
      <c r="C8" s="6" t="s">
        <v>12</v>
      </c>
      <c r="D8" s="6" t="s">
        <v>13</v>
      </c>
      <c r="E8" s="6" t="s">
        <v>14</v>
      </c>
      <c r="F8" s="6" t="s">
        <v>15</v>
      </c>
      <c r="G8" s="6" t="s">
        <v>16</v>
      </c>
      <c r="H8" s="196" t="s">
        <v>17</v>
      </c>
      <c r="I8" s="197"/>
    </row>
    <row r="9" spans="1:17" ht="25" x14ac:dyDescent="0.25">
      <c r="A9" s="11"/>
      <c r="B9" s="21">
        <f t="shared" ref="B9:B11" si="0">ROW()-8</f>
        <v>1</v>
      </c>
      <c r="C9" s="8" t="s">
        <v>368</v>
      </c>
      <c r="D9" s="13" t="s">
        <v>369</v>
      </c>
      <c r="E9" s="13" t="s">
        <v>370</v>
      </c>
      <c r="F9" s="9" t="s">
        <v>21</v>
      </c>
      <c r="G9" s="9" t="s">
        <v>21</v>
      </c>
      <c r="H9" s="200"/>
      <c r="I9" s="197"/>
      <c r="J9" s="11"/>
      <c r="K9" s="11"/>
      <c r="L9" s="11"/>
      <c r="M9" s="11"/>
      <c r="N9" s="11"/>
      <c r="O9" s="11"/>
      <c r="P9" s="11"/>
      <c r="Q9" s="11"/>
    </row>
    <row r="10" spans="1:17" ht="37.5" x14ac:dyDescent="0.25">
      <c r="A10" s="11"/>
      <c r="B10" s="21">
        <f t="shared" si="0"/>
        <v>2</v>
      </c>
      <c r="C10" s="8" t="s">
        <v>371</v>
      </c>
      <c r="D10" s="13" t="s">
        <v>372</v>
      </c>
      <c r="E10" s="13" t="s">
        <v>370</v>
      </c>
      <c r="F10" s="9" t="s">
        <v>21</v>
      </c>
      <c r="G10" s="9" t="s">
        <v>21</v>
      </c>
      <c r="H10" s="200"/>
      <c r="I10" s="197"/>
      <c r="J10" s="11"/>
      <c r="K10" s="11"/>
      <c r="L10" s="11"/>
      <c r="M10" s="11"/>
      <c r="N10" s="11"/>
      <c r="O10" s="11"/>
      <c r="P10" s="11"/>
      <c r="Q10" s="11"/>
    </row>
    <row r="11" spans="1:17" ht="12.5" x14ac:dyDescent="0.25">
      <c r="A11" s="11"/>
      <c r="B11" s="21">
        <f t="shared" si="0"/>
        <v>3</v>
      </c>
      <c r="C11" s="8" t="s">
        <v>373</v>
      </c>
      <c r="D11" s="13" t="s">
        <v>374</v>
      </c>
      <c r="E11" s="13" t="s">
        <v>375</v>
      </c>
      <c r="F11" s="9" t="s">
        <v>21</v>
      </c>
      <c r="G11" s="9" t="s">
        <v>21</v>
      </c>
      <c r="H11" s="200"/>
      <c r="I11" s="197"/>
      <c r="J11" s="11"/>
      <c r="K11" s="11"/>
      <c r="L11" s="11"/>
      <c r="M11" s="11"/>
      <c r="N11" s="11"/>
      <c r="O11" s="11"/>
      <c r="P11" s="11"/>
      <c r="Q11" s="11"/>
    </row>
    <row r="13" spans="1:17" ht="20" x14ac:dyDescent="0.4">
      <c r="B13" s="5" t="s">
        <v>376</v>
      </c>
    </row>
    <row r="14" spans="1:17" ht="20" x14ac:dyDescent="0.4">
      <c r="B14" s="5"/>
    </row>
    <row r="15" spans="1:17" ht="13" x14ac:dyDescent="0.3">
      <c r="B15" s="6" t="s">
        <v>11</v>
      </c>
      <c r="C15" s="6" t="s">
        <v>12</v>
      </c>
      <c r="D15" s="6" t="s">
        <v>13</v>
      </c>
      <c r="E15" s="6" t="s">
        <v>14</v>
      </c>
      <c r="F15" s="6" t="s">
        <v>15</v>
      </c>
      <c r="G15" s="6" t="s">
        <v>16</v>
      </c>
      <c r="H15" s="196" t="s">
        <v>17</v>
      </c>
      <c r="I15" s="197"/>
    </row>
    <row r="16" spans="1:17" ht="112.5" x14ac:dyDescent="0.25">
      <c r="B16" s="21">
        <f t="shared" ref="B16:B18" si="1">ROW()-12</f>
        <v>4</v>
      </c>
      <c r="C16" s="215" t="s">
        <v>377</v>
      </c>
      <c r="D16" s="25" t="s">
        <v>378</v>
      </c>
      <c r="E16" s="30" t="s">
        <v>379</v>
      </c>
      <c r="F16" s="9" t="s">
        <v>21</v>
      </c>
      <c r="G16" s="9" t="s">
        <v>21</v>
      </c>
      <c r="H16" s="200"/>
      <c r="I16" s="197"/>
    </row>
    <row r="17" spans="1:17" ht="112.5" x14ac:dyDescent="0.25">
      <c r="A17" s="23"/>
      <c r="B17" s="39">
        <f t="shared" si="1"/>
        <v>5</v>
      </c>
      <c r="C17" s="211"/>
      <c r="D17" s="28" t="s">
        <v>380</v>
      </c>
      <c r="E17" s="121" t="s">
        <v>381</v>
      </c>
      <c r="F17" s="9" t="s">
        <v>21</v>
      </c>
      <c r="G17" s="9" t="s">
        <v>21</v>
      </c>
      <c r="H17" s="200"/>
      <c r="I17" s="197"/>
      <c r="J17" s="23"/>
      <c r="K17" s="23"/>
      <c r="L17" s="23"/>
      <c r="M17" s="23"/>
      <c r="N17" s="23"/>
      <c r="O17" s="23"/>
      <c r="P17" s="23"/>
      <c r="Q17" s="23"/>
    </row>
    <row r="18" spans="1:17" ht="112.5" x14ac:dyDescent="0.25">
      <c r="B18" s="21">
        <f t="shared" si="1"/>
        <v>6</v>
      </c>
      <c r="C18" s="204"/>
      <c r="D18" s="28" t="s">
        <v>382</v>
      </c>
      <c r="E18" s="30" t="s">
        <v>383</v>
      </c>
      <c r="F18" s="9" t="s">
        <v>21</v>
      </c>
      <c r="G18" s="9" t="s">
        <v>21</v>
      </c>
      <c r="H18" s="200"/>
      <c r="I18" s="197"/>
    </row>
    <row r="20" spans="1:17" ht="20" x14ac:dyDescent="0.4">
      <c r="B20" s="5" t="s">
        <v>384</v>
      </c>
    </row>
    <row r="21" spans="1:17" ht="20" x14ac:dyDescent="0.4">
      <c r="B21" s="5"/>
    </row>
    <row r="22" spans="1:17" ht="13" x14ac:dyDescent="0.3">
      <c r="B22" s="6" t="s">
        <v>11</v>
      </c>
      <c r="C22" s="6" t="s">
        <v>12</v>
      </c>
      <c r="D22" s="6" t="s">
        <v>13</v>
      </c>
      <c r="E22" s="6" t="s">
        <v>14</v>
      </c>
      <c r="F22" s="6" t="s">
        <v>15</v>
      </c>
      <c r="G22" s="6" t="s">
        <v>16</v>
      </c>
      <c r="H22" s="196" t="s">
        <v>17</v>
      </c>
      <c r="I22" s="197"/>
    </row>
    <row r="23" spans="1:17" ht="25" x14ac:dyDescent="0.25">
      <c r="B23" s="21">
        <f t="shared" ref="B23:B24" si="2">ROW()-16</f>
        <v>7</v>
      </c>
      <c r="C23" s="25" t="s">
        <v>385</v>
      </c>
      <c r="D23" s="13" t="s">
        <v>386</v>
      </c>
      <c r="E23" s="27" t="s">
        <v>387</v>
      </c>
      <c r="F23" s="9" t="s">
        <v>21</v>
      </c>
      <c r="G23" s="9" t="s">
        <v>21</v>
      </c>
      <c r="H23" s="200"/>
      <c r="I23" s="197"/>
    </row>
    <row r="24" spans="1:17" ht="37.5" x14ac:dyDescent="0.25">
      <c r="B24" s="21">
        <f t="shared" si="2"/>
        <v>8</v>
      </c>
      <c r="C24" s="25" t="s">
        <v>388</v>
      </c>
      <c r="D24" s="13" t="s">
        <v>389</v>
      </c>
      <c r="E24" s="27" t="s">
        <v>390</v>
      </c>
      <c r="F24" s="9" t="s">
        <v>21</v>
      </c>
      <c r="G24" s="9" t="s">
        <v>21</v>
      </c>
      <c r="H24" s="200"/>
      <c r="I24" s="197"/>
    </row>
    <row r="26" spans="1:17" ht="20" x14ac:dyDescent="0.4">
      <c r="B26" s="5"/>
    </row>
  </sheetData>
  <mergeCells count="12">
    <mergeCell ref="H22:I22"/>
    <mergeCell ref="H23:I23"/>
    <mergeCell ref="H24:I24"/>
    <mergeCell ref="C16:C18"/>
    <mergeCell ref="H16:I16"/>
    <mergeCell ref="H8:I8"/>
    <mergeCell ref="H9:I9"/>
    <mergeCell ref="H10:I10"/>
    <mergeCell ref="H11:I11"/>
    <mergeCell ref="H15:I15"/>
    <mergeCell ref="H17:I17"/>
    <mergeCell ref="H18:I18"/>
  </mergeCells>
  <phoneticPr fontId="15" type="noConversion"/>
  <dataValidations count="1">
    <dataValidation type="list" allowBlank="1" showErrorMessage="1" sqref="F9:G11 F16:G18 F23:G24" xr:uid="{00000000-0002-0000-0800-000000000000}">
      <formula1>"Not Test,PASS,Fail,N/A,Blocked"</formula1>
    </dataValidation>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1"/>
  <sheetViews>
    <sheetView workbookViewId="0">
      <selection activeCell="C23" sqref="C23"/>
    </sheetView>
  </sheetViews>
  <sheetFormatPr defaultColWidth="12.6328125" defaultRowHeight="15.75" customHeight="1" x14ac:dyDescent="0.25"/>
  <cols>
    <col min="1" max="1" width="4.6328125" customWidth="1"/>
    <col min="3" max="6" width="52.6328125" customWidth="1"/>
    <col min="7" max="7" width="14.6328125" customWidth="1"/>
    <col min="8" max="9" width="52.6328125" customWidth="1"/>
  </cols>
  <sheetData>
    <row r="1" spans="1:26" ht="13" x14ac:dyDescent="0.3">
      <c r="A1" s="1"/>
    </row>
    <row r="2" spans="1:26" ht="13" x14ac:dyDescent="0.25">
      <c r="B2" s="50" t="s">
        <v>1</v>
      </c>
      <c r="C2" s="157" t="s">
        <v>391</v>
      </c>
      <c r="D2" s="157" t="s">
        <v>34</v>
      </c>
      <c r="E2" s="157" t="s">
        <v>35</v>
      </c>
      <c r="F2" s="157" t="s">
        <v>36</v>
      </c>
    </row>
    <row r="3" spans="1:26" ht="13" x14ac:dyDescent="0.25">
      <c r="B3" s="50" t="s">
        <v>5</v>
      </c>
      <c r="C3" s="157" t="s">
        <v>41</v>
      </c>
      <c r="D3" s="157" t="s">
        <v>364</v>
      </c>
      <c r="E3" s="157" t="s">
        <v>392</v>
      </c>
      <c r="F3" s="157" t="s">
        <v>366</v>
      </c>
    </row>
    <row r="4" spans="1:26" ht="200" customHeight="1" x14ac:dyDescent="0.25">
      <c r="B4" s="50" t="s">
        <v>9</v>
      </c>
      <c r="C4" s="158"/>
      <c r="D4" s="157"/>
      <c r="E4" s="157"/>
      <c r="F4" s="157"/>
    </row>
    <row r="6" spans="1:26" ht="20" x14ac:dyDescent="0.4">
      <c r="B6" s="5" t="s">
        <v>393</v>
      </c>
    </row>
    <row r="8" spans="1:26" ht="13" x14ac:dyDescent="0.3">
      <c r="B8" s="6" t="s">
        <v>11</v>
      </c>
      <c r="C8" s="6" t="s">
        <v>12</v>
      </c>
      <c r="D8" s="6" t="s">
        <v>13</v>
      </c>
      <c r="E8" s="6" t="s">
        <v>14</v>
      </c>
      <c r="F8" s="6" t="s">
        <v>15</v>
      </c>
      <c r="G8" s="6" t="s">
        <v>16</v>
      </c>
      <c r="H8" s="196" t="s">
        <v>17</v>
      </c>
      <c r="I8" s="197"/>
    </row>
    <row r="9" spans="1:26" ht="25" x14ac:dyDescent="0.25">
      <c r="A9" s="16"/>
      <c r="B9" s="39">
        <f t="shared" ref="B9:B11" si="0">ROW()-8</f>
        <v>1</v>
      </c>
      <c r="C9" s="18" t="s">
        <v>394</v>
      </c>
      <c r="D9" s="28" t="s">
        <v>395</v>
      </c>
      <c r="E9" s="34" t="s">
        <v>396</v>
      </c>
      <c r="F9" s="19" t="s">
        <v>21</v>
      </c>
      <c r="G9" s="19" t="s">
        <v>21</v>
      </c>
      <c r="H9" s="200"/>
      <c r="I9" s="197"/>
      <c r="J9" s="16"/>
      <c r="K9" s="16"/>
      <c r="L9" s="16"/>
      <c r="M9" s="16"/>
      <c r="N9" s="16"/>
      <c r="O9" s="16"/>
      <c r="P9" s="16"/>
      <c r="Q9" s="16"/>
      <c r="R9" s="16"/>
      <c r="S9" s="16"/>
      <c r="T9" s="16"/>
      <c r="U9" s="16"/>
      <c r="V9" s="16"/>
      <c r="W9" s="16"/>
      <c r="X9" s="16"/>
      <c r="Y9" s="16"/>
      <c r="Z9" s="16"/>
    </row>
    <row r="10" spans="1:26" ht="25" x14ac:dyDescent="0.25">
      <c r="A10" s="11"/>
      <c r="B10" s="21">
        <f t="shared" si="0"/>
        <v>2</v>
      </c>
      <c r="C10" s="8" t="s">
        <v>397</v>
      </c>
      <c r="D10" s="25" t="s">
        <v>398</v>
      </c>
      <c r="E10" s="41" t="s">
        <v>399</v>
      </c>
      <c r="F10" s="9" t="s">
        <v>21</v>
      </c>
      <c r="G10" s="9" t="s">
        <v>21</v>
      </c>
      <c r="H10" s="200"/>
      <c r="I10" s="197"/>
      <c r="J10" s="11"/>
      <c r="K10" s="11"/>
      <c r="L10" s="11"/>
      <c r="M10" s="11"/>
      <c r="N10" s="11"/>
      <c r="O10" s="11"/>
      <c r="P10" s="11"/>
      <c r="Q10" s="11"/>
      <c r="R10" s="11"/>
      <c r="S10" s="11"/>
      <c r="T10" s="11"/>
      <c r="U10" s="11"/>
      <c r="V10" s="11"/>
      <c r="W10" s="11"/>
      <c r="X10" s="11"/>
      <c r="Y10" s="11"/>
      <c r="Z10" s="11"/>
    </row>
    <row r="11" spans="1:26" ht="25" x14ac:dyDescent="0.25">
      <c r="A11" s="11"/>
      <c r="B11" s="21">
        <f t="shared" si="0"/>
        <v>3</v>
      </c>
      <c r="C11" s="8" t="s">
        <v>400</v>
      </c>
      <c r="D11" s="25" t="s">
        <v>401</v>
      </c>
      <c r="E11" s="41" t="s">
        <v>402</v>
      </c>
      <c r="F11" s="9" t="s">
        <v>21</v>
      </c>
      <c r="G11" s="9" t="s">
        <v>21</v>
      </c>
      <c r="H11" s="200"/>
      <c r="I11" s="197"/>
      <c r="J11" s="11"/>
      <c r="K11" s="11"/>
      <c r="L11" s="11"/>
      <c r="M11" s="11"/>
      <c r="N11" s="11"/>
      <c r="O11" s="11"/>
      <c r="P11" s="11"/>
      <c r="Q11" s="11"/>
      <c r="R11" s="11"/>
      <c r="S11" s="11"/>
      <c r="T11" s="11"/>
      <c r="U11" s="11"/>
      <c r="V11" s="11"/>
      <c r="W11" s="11"/>
      <c r="X11" s="11"/>
      <c r="Y11" s="11"/>
      <c r="Z11" s="11"/>
    </row>
  </sheetData>
  <mergeCells count="4">
    <mergeCell ref="H8:I8"/>
    <mergeCell ref="H9:I9"/>
    <mergeCell ref="H10:I10"/>
    <mergeCell ref="H11:I11"/>
  </mergeCells>
  <phoneticPr fontId="15" type="noConversion"/>
  <dataValidations count="1">
    <dataValidation type="list" allowBlank="1" showErrorMessage="1" sqref="F9:G11" xr:uid="{00000000-0002-0000-0900-000000000000}">
      <formula1>"Not Test,PASS,Fail,N/A,Blocked"</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R42"/>
  <sheetViews>
    <sheetView workbookViewId="0">
      <selection activeCell="B16" sqref="B16"/>
    </sheetView>
  </sheetViews>
  <sheetFormatPr defaultColWidth="12.6328125" defaultRowHeight="15.75" customHeight="1" x14ac:dyDescent="0.25"/>
  <cols>
    <col min="1" max="1" width="4.6328125" customWidth="1"/>
    <col min="3" max="9" width="52.6328125" customWidth="1"/>
    <col min="10" max="10" width="46.6328125" customWidth="1"/>
    <col min="11" max="11" width="65.26953125" customWidth="1"/>
  </cols>
  <sheetData>
    <row r="1" spans="1:18" ht="13" x14ac:dyDescent="0.3">
      <c r="A1" s="1"/>
    </row>
    <row r="2" spans="1:18" ht="13" x14ac:dyDescent="0.25">
      <c r="B2" s="2" t="s">
        <v>1</v>
      </c>
      <c r="C2" s="3" t="s">
        <v>391</v>
      </c>
      <c r="D2" s="3" t="s">
        <v>34</v>
      </c>
      <c r="E2" s="3" t="s">
        <v>35</v>
      </c>
      <c r="F2" s="3" t="s">
        <v>303</v>
      </c>
      <c r="G2" s="3" t="s">
        <v>36</v>
      </c>
      <c r="H2" s="3" t="s">
        <v>403</v>
      </c>
      <c r="I2" s="3" t="s">
        <v>404</v>
      </c>
    </row>
    <row r="3" spans="1:18" ht="13" x14ac:dyDescent="0.25">
      <c r="B3" s="2" t="s">
        <v>5</v>
      </c>
      <c r="C3" s="3" t="s">
        <v>41</v>
      </c>
      <c r="D3" s="3" t="s">
        <v>363</v>
      </c>
      <c r="E3" s="3" t="s">
        <v>364</v>
      </c>
      <c r="F3" s="3" t="s">
        <v>405</v>
      </c>
      <c r="G3" s="3" t="s">
        <v>309</v>
      </c>
      <c r="H3" s="3" t="s">
        <v>406</v>
      </c>
      <c r="I3" s="3" t="s">
        <v>407</v>
      </c>
    </row>
    <row r="4" spans="1:18" ht="200" customHeight="1" x14ac:dyDescent="0.25">
      <c r="B4" s="2" t="s">
        <v>9</v>
      </c>
      <c r="C4" s="4"/>
      <c r="D4" s="3"/>
      <c r="E4" s="3"/>
      <c r="F4" s="3"/>
      <c r="G4" s="3"/>
      <c r="H4" s="4"/>
      <c r="I4" s="3"/>
    </row>
    <row r="6" spans="1:18" ht="20" x14ac:dyDescent="0.4">
      <c r="B6" s="5" t="s">
        <v>408</v>
      </c>
    </row>
    <row r="8" spans="1:18" ht="13" x14ac:dyDescent="0.3">
      <c r="B8" s="6" t="s">
        <v>11</v>
      </c>
      <c r="C8" s="6" t="s">
        <v>12</v>
      </c>
      <c r="D8" s="6" t="s">
        <v>13</v>
      </c>
      <c r="E8" s="6" t="s">
        <v>14</v>
      </c>
      <c r="F8" s="43" t="s">
        <v>15</v>
      </c>
      <c r="G8" s="43" t="s">
        <v>16</v>
      </c>
      <c r="H8" s="196" t="s">
        <v>17</v>
      </c>
      <c r="I8" s="197"/>
    </row>
    <row r="9" spans="1:18" ht="12.5" x14ac:dyDescent="0.25">
      <c r="B9" s="4">
        <f>ROW()-8</f>
        <v>1</v>
      </c>
      <c r="C9" s="3" t="s">
        <v>409</v>
      </c>
      <c r="D9" s="38" t="s">
        <v>410</v>
      </c>
      <c r="E9" s="31" t="s">
        <v>399</v>
      </c>
      <c r="F9" s="44" t="s">
        <v>21</v>
      </c>
      <c r="G9" s="44" t="s">
        <v>21</v>
      </c>
      <c r="H9" s="200"/>
      <c r="I9" s="197"/>
    </row>
    <row r="11" spans="1:18" ht="20" x14ac:dyDescent="0.4">
      <c r="B11" s="5" t="s">
        <v>411</v>
      </c>
    </row>
    <row r="13" spans="1:18" ht="13" x14ac:dyDescent="0.3">
      <c r="B13" s="6" t="s">
        <v>11</v>
      </c>
      <c r="C13" s="6" t="s">
        <v>12</v>
      </c>
      <c r="D13" s="6" t="s">
        <v>13</v>
      </c>
      <c r="E13" s="6" t="s">
        <v>14</v>
      </c>
      <c r="F13" s="43" t="s">
        <v>15</v>
      </c>
      <c r="G13" s="43" t="s">
        <v>16</v>
      </c>
      <c r="H13" s="196" t="s">
        <v>17</v>
      </c>
      <c r="I13" s="197"/>
    </row>
    <row r="14" spans="1:18" ht="25" x14ac:dyDescent="0.25">
      <c r="A14" s="11"/>
      <c r="B14" s="21">
        <f>ROW()-12</f>
        <v>2</v>
      </c>
      <c r="C14" s="8" t="s">
        <v>412</v>
      </c>
      <c r="D14" s="32" t="s">
        <v>413</v>
      </c>
      <c r="E14" s="41" t="s">
        <v>414</v>
      </c>
      <c r="F14" s="9" t="s">
        <v>21</v>
      </c>
      <c r="G14" s="9" t="s">
        <v>21</v>
      </c>
      <c r="H14" s="200"/>
      <c r="I14" s="197"/>
      <c r="J14" s="11"/>
      <c r="K14" s="11"/>
      <c r="L14" s="11"/>
      <c r="M14" s="11"/>
      <c r="N14" s="11"/>
      <c r="O14" s="11"/>
      <c r="P14" s="11"/>
      <c r="Q14" s="11"/>
      <c r="R14" s="11"/>
    </row>
    <row r="15" spans="1:18" ht="20" x14ac:dyDescent="0.4">
      <c r="B15" s="5"/>
      <c r="C15" s="46"/>
      <c r="D15" s="46"/>
      <c r="E15" s="46"/>
    </row>
    <row r="16" spans="1:18" ht="20" x14ac:dyDescent="0.4">
      <c r="B16" s="5" t="s">
        <v>415</v>
      </c>
      <c r="C16" s="46"/>
      <c r="D16" s="46"/>
      <c r="E16" s="46"/>
    </row>
    <row r="17" spans="2:9" ht="20" x14ac:dyDescent="0.4">
      <c r="B17" s="5"/>
      <c r="C17" s="46"/>
      <c r="D17" s="46"/>
      <c r="E17" s="46"/>
    </row>
    <row r="18" spans="2:9" ht="13" x14ac:dyDescent="0.3">
      <c r="B18" s="6" t="s">
        <v>11</v>
      </c>
      <c r="C18" s="6" t="s">
        <v>12</v>
      </c>
      <c r="D18" s="6" t="s">
        <v>13</v>
      </c>
      <c r="E18" s="6" t="s">
        <v>14</v>
      </c>
      <c r="F18" s="43" t="s">
        <v>15</v>
      </c>
      <c r="G18" s="43" t="s">
        <v>16</v>
      </c>
      <c r="H18" s="196" t="s">
        <v>17</v>
      </c>
      <c r="I18" s="197"/>
    </row>
    <row r="19" spans="2:9" ht="12.5" x14ac:dyDescent="0.25">
      <c r="B19" s="21">
        <f>ROW()-16</f>
        <v>3</v>
      </c>
      <c r="C19" s="223" t="s">
        <v>416</v>
      </c>
      <c r="D19" s="32" t="s">
        <v>417</v>
      </c>
      <c r="E19" s="27" t="s">
        <v>418</v>
      </c>
      <c r="F19" s="9" t="s">
        <v>21</v>
      </c>
      <c r="G19" s="9" t="s">
        <v>21</v>
      </c>
      <c r="H19" s="200"/>
      <c r="I19" s="197"/>
    </row>
    <row r="20" spans="2:9" ht="25" x14ac:dyDescent="0.25">
      <c r="B20" s="21">
        <f t="shared" ref="B20:B22" si="0">ROW()-16</f>
        <v>4</v>
      </c>
      <c r="C20" s="211"/>
      <c r="D20" s="32" t="s">
        <v>419</v>
      </c>
      <c r="E20" s="27" t="s">
        <v>420</v>
      </c>
      <c r="F20" s="9" t="s">
        <v>21</v>
      </c>
      <c r="G20" s="9" t="s">
        <v>21</v>
      </c>
      <c r="H20" s="200"/>
      <c r="I20" s="197"/>
    </row>
    <row r="21" spans="2:9" ht="25" x14ac:dyDescent="0.25">
      <c r="B21" s="21">
        <f t="shared" si="0"/>
        <v>5</v>
      </c>
      <c r="C21" s="211"/>
      <c r="D21" s="32" t="s">
        <v>421</v>
      </c>
      <c r="E21" s="27" t="s">
        <v>422</v>
      </c>
      <c r="F21" s="9" t="s">
        <v>21</v>
      </c>
      <c r="G21" s="9" t="s">
        <v>21</v>
      </c>
      <c r="H21" s="200"/>
      <c r="I21" s="197"/>
    </row>
    <row r="22" spans="2:9" ht="25" x14ac:dyDescent="0.25">
      <c r="B22" s="21">
        <f t="shared" si="0"/>
        <v>6</v>
      </c>
      <c r="C22" s="211"/>
      <c r="D22" s="210" t="s">
        <v>423</v>
      </c>
      <c r="E22" s="27" t="s">
        <v>424</v>
      </c>
      <c r="F22" s="216" t="s">
        <v>21</v>
      </c>
      <c r="G22" s="216" t="s">
        <v>21</v>
      </c>
      <c r="H22" s="217"/>
      <c r="I22" s="218"/>
    </row>
    <row r="23" spans="2:9" ht="126" customHeight="1" x14ac:dyDescent="0.25">
      <c r="B23" s="21">
        <f>ROW()-16</f>
        <v>7</v>
      </c>
      <c r="C23" s="211"/>
      <c r="D23" s="204"/>
      <c r="E23" s="9"/>
      <c r="F23" s="204"/>
      <c r="G23" s="204"/>
      <c r="H23" s="219"/>
      <c r="I23" s="220"/>
    </row>
    <row r="24" spans="2:9" ht="25" x14ac:dyDescent="0.25">
      <c r="B24" s="21">
        <f>ROW()-16</f>
        <v>8</v>
      </c>
      <c r="C24" s="211"/>
      <c r="D24" s="210" t="s">
        <v>425</v>
      </c>
      <c r="E24" s="27" t="s">
        <v>424</v>
      </c>
      <c r="F24" s="216" t="s">
        <v>21</v>
      </c>
      <c r="G24" s="216" t="s">
        <v>21</v>
      </c>
      <c r="H24" s="217"/>
      <c r="I24" s="218"/>
    </row>
    <row r="25" spans="2:9" ht="147" customHeight="1" x14ac:dyDescent="0.25">
      <c r="B25" s="21">
        <f t="shared" ref="B25" si="1">ROW()-13</f>
        <v>12</v>
      </c>
      <c r="C25" s="204"/>
      <c r="D25" s="204"/>
      <c r="E25" s="9"/>
      <c r="F25" s="204"/>
      <c r="G25" s="204"/>
      <c r="H25" s="219"/>
      <c r="I25" s="220"/>
    </row>
    <row r="27" spans="2:9" ht="20.5" customHeight="1" x14ac:dyDescent="0.4">
      <c r="B27" s="5" t="s">
        <v>426</v>
      </c>
    </row>
    <row r="29" spans="2:9" ht="13" x14ac:dyDescent="0.3">
      <c r="B29" s="6" t="s">
        <v>11</v>
      </c>
      <c r="C29" s="6" t="s">
        <v>12</v>
      </c>
      <c r="D29" s="6" t="s">
        <v>13</v>
      </c>
      <c r="E29" s="6" t="s">
        <v>14</v>
      </c>
      <c r="F29" s="43" t="s">
        <v>15</v>
      </c>
      <c r="G29" s="43" t="s">
        <v>16</v>
      </c>
      <c r="H29" s="196" t="s">
        <v>17</v>
      </c>
      <c r="I29" s="197"/>
    </row>
    <row r="30" spans="2:9" ht="29.25" customHeight="1" x14ac:dyDescent="0.25">
      <c r="B30" s="222">
        <f>ROW()-17</f>
        <v>13</v>
      </c>
      <c r="C30" s="212" t="s">
        <v>427</v>
      </c>
      <c r="D30" s="223" t="s">
        <v>428</v>
      </c>
      <c r="E30" s="41" t="s">
        <v>429</v>
      </c>
      <c r="F30" s="216" t="s">
        <v>21</v>
      </c>
      <c r="G30" s="216" t="s">
        <v>21</v>
      </c>
      <c r="H30" s="217"/>
      <c r="I30" s="218"/>
    </row>
    <row r="31" spans="2:9" ht="210.75" customHeight="1" x14ac:dyDescent="0.25">
      <c r="B31" s="204"/>
      <c r="C31" s="204"/>
      <c r="D31" s="214"/>
      <c r="E31" s="31"/>
      <c r="F31" s="204"/>
      <c r="G31" s="204"/>
      <c r="H31" s="219"/>
      <c r="I31" s="220"/>
    </row>
    <row r="32" spans="2:9" ht="25.5" customHeight="1" x14ac:dyDescent="0.25">
      <c r="B32" s="21">
        <f>ROW()-18</f>
        <v>14</v>
      </c>
      <c r="C32" s="47" t="s">
        <v>430</v>
      </c>
      <c r="D32" s="61" t="s">
        <v>431</v>
      </c>
      <c r="E32" s="41" t="s">
        <v>414</v>
      </c>
      <c r="F32" s="9" t="s">
        <v>21</v>
      </c>
      <c r="G32" s="9" t="s">
        <v>21</v>
      </c>
      <c r="H32" s="200"/>
      <c r="I32" s="197"/>
    </row>
    <row r="33" spans="1:18" ht="25.5" customHeight="1" x14ac:dyDescent="0.25">
      <c r="B33" s="222">
        <f>ROW()-18</f>
        <v>15</v>
      </c>
      <c r="C33" s="224" t="s">
        <v>432</v>
      </c>
      <c r="D33" s="223" t="s">
        <v>428</v>
      </c>
      <c r="E33" s="41" t="s">
        <v>429</v>
      </c>
      <c r="F33" s="216" t="s">
        <v>21</v>
      </c>
      <c r="G33" s="216" t="s">
        <v>21</v>
      </c>
      <c r="H33" s="225"/>
      <c r="I33" s="218"/>
    </row>
    <row r="34" spans="1:18" ht="204.75" customHeight="1" x14ac:dyDescent="0.25">
      <c r="B34" s="204"/>
      <c r="C34" s="204"/>
      <c r="D34" s="214"/>
      <c r="E34" s="3"/>
      <c r="F34" s="204"/>
      <c r="G34" s="204"/>
      <c r="H34" s="219"/>
      <c r="I34" s="220"/>
    </row>
    <row r="35" spans="1:18" ht="25" x14ac:dyDescent="0.25">
      <c r="A35" s="16"/>
      <c r="B35" s="39">
        <f>ROW()-19</f>
        <v>16</v>
      </c>
      <c r="C35" s="28" t="s">
        <v>433</v>
      </c>
      <c r="D35" s="42" t="s">
        <v>434</v>
      </c>
      <c r="E35" s="26" t="s">
        <v>435</v>
      </c>
      <c r="F35" s="19" t="s">
        <v>21</v>
      </c>
      <c r="G35" s="19" t="s">
        <v>21</v>
      </c>
      <c r="H35" s="200"/>
      <c r="I35" s="197"/>
      <c r="J35" s="16"/>
      <c r="K35" s="16"/>
      <c r="L35" s="16"/>
      <c r="M35" s="16"/>
      <c r="N35" s="16"/>
      <c r="O35" s="16"/>
      <c r="P35" s="16"/>
      <c r="Q35" s="16"/>
      <c r="R35" s="16"/>
    </row>
    <row r="36" spans="1:18" ht="20" x14ac:dyDescent="0.4">
      <c r="B36" s="5"/>
    </row>
    <row r="37" spans="1:18" ht="20" x14ac:dyDescent="0.25">
      <c r="B37" s="48" t="s">
        <v>436</v>
      </c>
    </row>
    <row r="38" spans="1:18" ht="20" x14ac:dyDescent="0.4">
      <c r="B38" s="5"/>
    </row>
    <row r="39" spans="1:18" ht="13" x14ac:dyDescent="0.25">
      <c r="A39" s="11"/>
      <c r="B39" s="2" t="s">
        <v>11</v>
      </c>
      <c r="C39" s="2" t="s">
        <v>12</v>
      </c>
      <c r="D39" s="2" t="s">
        <v>13</v>
      </c>
      <c r="E39" s="2" t="s">
        <v>14</v>
      </c>
      <c r="F39" s="49" t="s">
        <v>15</v>
      </c>
      <c r="G39" s="49" t="s">
        <v>16</v>
      </c>
      <c r="H39" s="221" t="s">
        <v>17</v>
      </c>
      <c r="I39" s="197"/>
    </row>
    <row r="40" spans="1:18" ht="25" x14ac:dyDescent="0.25">
      <c r="B40" s="39">
        <f>ROW()-23</f>
        <v>17</v>
      </c>
      <c r="C40" s="25" t="s">
        <v>437</v>
      </c>
      <c r="D40" s="25" t="s">
        <v>438</v>
      </c>
      <c r="E40" s="41" t="s">
        <v>439</v>
      </c>
      <c r="F40" s="9" t="s">
        <v>21</v>
      </c>
      <c r="G40" s="9" t="s">
        <v>21</v>
      </c>
      <c r="H40" s="200"/>
      <c r="I40" s="197"/>
    </row>
    <row r="41" spans="1:18" ht="25" x14ac:dyDescent="0.25">
      <c r="B41" s="39">
        <f>ROW()-23</f>
        <v>18</v>
      </c>
      <c r="C41" s="25" t="s">
        <v>440</v>
      </c>
      <c r="D41" s="25" t="s">
        <v>441</v>
      </c>
      <c r="E41" s="41" t="s">
        <v>442</v>
      </c>
      <c r="F41" s="9" t="s">
        <v>21</v>
      </c>
      <c r="G41" s="9" t="s">
        <v>21</v>
      </c>
      <c r="H41" s="200"/>
      <c r="I41" s="197"/>
    </row>
    <row r="42" spans="1:18" ht="25" x14ac:dyDescent="0.25">
      <c r="B42" s="39">
        <f>ROW()-23</f>
        <v>19</v>
      </c>
      <c r="C42" s="25" t="s">
        <v>443</v>
      </c>
      <c r="D42" s="25" t="s">
        <v>441</v>
      </c>
      <c r="E42" s="41" t="s">
        <v>442</v>
      </c>
      <c r="F42" s="9" t="s">
        <v>21</v>
      </c>
      <c r="G42" s="9" t="s">
        <v>21</v>
      </c>
      <c r="H42" s="200"/>
      <c r="I42" s="197"/>
    </row>
  </sheetData>
  <mergeCells count="36">
    <mergeCell ref="H8:I8"/>
    <mergeCell ref="H9:I9"/>
    <mergeCell ref="H13:I13"/>
    <mergeCell ref="H14:I14"/>
    <mergeCell ref="H18:I18"/>
    <mergeCell ref="H19:I19"/>
    <mergeCell ref="B33:B34"/>
    <mergeCell ref="C33:C34"/>
    <mergeCell ref="D33:D34"/>
    <mergeCell ref="F33:F34"/>
    <mergeCell ref="G33:G34"/>
    <mergeCell ref="H33:I34"/>
    <mergeCell ref="H20:I20"/>
    <mergeCell ref="H21:I21"/>
    <mergeCell ref="D22:D23"/>
    <mergeCell ref="F22:F23"/>
    <mergeCell ref="G22:G23"/>
    <mergeCell ref="H22:I23"/>
    <mergeCell ref="D24:D25"/>
    <mergeCell ref="F24:F25"/>
    <mergeCell ref="B30:B31"/>
    <mergeCell ref="C30:C31"/>
    <mergeCell ref="D30:D31"/>
    <mergeCell ref="F30:F31"/>
    <mergeCell ref="C19:C25"/>
    <mergeCell ref="H40:I40"/>
    <mergeCell ref="H41:I41"/>
    <mergeCell ref="H42:I42"/>
    <mergeCell ref="G24:G25"/>
    <mergeCell ref="H24:I25"/>
    <mergeCell ref="H29:I29"/>
    <mergeCell ref="H30:I31"/>
    <mergeCell ref="H32:I32"/>
    <mergeCell ref="H39:I39"/>
    <mergeCell ref="H35:I35"/>
    <mergeCell ref="G30:G31"/>
  </mergeCells>
  <phoneticPr fontId="15" type="noConversion"/>
  <dataValidations count="1">
    <dataValidation type="list" allowBlank="1" showErrorMessage="1" sqref="F9:G9 F14:G14 F19:G22 F24:G24 F30:G30 F32:G33 F35:G35 F40:G42" xr:uid="{00000000-0002-0000-0A00-000000000000}">
      <formula1>"Not Test,PASS,Fail,N/A,Blocked"</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K1003"/>
  <sheetViews>
    <sheetView workbookViewId="0">
      <selection activeCell="E35" sqref="E35"/>
    </sheetView>
  </sheetViews>
  <sheetFormatPr defaultColWidth="12.6328125" defaultRowHeight="15.75" customHeight="1" x14ac:dyDescent="0.25"/>
  <cols>
    <col min="1" max="1" width="4.6328125" customWidth="1"/>
    <col min="3" max="30" width="52.6328125" customWidth="1"/>
  </cols>
  <sheetData>
    <row r="1" spans="1:37" ht="13" x14ac:dyDescent="0.3">
      <c r="A1" s="1" t="s">
        <v>444</v>
      </c>
      <c r="C1" s="51"/>
      <c r="D1" s="51"/>
      <c r="E1" s="51"/>
    </row>
    <row r="2" spans="1:37" ht="13" x14ac:dyDescent="0.25">
      <c r="B2" s="2" t="s">
        <v>1</v>
      </c>
      <c r="C2" s="36" t="s">
        <v>34</v>
      </c>
      <c r="D2" s="36" t="s">
        <v>82</v>
      </c>
      <c r="E2" s="36" t="s">
        <v>302</v>
      </c>
      <c r="F2" s="3" t="s">
        <v>445</v>
      </c>
      <c r="G2" s="3" t="s">
        <v>446</v>
      </c>
      <c r="H2" s="3" t="s">
        <v>447</v>
      </c>
      <c r="I2" s="3" t="s">
        <v>448</v>
      </c>
      <c r="J2" s="3" t="s">
        <v>449</v>
      </c>
      <c r="K2" s="3" t="s">
        <v>450</v>
      </c>
      <c r="L2" s="3" t="s">
        <v>451</v>
      </c>
      <c r="M2" s="3" t="s">
        <v>452</v>
      </c>
      <c r="N2" s="3" t="s">
        <v>453</v>
      </c>
      <c r="O2" s="3" t="s">
        <v>454</v>
      </c>
      <c r="P2" s="3" t="s">
        <v>455</v>
      </c>
      <c r="Q2" s="3" t="s">
        <v>456</v>
      </c>
      <c r="R2" s="3" t="s">
        <v>457</v>
      </c>
      <c r="S2" s="3" t="s">
        <v>458</v>
      </c>
      <c r="T2" s="3" t="s">
        <v>459</v>
      </c>
      <c r="U2" s="3" t="s">
        <v>460</v>
      </c>
      <c r="V2" s="3" t="s">
        <v>461</v>
      </c>
      <c r="W2" s="3" t="s">
        <v>462</v>
      </c>
      <c r="X2" s="3" t="s">
        <v>463</v>
      </c>
      <c r="Y2" s="3" t="s">
        <v>35</v>
      </c>
      <c r="Z2" s="3" t="s">
        <v>36</v>
      </c>
      <c r="AA2" s="3" t="s">
        <v>403</v>
      </c>
      <c r="AB2" s="3" t="s">
        <v>404</v>
      </c>
      <c r="AC2" s="3" t="s">
        <v>464</v>
      </c>
      <c r="AD2" s="3" t="s">
        <v>37</v>
      </c>
    </row>
    <row r="3" spans="1:37" ht="13" x14ac:dyDescent="0.25">
      <c r="B3" s="2" t="s">
        <v>5</v>
      </c>
      <c r="C3" s="36" t="s">
        <v>407</v>
      </c>
      <c r="D3" s="36" t="s">
        <v>465</v>
      </c>
      <c r="E3" s="36" t="s">
        <v>466</v>
      </c>
      <c r="F3" s="3" t="s">
        <v>467</v>
      </c>
      <c r="G3" s="3" t="s">
        <v>468</v>
      </c>
      <c r="H3" s="3" t="s">
        <v>469</v>
      </c>
      <c r="I3" s="3" t="s">
        <v>470</v>
      </c>
      <c r="J3" s="3" t="s">
        <v>200</v>
      </c>
      <c r="K3" s="3" t="s">
        <v>201</v>
      </c>
      <c r="L3" s="3" t="s">
        <v>202</v>
      </c>
      <c r="M3" s="3" t="s">
        <v>203</v>
      </c>
      <c r="N3" s="3" t="s">
        <v>204</v>
      </c>
      <c r="O3" s="3" t="s">
        <v>205</v>
      </c>
      <c r="P3" s="3" t="s">
        <v>206</v>
      </c>
      <c r="Q3" s="3" t="s">
        <v>207</v>
      </c>
      <c r="R3" s="3" t="s">
        <v>208</v>
      </c>
      <c r="S3" s="3" t="s">
        <v>209</v>
      </c>
      <c r="T3" s="3" t="s">
        <v>210</v>
      </c>
      <c r="U3" s="3" t="s">
        <v>211</v>
      </c>
      <c r="V3" s="3" t="s">
        <v>212</v>
      </c>
      <c r="W3" s="3" t="s">
        <v>213</v>
      </c>
      <c r="X3" s="3" t="s">
        <v>214</v>
      </c>
      <c r="Y3" s="3" t="s">
        <v>471</v>
      </c>
      <c r="Z3" s="3" t="s">
        <v>472</v>
      </c>
      <c r="AA3" s="3" t="s">
        <v>473</v>
      </c>
      <c r="AB3" s="3" t="s">
        <v>474</v>
      </c>
      <c r="AC3" s="3" t="s">
        <v>475</v>
      </c>
      <c r="AD3" s="3" t="s">
        <v>364</v>
      </c>
    </row>
    <row r="4" spans="1:37" ht="200" customHeight="1" x14ac:dyDescent="0.25">
      <c r="B4" s="2" t="s">
        <v>9</v>
      </c>
      <c r="C4" s="36"/>
      <c r="D4" s="36"/>
      <c r="E4" s="36"/>
      <c r="F4" s="3"/>
      <c r="G4" s="3"/>
      <c r="H4" s="3"/>
      <c r="I4" s="3"/>
      <c r="J4" s="4"/>
      <c r="K4" s="4"/>
      <c r="L4" s="4"/>
      <c r="M4" s="4"/>
      <c r="N4" s="4"/>
      <c r="O4" s="4"/>
      <c r="P4" s="4"/>
      <c r="Q4" s="4"/>
      <c r="R4" s="3"/>
      <c r="S4" s="3"/>
      <c r="T4" s="3"/>
      <c r="U4" s="4"/>
      <c r="V4" s="4"/>
      <c r="W4" s="4"/>
      <c r="X4" s="4"/>
      <c r="Y4" s="4"/>
      <c r="Z4" s="3"/>
      <c r="AA4" s="3"/>
      <c r="AB4" s="3"/>
      <c r="AC4" s="3"/>
      <c r="AD4" s="3"/>
    </row>
    <row r="5" spans="1:37" ht="12.5" x14ac:dyDescent="0.25">
      <c r="C5" s="51"/>
      <c r="D5" s="51"/>
      <c r="E5" s="51"/>
    </row>
    <row r="6" spans="1:37" ht="20" x14ac:dyDescent="0.4">
      <c r="B6" s="5" t="s">
        <v>476</v>
      </c>
      <c r="C6" s="51"/>
      <c r="D6" s="51"/>
      <c r="E6" s="51"/>
    </row>
    <row r="7" spans="1:37" ht="12.5" x14ac:dyDescent="0.25">
      <c r="C7" s="51"/>
      <c r="D7" s="51"/>
      <c r="E7" s="51"/>
    </row>
    <row r="8" spans="1:37" ht="13" x14ac:dyDescent="0.3">
      <c r="B8" s="6" t="s">
        <v>11</v>
      </c>
      <c r="C8" s="52" t="s">
        <v>12</v>
      </c>
      <c r="D8" s="52" t="s">
        <v>13</v>
      </c>
      <c r="E8" s="52" t="s">
        <v>14</v>
      </c>
      <c r="F8" s="6" t="s">
        <v>15</v>
      </c>
      <c r="G8" s="6" t="s">
        <v>16</v>
      </c>
      <c r="H8" s="196" t="s">
        <v>17</v>
      </c>
      <c r="I8" s="197"/>
    </row>
    <row r="9" spans="1:37" ht="12.5" x14ac:dyDescent="0.25">
      <c r="B9" s="21">
        <f t="shared" ref="B9:B10" si="0">ROW()-8</f>
        <v>1</v>
      </c>
      <c r="C9" s="231" t="s">
        <v>477</v>
      </c>
      <c r="D9" s="53" t="s">
        <v>478</v>
      </c>
      <c r="E9" s="25" t="s">
        <v>479</v>
      </c>
      <c r="F9" s="44" t="s">
        <v>21</v>
      </c>
      <c r="G9" s="44" t="s">
        <v>21</v>
      </c>
      <c r="H9" s="200"/>
      <c r="I9" s="197"/>
    </row>
    <row r="10" spans="1:37" ht="25" x14ac:dyDescent="0.25">
      <c r="A10" s="16"/>
      <c r="B10" s="21">
        <f t="shared" si="0"/>
        <v>2</v>
      </c>
      <c r="C10" s="204"/>
      <c r="D10" s="28" t="s">
        <v>480</v>
      </c>
      <c r="E10" s="28" t="s">
        <v>481</v>
      </c>
      <c r="F10" s="19" t="s">
        <v>21</v>
      </c>
      <c r="G10" s="19" t="s">
        <v>21</v>
      </c>
      <c r="H10" s="200"/>
      <c r="I10" s="197"/>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row>
    <row r="11" spans="1:37" ht="23.25" customHeight="1" x14ac:dyDescent="0.25">
      <c r="C11" s="54"/>
      <c r="D11" s="54"/>
      <c r="E11" s="54"/>
    </row>
    <row r="12" spans="1:37" ht="23.25" customHeight="1" x14ac:dyDescent="0.4">
      <c r="B12" s="5" t="s">
        <v>482</v>
      </c>
      <c r="C12" s="54"/>
      <c r="D12" s="54"/>
      <c r="E12" s="54"/>
    </row>
    <row r="13" spans="1:37" ht="18.75" customHeight="1" x14ac:dyDescent="0.25">
      <c r="C13" s="54"/>
      <c r="D13" s="54"/>
      <c r="E13" s="54"/>
    </row>
    <row r="14" spans="1:37" ht="13" x14ac:dyDescent="0.3">
      <c r="B14" s="6" t="s">
        <v>11</v>
      </c>
      <c r="C14" s="52" t="s">
        <v>12</v>
      </c>
      <c r="D14" s="52" t="s">
        <v>13</v>
      </c>
      <c r="E14" s="52" t="s">
        <v>14</v>
      </c>
      <c r="F14" s="6" t="s">
        <v>15</v>
      </c>
      <c r="G14" s="6" t="s">
        <v>16</v>
      </c>
      <c r="H14" s="196" t="s">
        <v>17</v>
      </c>
      <c r="I14" s="197"/>
    </row>
    <row r="15" spans="1:37" ht="25" x14ac:dyDescent="0.25">
      <c r="A15" s="16"/>
      <c r="B15" s="21">
        <f t="shared" ref="B15:B22" si="1">ROW()-12</f>
        <v>3</v>
      </c>
      <c r="C15" s="229" t="s">
        <v>483</v>
      </c>
      <c r="D15" s="28" t="s">
        <v>484</v>
      </c>
      <c r="E15" s="28" t="s">
        <v>485</v>
      </c>
      <c r="F15" s="44" t="s">
        <v>21</v>
      </c>
      <c r="G15" s="44" t="s">
        <v>21</v>
      </c>
      <c r="H15" s="205"/>
      <c r="I15" s="197"/>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row>
    <row r="16" spans="1:37" ht="25" x14ac:dyDescent="0.25">
      <c r="A16" s="16"/>
      <c r="B16" s="21">
        <f t="shared" si="1"/>
        <v>4</v>
      </c>
      <c r="C16" s="204"/>
      <c r="D16" s="28" t="s">
        <v>486</v>
      </c>
      <c r="E16" s="28" t="s">
        <v>487</v>
      </c>
      <c r="F16" s="19" t="s">
        <v>21</v>
      </c>
      <c r="G16" s="19" t="s">
        <v>21</v>
      </c>
      <c r="H16" s="207"/>
      <c r="I16" s="197"/>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row>
    <row r="17" spans="1:37" ht="12.5" x14ac:dyDescent="0.25">
      <c r="A17" s="23"/>
      <c r="B17" s="21">
        <f t="shared" si="1"/>
        <v>5</v>
      </c>
      <c r="C17" s="229" t="s">
        <v>488</v>
      </c>
      <c r="D17" s="229" t="s">
        <v>489</v>
      </c>
      <c r="E17" s="28" t="s">
        <v>490</v>
      </c>
      <c r="F17" s="56" t="s">
        <v>21</v>
      </c>
      <c r="G17" s="56" t="s">
        <v>21</v>
      </c>
      <c r="H17" s="200"/>
      <c r="I17" s="197"/>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row>
    <row r="18" spans="1:37" ht="25" x14ac:dyDescent="0.25">
      <c r="A18" s="23"/>
      <c r="B18" s="21">
        <f t="shared" si="1"/>
        <v>6</v>
      </c>
      <c r="C18" s="211"/>
      <c r="D18" s="211"/>
      <c r="E18" s="28" t="s">
        <v>491</v>
      </c>
      <c r="F18" s="56" t="s">
        <v>21</v>
      </c>
      <c r="G18" s="56" t="s">
        <v>21</v>
      </c>
      <c r="H18" s="205"/>
      <c r="I18" s="197"/>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row>
    <row r="19" spans="1:37" ht="12.5" x14ac:dyDescent="0.25">
      <c r="A19" s="23"/>
      <c r="B19" s="21">
        <f t="shared" si="1"/>
        <v>7</v>
      </c>
      <c r="C19" s="211"/>
      <c r="D19" s="204"/>
      <c r="E19" s="28" t="s">
        <v>492</v>
      </c>
      <c r="F19" s="56" t="s">
        <v>21</v>
      </c>
      <c r="G19" s="56" t="s">
        <v>21</v>
      </c>
      <c r="H19" s="207"/>
      <c r="I19" s="197"/>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row>
    <row r="20" spans="1:37" ht="12.5" x14ac:dyDescent="0.25">
      <c r="A20" s="23"/>
      <c r="B20" s="21">
        <f t="shared" si="1"/>
        <v>8</v>
      </c>
      <c r="C20" s="211"/>
      <c r="D20" s="229" t="s">
        <v>493</v>
      </c>
      <c r="E20" s="28" t="s">
        <v>494</v>
      </c>
      <c r="F20" s="56" t="s">
        <v>21</v>
      </c>
      <c r="G20" s="56" t="s">
        <v>21</v>
      </c>
      <c r="H20" s="200"/>
      <c r="I20" s="197"/>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row>
    <row r="21" spans="1:37" ht="12.5" x14ac:dyDescent="0.25">
      <c r="A21" s="23"/>
      <c r="B21" s="21">
        <f t="shared" si="1"/>
        <v>9</v>
      </c>
      <c r="C21" s="211"/>
      <c r="D21" s="211"/>
      <c r="E21" s="28" t="s">
        <v>495</v>
      </c>
      <c r="F21" s="56" t="s">
        <v>21</v>
      </c>
      <c r="G21" s="56" t="s">
        <v>21</v>
      </c>
      <c r="H21" s="200"/>
      <c r="I21" s="197"/>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row>
    <row r="22" spans="1:37" ht="12.5" x14ac:dyDescent="0.25">
      <c r="A22" s="23"/>
      <c r="B22" s="21">
        <f t="shared" si="1"/>
        <v>10</v>
      </c>
      <c r="C22" s="204"/>
      <c r="D22" s="204"/>
      <c r="E22" s="28" t="s">
        <v>496</v>
      </c>
      <c r="F22" s="56" t="s">
        <v>21</v>
      </c>
      <c r="G22" s="56" t="s">
        <v>21</v>
      </c>
      <c r="H22" s="200"/>
      <c r="I22" s="197"/>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row>
    <row r="23" spans="1:37" ht="12.5" x14ac:dyDescent="0.25">
      <c r="C23" s="54"/>
      <c r="D23" s="54"/>
      <c r="E23" s="54"/>
    </row>
    <row r="24" spans="1:37" ht="20" x14ac:dyDescent="0.25">
      <c r="B24" s="48" t="s">
        <v>497</v>
      </c>
      <c r="C24" s="54"/>
      <c r="D24" s="54"/>
      <c r="E24" s="54"/>
    </row>
    <row r="25" spans="1:37" ht="12.5" x14ac:dyDescent="0.25">
      <c r="C25" s="54"/>
      <c r="D25" s="54"/>
      <c r="E25" s="54"/>
    </row>
    <row r="26" spans="1:37" ht="13" x14ac:dyDescent="0.3">
      <c r="B26" s="6" t="s">
        <v>11</v>
      </c>
      <c r="C26" s="52" t="s">
        <v>12</v>
      </c>
      <c r="D26" s="52" t="s">
        <v>13</v>
      </c>
      <c r="E26" s="52" t="s">
        <v>14</v>
      </c>
      <c r="F26" s="6" t="s">
        <v>15</v>
      </c>
      <c r="G26" s="6" t="s">
        <v>16</v>
      </c>
      <c r="H26" s="196" t="s">
        <v>17</v>
      </c>
      <c r="I26" s="197"/>
    </row>
    <row r="27" spans="1:37" ht="12.5" x14ac:dyDescent="0.25">
      <c r="A27" s="16"/>
      <c r="B27" s="21">
        <f t="shared" ref="B27:B29" si="2">ROW()-16</f>
        <v>11</v>
      </c>
      <c r="C27" s="28" t="s">
        <v>498</v>
      </c>
      <c r="D27" s="28" t="s">
        <v>499</v>
      </c>
      <c r="E27" s="28" t="s">
        <v>500</v>
      </c>
      <c r="F27" s="19" t="s">
        <v>21</v>
      </c>
      <c r="G27" s="19" t="s">
        <v>501</v>
      </c>
      <c r="H27" s="207"/>
      <c r="I27" s="197"/>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row>
    <row r="28" spans="1:37" ht="25" x14ac:dyDescent="0.25">
      <c r="A28" s="11"/>
      <c r="B28" s="21">
        <f t="shared" si="2"/>
        <v>12</v>
      </c>
      <c r="C28" s="212" t="s">
        <v>502</v>
      </c>
      <c r="D28" s="212" t="s">
        <v>503</v>
      </c>
      <c r="E28" s="25" t="s">
        <v>504</v>
      </c>
      <c r="F28" s="9" t="s">
        <v>21</v>
      </c>
      <c r="G28" s="9" t="s">
        <v>21</v>
      </c>
      <c r="H28" s="207"/>
      <c r="I28" s="197"/>
      <c r="J28" s="11"/>
      <c r="K28" s="11"/>
      <c r="L28" s="11"/>
      <c r="M28" s="11"/>
      <c r="N28" s="11"/>
      <c r="O28" s="11"/>
      <c r="P28" s="11"/>
      <c r="Q28" s="11"/>
      <c r="R28" s="11"/>
      <c r="S28" s="11"/>
      <c r="T28" s="11"/>
      <c r="U28" s="11"/>
      <c r="V28" s="11"/>
      <c r="W28" s="11"/>
      <c r="X28" s="11"/>
      <c r="Y28" s="11"/>
      <c r="Z28" s="11"/>
      <c r="AA28" s="11"/>
      <c r="AB28" s="11"/>
      <c r="AC28" s="11"/>
      <c r="AD28" s="11"/>
    </row>
    <row r="29" spans="1:37" ht="12.5" x14ac:dyDescent="0.25">
      <c r="A29" s="11"/>
      <c r="B29" s="21">
        <f t="shared" si="2"/>
        <v>13</v>
      </c>
      <c r="C29" s="204"/>
      <c r="D29" s="204"/>
      <c r="E29" s="25" t="s">
        <v>505</v>
      </c>
      <c r="F29" s="9" t="s">
        <v>21</v>
      </c>
      <c r="G29" s="9" t="s">
        <v>21</v>
      </c>
      <c r="H29" s="200"/>
      <c r="I29" s="197"/>
      <c r="J29" s="11"/>
      <c r="K29" s="11"/>
      <c r="L29" s="11"/>
      <c r="M29" s="11"/>
      <c r="N29" s="11"/>
      <c r="O29" s="11"/>
      <c r="P29" s="11"/>
      <c r="Q29" s="11"/>
      <c r="R29" s="11"/>
      <c r="S29" s="11"/>
      <c r="T29" s="11"/>
      <c r="U29" s="11"/>
      <c r="V29" s="11"/>
      <c r="W29" s="11"/>
      <c r="X29" s="11"/>
      <c r="Y29" s="11"/>
      <c r="Z29" s="11"/>
      <c r="AA29" s="11"/>
      <c r="AB29" s="11"/>
      <c r="AC29" s="11"/>
      <c r="AD29" s="11"/>
    </row>
    <row r="30" spans="1:37" ht="12.5" x14ac:dyDescent="0.25">
      <c r="C30" s="54"/>
      <c r="D30" s="54"/>
      <c r="E30" s="54"/>
      <c r="H30" s="57"/>
    </row>
    <row r="31" spans="1:37" ht="20" x14ac:dyDescent="0.25">
      <c r="B31" s="48" t="s">
        <v>506</v>
      </c>
      <c r="C31" s="54"/>
      <c r="D31" s="54"/>
      <c r="E31" s="54"/>
      <c r="H31" s="57"/>
    </row>
    <row r="32" spans="1:37" ht="12.5" x14ac:dyDescent="0.25">
      <c r="C32" s="54"/>
      <c r="D32" s="54"/>
      <c r="E32" s="54"/>
      <c r="H32" s="57"/>
    </row>
    <row r="33" spans="1:37" ht="13" x14ac:dyDescent="0.3">
      <c r="B33" s="6" t="s">
        <v>11</v>
      </c>
      <c r="C33" s="52" t="s">
        <v>12</v>
      </c>
      <c r="D33" s="52" t="s">
        <v>13</v>
      </c>
      <c r="E33" s="52" t="s">
        <v>14</v>
      </c>
      <c r="F33" s="6" t="s">
        <v>15</v>
      </c>
      <c r="G33" s="6" t="s">
        <v>16</v>
      </c>
      <c r="H33" s="196" t="s">
        <v>17</v>
      </c>
      <c r="I33" s="197"/>
    </row>
    <row r="34" spans="1:37" ht="16" x14ac:dyDescent="0.25">
      <c r="A34" s="23"/>
      <c r="B34" s="21">
        <f t="shared" ref="B34:B39" si="3">ROW()-20</f>
        <v>14</v>
      </c>
      <c r="C34" s="229" t="s">
        <v>507</v>
      </c>
      <c r="D34" s="28" t="s">
        <v>508</v>
      </c>
      <c r="E34" s="162" t="s">
        <v>3102</v>
      </c>
      <c r="F34" s="19" t="s">
        <v>21</v>
      </c>
      <c r="G34" s="19" t="s">
        <v>21</v>
      </c>
      <c r="H34" s="205"/>
      <c r="I34" s="197"/>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row>
    <row r="35" spans="1:37" ht="95.25" customHeight="1" x14ac:dyDescent="0.25">
      <c r="A35" s="16"/>
      <c r="B35" s="21">
        <f t="shared" si="3"/>
        <v>15</v>
      </c>
      <c r="C35" s="211"/>
      <c r="D35" s="229" t="s">
        <v>509</v>
      </c>
      <c r="E35" s="162" t="s">
        <v>3101</v>
      </c>
      <c r="F35" s="19" t="s">
        <v>21</v>
      </c>
      <c r="G35" s="19" t="s">
        <v>21</v>
      </c>
      <c r="H35" s="207"/>
      <c r="I35" s="197"/>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ht="16" x14ac:dyDescent="0.25">
      <c r="A36" s="16"/>
      <c r="B36" s="21">
        <f t="shared" si="3"/>
        <v>16</v>
      </c>
      <c r="C36" s="211"/>
      <c r="D36" s="204"/>
      <c r="E36" s="162" t="s">
        <v>3100</v>
      </c>
      <c r="F36" s="19" t="s">
        <v>21</v>
      </c>
      <c r="G36" s="19" t="s">
        <v>21</v>
      </c>
      <c r="H36" s="200"/>
      <c r="I36" s="197"/>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row>
    <row r="37" spans="1:37" ht="16" x14ac:dyDescent="0.25">
      <c r="A37" s="16"/>
      <c r="B37" s="21">
        <f t="shared" si="3"/>
        <v>17</v>
      </c>
      <c r="C37" s="211"/>
      <c r="D37" s="58" t="s">
        <v>510</v>
      </c>
      <c r="E37" s="165" t="s">
        <v>3099</v>
      </c>
      <c r="F37" s="19" t="s">
        <v>21</v>
      </c>
      <c r="G37" s="19" t="s">
        <v>501</v>
      </c>
      <c r="H37" s="200"/>
      <c r="I37" s="197"/>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row>
    <row r="38" spans="1:37" ht="16" x14ac:dyDescent="0.25">
      <c r="A38" s="16"/>
      <c r="B38" s="21">
        <f t="shared" si="3"/>
        <v>18</v>
      </c>
      <c r="C38" s="211"/>
      <c r="D38" s="58" t="s">
        <v>511</v>
      </c>
      <c r="E38" s="165" t="s">
        <v>3098</v>
      </c>
      <c r="F38" s="19" t="s">
        <v>21</v>
      </c>
      <c r="G38" s="19" t="s">
        <v>21</v>
      </c>
      <c r="H38" s="200"/>
      <c r="I38" s="197"/>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row>
    <row r="39" spans="1:37" ht="16" x14ac:dyDescent="0.25">
      <c r="A39" s="16"/>
      <c r="B39" s="21">
        <f t="shared" si="3"/>
        <v>19</v>
      </c>
      <c r="C39" s="204"/>
      <c r="D39" s="58" t="s">
        <v>512</v>
      </c>
      <c r="E39" s="165" t="s">
        <v>3097</v>
      </c>
      <c r="F39" s="19" t="s">
        <v>21</v>
      </c>
      <c r="G39" s="19" t="s">
        <v>21</v>
      </c>
      <c r="H39" s="200"/>
      <c r="I39" s="197"/>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row>
    <row r="40" spans="1:37" ht="12.5" x14ac:dyDescent="0.25">
      <c r="C40" s="54"/>
      <c r="D40" s="54"/>
      <c r="E40" s="54"/>
    </row>
    <row r="41" spans="1:37" ht="20" x14ac:dyDescent="0.4">
      <c r="B41" s="5" t="s">
        <v>513</v>
      </c>
      <c r="C41" s="54"/>
      <c r="D41" s="54"/>
      <c r="E41" s="54"/>
    </row>
    <row r="42" spans="1:37" ht="12.5" x14ac:dyDescent="0.25">
      <c r="C42" s="54"/>
      <c r="D42" s="54"/>
      <c r="E42" s="54"/>
    </row>
    <row r="43" spans="1:37" ht="13" x14ac:dyDescent="0.3">
      <c r="B43" s="6" t="s">
        <v>11</v>
      </c>
      <c r="C43" s="52" t="s">
        <v>12</v>
      </c>
      <c r="D43" s="52" t="s">
        <v>13</v>
      </c>
      <c r="E43" s="52" t="s">
        <v>14</v>
      </c>
      <c r="F43" s="6" t="s">
        <v>15</v>
      </c>
      <c r="G43" s="6" t="s">
        <v>16</v>
      </c>
      <c r="H43" s="196" t="s">
        <v>17</v>
      </c>
      <c r="I43" s="197"/>
    </row>
    <row r="44" spans="1:37" ht="16" x14ac:dyDescent="0.45">
      <c r="B44" s="21">
        <f t="shared" ref="B44:B51" si="4">ROW()-24</f>
        <v>20</v>
      </c>
      <c r="C44" s="230" t="s">
        <v>514</v>
      </c>
      <c r="D44" s="59" t="s">
        <v>515</v>
      </c>
      <c r="E44" s="166" t="s">
        <v>3104</v>
      </c>
      <c r="F44" s="44" t="s">
        <v>21</v>
      </c>
      <c r="G44" s="44" t="s">
        <v>21</v>
      </c>
      <c r="H44" s="205"/>
      <c r="I44" s="197"/>
    </row>
    <row r="45" spans="1:37" ht="25" x14ac:dyDescent="0.25">
      <c r="A45" s="11"/>
      <c r="B45" s="21">
        <f t="shared" si="4"/>
        <v>21</v>
      </c>
      <c r="C45" s="211"/>
      <c r="D45" s="25" t="s">
        <v>516</v>
      </c>
      <c r="E45" s="25" t="s">
        <v>517</v>
      </c>
      <c r="F45" s="9" t="s">
        <v>21</v>
      </c>
      <c r="G45" s="9" t="s">
        <v>21</v>
      </c>
      <c r="H45" s="207"/>
      <c r="I45" s="197"/>
      <c r="J45" s="11"/>
      <c r="K45" s="11"/>
      <c r="L45" s="11"/>
      <c r="M45" s="11"/>
      <c r="N45" s="11"/>
      <c r="O45" s="11"/>
      <c r="P45" s="11"/>
      <c r="Q45" s="11"/>
      <c r="R45" s="11"/>
      <c r="S45" s="11"/>
      <c r="T45" s="11"/>
      <c r="U45" s="11"/>
      <c r="V45" s="11"/>
      <c r="W45" s="11"/>
      <c r="X45" s="11"/>
      <c r="Y45" s="11"/>
      <c r="Z45" s="11"/>
      <c r="AA45" s="11"/>
      <c r="AB45" s="11"/>
      <c r="AC45" s="11"/>
      <c r="AD45" s="11"/>
    </row>
    <row r="46" spans="1:37" ht="25" x14ac:dyDescent="0.25">
      <c r="A46" s="16"/>
      <c r="B46" s="21">
        <f t="shared" si="4"/>
        <v>22</v>
      </c>
      <c r="C46" s="211"/>
      <c r="D46" s="28" t="s">
        <v>518</v>
      </c>
      <c r="E46" s="28" t="s">
        <v>519</v>
      </c>
      <c r="F46" s="19" t="s">
        <v>21</v>
      </c>
      <c r="G46" s="19" t="s">
        <v>21</v>
      </c>
      <c r="H46" s="205"/>
      <c r="I46" s="197"/>
      <c r="J46" s="16"/>
      <c r="K46" s="16"/>
      <c r="L46" s="16"/>
      <c r="M46" s="16"/>
      <c r="N46" s="16"/>
      <c r="O46" s="16"/>
      <c r="P46" s="16"/>
      <c r="Q46" s="16"/>
      <c r="R46" s="16"/>
      <c r="S46" s="16"/>
      <c r="T46" s="16"/>
      <c r="U46" s="16"/>
      <c r="V46" s="16"/>
      <c r="W46" s="16"/>
      <c r="X46" s="16"/>
      <c r="Y46" s="16"/>
      <c r="Z46" s="16"/>
      <c r="AA46" s="16"/>
      <c r="AB46" s="16"/>
      <c r="AC46" s="16"/>
      <c r="AD46" s="16"/>
      <c r="AE46" s="23"/>
      <c r="AF46" s="23"/>
      <c r="AG46" s="23"/>
      <c r="AH46" s="23"/>
      <c r="AI46" s="23"/>
      <c r="AJ46" s="23"/>
      <c r="AK46" s="23"/>
    </row>
    <row r="47" spans="1:37" ht="25" x14ac:dyDescent="0.25">
      <c r="A47" s="16"/>
      <c r="B47" s="21">
        <f t="shared" si="4"/>
        <v>23</v>
      </c>
      <c r="C47" s="211"/>
      <c r="D47" s="28" t="s">
        <v>520</v>
      </c>
      <c r="E47" s="28" t="s">
        <v>521</v>
      </c>
      <c r="F47" s="19" t="s">
        <v>21</v>
      </c>
      <c r="G47" s="19" t="s">
        <v>21</v>
      </c>
      <c r="H47" s="207"/>
      <c r="I47" s="197"/>
      <c r="J47" s="16"/>
      <c r="K47" s="16"/>
      <c r="L47" s="16"/>
      <c r="M47" s="16"/>
      <c r="N47" s="16"/>
      <c r="O47" s="16"/>
      <c r="P47" s="16"/>
      <c r="Q47" s="16"/>
      <c r="R47" s="16"/>
      <c r="S47" s="16"/>
      <c r="T47" s="16"/>
      <c r="U47" s="16"/>
      <c r="V47" s="16"/>
      <c r="W47" s="16"/>
      <c r="X47" s="16"/>
      <c r="Y47" s="16"/>
      <c r="Z47" s="16"/>
      <c r="AA47" s="16"/>
      <c r="AB47" s="16"/>
      <c r="AC47" s="16"/>
      <c r="AD47" s="16"/>
      <c r="AE47" s="23"/>
      <c r="AF47" s="23"/>
      <c r="AG47" s="23"/>
      <c r="AH47" s="23"/>
      <c r="AI47" s="23"/>
      <c r="AJ47" s="23"/>
      <c r="AK47" s="23"/>
    </row>
    <row r="48" spans="1:37" ht="16" x14ac:dyDescent="0.45">
      <c r="B48" s="21">
        <f t="shared" si="4"/>
        <v>24</v>
      </c>
      <c r="C48" s="211"/>
      <c r="D48" s="60" t="s">
        <v>522</v>
      </c>
      <c r="E48" s="164" t="s">
        <v>3103</v>
      </c>
      <c r="F48" s="44" t="s">
        <v>21</v>
      </c>
      <c r="G48" s="44" t="s">
        <v>21</v>
      </c>
      <c r="H48" s="205"/>
      <c r="I48" s="197"/>
    </row>
    <row r="49" spans="1:37" ht="16" x14ac:dyDescent="0.45">
      <c r="B49" s="21">
        <f t="shared" si="4"/>
        <v>25</v>
      </c>
      <c r="C49" s="211"/>
      <c r="D49" s="60" t="s">
        <v>523</v>
      </c>
      <c r="E49" s="164" t="s">
        <v>3094</v>
      </c>
      <c r="F49" s="44" t="s">
        <v>21</v>
      </c>
      <c r="G49" s="44" t="s">
        <v>21</v>
      </c>
      <c r="H49" s="207"/>
      <c r="I49" s="197"/>
    </row>
    <row r="50" spans="1:37" ht="32" x14ac:dyDescent="0.45">
      <c r="B50" s="21">
        <f t="shared" si="4"/>
        <v>26</v>
      </c>
      <c r="C50" s="211"/>
      <c r="D50" s="60" t="s">
        <v>524</v>
      </c>
      <c r="E50" s="164" t="s">
        <v>3095</v>
      </c>
      <c r="F50" s="44" t="s">
        <v>21</v>
      </c>
      <c r="G50" s="44" t="s">
        <v>21</v>
      </c>
      <c r="H50" s="205"/>
      <c r="I50" s="197"/>
    </row>
    <row r="51" spans="1:37" ht="32" x14ac:dyDescent="0.25">
      <c r="B51" s="21">
        <f t="shared" si="4"/>
        <v>27</v>
      </c>
      <c r="C51" s="204"/>
      <c r="D51" s="60" t="s">
        <v>525</v>
      </c>
      <c r="E51" s="163" t="s">
        <v>3096</v>
      </c>
      <c r="F51" s="44" t="s">
        <v>21</v>
      </c>
      <c r="G51" s="44" t="s">
        <v>21</v>
      </c>
      <c r="H51" s="207"/>
      <c r="I51" s="197"/>
    </row>
    <row r="52" spans="1:37" ht="12.5" x14ac:dyDescent="0.25">
      <c r="C52" s="54"/>
      <c r="D52" s="54"/>
      <c r="E52" s="54"/>
    </row>
    <row r="53" spans="1:37" ht="25.5" x14ac:dyDescent="0.7">
      <c r="B53" s="161" t="s">
        <v>3069</v>
      </c>
      <c r="C53" s="54"/>
      <c r="D53" s="54"/>
      <c r="E53" s="54"/>
    </row>
    <row r="54" spans="1:37" ht="12.5" x14ac:dyDescent="0.25">
      <c r="C54" s="54"/>
      <c r="D54" s="54"/>
      <c r="E54" s="54"/>
    </row>
    <row r="55" spans="1:37" ht="13" x14ac:dyDescent="0.3">
      <c r="B55" s="6" t="s">
        <v>11</v>
      </c>
      <c r="C55" s="52" t="s">
        <v>12</v>
      </c>
      <c r="D55" s="52" t="s">
        <v>13</v>
      </c>
      <c r="E55" s="52" t="s">
        <v>14</v>
      </c>
      <c r="F55" s="6" t="s">
        <v>15</v>
      </c>
      <c r="G55" s="6" t="s">
        <v>16</v>
      </c>
      <c r="H55" s="196" t="s">
        <v>17</v>
      </c>
      <c r="I55" s="197"/>
    </row>
    <row r="56" spans="1:37" ht="25" x14ac:dyDescent="0.25">
      <c r="A56" s="11"/>
      <c r="B56" s="21">
        <f t="shared" ref="B56:B72" si="5">ROW()-28</f>
        <v>28</v>
      </c>
      <c r="C56" s="61" t="s">
        <v>225</v>
      </c>
      <c r="D56" s="159" t="s">
        <v>3070</v>
      </c>
      <c r="E56" s="61" t="s">
        <v>526</v>
      </c>
      <c r="F56" s="9" t="s">
        <v>21</v>
      </c>
      <c r="G56" s="9" t="s">
        <v>21</v>
      </c>
      <c r="H56" s="207"/>
      <c r="I56" s="197"/>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row>
    <row r="57" spans="1:37" ht="25" x14ac:dyDescent="0.25">
      <c r="A57" s="11"/>
      <c r="B57" s="21">
        <f t="shared" si="5"/>
        <v>29</v>
      </c>
      <c r="C57" s="61" t="s">
        <v>231</v>
      </c>
      <c r="D57" s="159" t="s">
        <v>3071</v>
      </c>
      <c r="E57" s="25" t="s">
        <v>527</v>
      </c>
      <c r="F57" s="9" t="s">
        <v>21</v>
      </c>
      <c r="G57" s="9" t="s">
        <v>21</v>
      </c>
      <c r="H57" s="207"/>
      <c r="I57" s="197"/>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row>
    <row r="58" spans="1:37" ht="32" x14ac:dyDescent="0.25">
      <c r="A58" s="11"/>
      <c r="B58" s="21">
        <f t="shared" si="5"/>
        <v>30</v>
      </c>
      <c r="C58" s="61" t="s">
        <v>234</v>
      </c>
      <c r="D58" s="159" t="s">
        <v>3072</v>
      </c>
      <c r="E58" s="25" t="s">
        <v>528</v>
      </c>
      <c r="F58" s="9" t="s">
        <v>21</v>
      </c>
      <c r="G58" s="9" t="s">
        <v>21</v>
      </c>
      <c r="H58" s="207"/>
      <c r="I58" s="197"/>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row>
    <row r="59" spans="1:37" ht="25" x14ac:dyDescent="0.25">
      <c r="A59" s="11"/>
      <c r="B59" s="21">
        <f t="shared" si="5"/>
        <v>31</v>
      </c>
      <c r="C59" s="61" t="s">
        <v>237</v>
      </c>
      <c r="D59" s="25" t="s">
        <v>3073</v>
      </c>
      <c r="E59" s="25" t="s">
        <v>529</v>
      </c>
      <c r="F59" s="9" t="s">
        <v>21</v>
      </c>
      <c r="G59" s="9" t="s">
        <v>21</v>
      </c>
      <c r="H59" s="207"/>
      <c r="I59" s="197"/>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row>
    <row r="60" spans="1:37" ht="37.5" x14ac:dyDescent="0.25">
      <c r="A60" s="16"/>
      <c r="B60" s="21">
        <f t="shared" si="5"/>
        <v>32</v>
      </c>
      <c r="C60" s="58" t="s">
        <v>240</v>
      </c>
      <c r="D60" s="28" t="s">
        <v>3074</v>
      </c>
      <c r="E60" s="28" t="s">
        <v>530</v>
      </c>
      <c r="F60" s="19" t="s">
        <v>21</v>
      </c>
      <c r="G60" s="19" t="s">
        <v>21</v>
      </c>
      <c r="H60" s="207"/>
      <c r="I60" s="197"/>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row>
    <row r="61" spans="1:37" ht="37.5" x14ac:dyDescent="0.25">
      <c r="A61" s="11"/>
      <c r="B61" s="21">
        <f t="shared" si="5"/>
        <v>33</v>
      </c>
      <c r="C61" s="61" t="s">
        <v>243</v>
      </c>
      <c r="D61" s="25" t="s">
        <v>3075</v>
      </c>
      <c r="E61" s="25" t="s">
        <v>531</v>
      </c>
      <c r="F61" s="9" t="s">
        <v>21</v>
      </c>
      <c r="G61" s="9" t="s">
        <v>21</v>
      </c>
      <c r="H61" s="207"/>
      <c r="I61" s="197"/>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row>
    <row r="62" spans="1:37" ht="25" x14ac:dyDescent="0.25">
      <c r="A62" s="11"/>
      <c r="B62" s="21">
        <f t="shared" si="5"/>
        <v>34</v>
      </c>
      <c r="C62" s="61" t="s">
        <v>532</v>
      </c>
      <c r="D62" s="25" t="s">
        <v>3076</v>
      </c>
      <c r="E62" s="25" t="s">
        <v>533</v>
      </c>
      <c r="F62" s="9" t="s">
        <v>21</v>
      </c>
      <c r="G62" s="9" t="s">
        <v>21</v>
      </c>
      <c r="H62" s="207"/>
      <c r="I62" s="197"/>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row>
    <row r="63" spans="1:37" ht="25" x14ac:dyDescent="0.25">
      <c r="A63" s="11"/>
      <c r="B63" s="21">
        <f t="shared" si="5"/>
        <v>35</v>
      </c>
      <c r="C63" s="61" t="s">
        <v>249</v>
      </c>
      <c r="D63" s="25" t="s">
        <v>3077</v>
      </c>
      <c r="E63" s="25" t="s">
        <v>534</v>
      </c>
      <c r="F63" s="9" t="s">
        <v>21</v>
      </c>
      <c r="G63" s="9" t="s">
        <v>21</v>
      </c>
      <c r="H63" s="207"/>
      <c r="I63" s="197"/>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row>
    <row r="64" spans="1:37" ht="25" x14ac:dyDescent="0.25">
      <c r="A64" s="11"/>
      <c r="B64" s="21">
        <f t="shared" si="5"/>
        <v>36</v>
      </c>
      <c r="C64" s="61" t="s">
        <v>252</v>
      </c>
      <c r="D64" s="25" t="s">
        <v>3078</v>
      </c>
      <c r="E64" s="25" t="s">
        <v>535</v>
      </c>
      <c r="F64" s="9" t="s">
        <v>21</v>
      </c>
      <c r="G64" s="9" t="s">
        <v>21</v>
      </c>
      <c r="H64" s="207"/>
      <c r="I64" s="197"/>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row>
    <row r="65" spans="1:37" ht="25" x14ac:dyDescent="0.25">
      <c r="A65" s="11"/>
      <c r="B65" s="21">
        <f t="shared" si="5"/>
        <v>37</v>
      </c>
      <c r="C65" s="61" t="s">
        <v>255</v>
      </c>
      <c r="D65" s="25" t="s">
        <v>3079</v>
      </c>
      <c r="E65" s="25" t="s">
        <v>536</v>
      </c>
      <c r="F65" s="9" t="s">
        <v>21</v>
      </c>
      <c r="G65" s="9" t="s">
        <v>21</v>
      </c>
      <c r="H65" s="207"/>
      <c r="I65" s="197"/>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row>
    <row r="66" spans="1:37" ht="25" x14ac:dyDescent="0.25">
      <c r="A66" s="11"/>
      <c r="B66" s="21">
        <f t="shared" si="5"/>
        <v>38</v>
      </c>
      <c r="C66" s="61" t="s">
        <v>258</v>
      </c>
      <c r="D66" s="25" t="s">
        <v>3080</v>
      </c>
      <c r="E66" s="25" t="s">
        <v>537</v>
      </c>
      <c r="F66" s="9" t="s">
        <v>21</v>
      </c>
      <c r="G66" s="9" t="s">
        <v>21</v>
      </c>
      <c r="H66" s="207"/>
      <c r="I66" s="197"/>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row>
    <row r="67" spans="1:37" ht="25" x14ac:dyDescent="0.25">
      <c r="A67" s="11"/>
      <c r="B67" s="21">
        <f t="shared" si="5"/>
        <v>39</v>
      </c>
      <c r="C67" s="61" t="s">
        <v>261</v>
      </c>
      <c r="D67" s="25" t="s">
        <v>3081</v>
      </c>
      <c r="E67" s="25" t="s">
        <v>538</v>
      </c>
      <c r="F67" s="9" t="s">
        <v>21</v>
      </c>
      <c r="G67" s="9" t="s">
        <v>21</v>
      </c>
      <c r="H67" s="207"/>
      <c r="I67" s="197"/>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row>
    <row r="68" spans="1:37" ht="25" x14ac:dyDescent="0.25">
      <c r="A68" s="11"/>
      <c r="B68" s="21">
        <f t="shared" si="5"/>
        <v>40</v>
      </c>
      <c r="C68" s="61" t="s">
        <v>264</v>
      </c>
      <c r="D68" s="25" t="s">
        <v>3082</v>
      </c>
      <c r="E68" s="25" t="s">
        <v>539</v>
      </c>
      <c r="F68" s="9" t="s">
        <v>21</v>
      </c>
      <c r="G68" s="9" t="s">
        <v>21</v>
      </c>
      <c r="H68" s="207"/>
      <c r="I68" s="197"/>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row>
    <row r="69" spans="1:37" ht="25" x14ac:dyDescent="0.25">
      <c r="A69" s="11"/>
      <c r="B69" s="21">
        <f t="shared" si="5"/>
        <v>41</v>
      </c>
      <c r="C69" s="61" t="s">
        <v>267</v>
      </c>
      <c r="D69" s="25" t="s">
        <v>3083</v>
      </c>
      <c r="E69" s="25" t="s">
        <v>540</v>
      </c>
      <c r="F69" s="9" t="s">
        <v>21</v>
      </c>
      <c r="G69" s="9" t="s">
        <v>21</v>
      </c>
      <c r="H69" s="207"/>
      <c r="I69" s="197"/>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row>
    <row r="70" spans="1:37" ht="25" x14ac:dyDescent="0.25">
      <c r="A70" s="11"/>
      <c r="B70" s="21">
        <f t="shared" si="5"/>
        <v>42</v>
      </c>
      <c r="C70" s="61" t="s">
        <v>270</v>
      </c>
      <c r="D70" s="25" t="s">
        <v>3084</v>
      </c>
      <c r="E70" s="25" t="s">
        <v>541</v>
      </c>
      <c r="F70" s="9" t="s">
        <v>21</v>
      </c>
      <c r="G70" s="9" t="s">
        <v>21</v>
      </c>
      <c r="H70" s="207"/>
      <c r="I70" s="197"/>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row>
    <row r="71" spans="1:37" ht="37.5" x14ac:dyDescent="0.25">
      <c r="A71" s="11"/>
      <c r="B71" s="21">
        <f t="shared" si="5"/>
        <v>43</v>
      </c>
      <c r="C71" s="61" t="s">
        <v>273</v>
      </c>
      <c r="D71" s="25" t="s">
        <v>3085</v>
      </c>
      <c r="E71" s="25" t="s">
        <v>542</v>
      </c>
      <c r="F71" s="9" t="s">
        <v>21</v>
      </c>
      <c r="G71" s="9" t="s">
        <v>21</v>
      </c>
      <c r="H71" s="207"/>
      <c r="I71" s="197"/>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row>
    <row r="72" spans="1:37" ht="12.5" x14ac:dyDescent="0.25">
      <c r="A72" s="11"/>
      <c r="B72" s="21">
        <f t="shared" si="5"/>
        <v>44</v>
      </c>
      <c r="C72" s="58" t="s">
        <v>294</v>
      </c>
      <c r="D72" s="58" t="s">
        <v>543</v>
      </c>
      <c r="E72" s="58" t="s">
        <v>544</v>
      </c>
      <c r="F72" s="19" t="s">
        <v>21</v>
      </c>
      <c r="G72" s="19" t="s">
        <v>21</v>
      </c>
      <c r="H72" s="207"/>
      <c r="I72" s="197"/>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row>
    <row r="73" spans="1:37" ht="12.5" x14ac:dyDescent="0.25">
      <c r="C73" s="54"/>
      <c r="D73" s="54"/>
      <c r="E73" s="54"/>
    </row>
    <row r="74" spans="1:37" ht="20" x14ac:dyDescent="0.4">
      <c r="B74" s="5" t="s">
        <v>545</v>
      </c>
      <c r="C74" s="54"/>
      <c r="D74" s="54"/>
      <c r="E74" s="54"/>
    </row>
    <row r="75" spans="1:37" ht="12.5" x14ac:dyDescent="0.25">
      <c r="C75" s="54"/>
      <c r="D75" s="54"/>
      <c r="E75" s="54"/>
    </row>
    <row r="76" spans="1:37" ht="13" x14ac:dyDescent="0.3">
      <c r="B76" s="6" t="s">
        <v>11</v>
      </c>
      <c r="C76" s="52" t="s">
        <v>12</v>
      </c>
      <c r="D76" s="52" t="s">
        <v>13</v>
      </c>
      <c r="E76" s="52" t="s">
        <v>14</v>
      </c>
      <c r="F76" s="6" t="s">
        <v>15</v>
      </c>
      <c r="G76" s="6" t="s">
        <v>16</v>
      </c>
      <c r="H76" s="196" t="s">
        <v>17</v>
      </c>
      <c r="I76" s="197"/>
    </row>
    <row r="77" spans="1:37" ht="25" x14ac:dyDescent="0.25">
      <c r="B77" s="21">
        <f>ROW()-32</f>
        <v>45</v>
      </c>
      <c r="C77" s="61" t="s">
        <v>546</v>
      </c>
      <c r="D77" s="160" t="s">
        <v>3086</v>
      </c>
      <c r="E77" s="25" t="s">
        <v>547</v>
      </c>
      <c r="F77" s="9" t="s">
        <v>21</v>
      </c>
      <c r="G77" s="9" t="s">
        <v>21</v>
      </c>
      <c r="H77" s="207"/>
      <c r="I77" s="197"/>
    </row>
    <row r="78" spans="1:37" ht="12.5" x14ac:dyDescent="0.25">
      <c r="B78" s="11"/>
      <c r="C78" s="62"/>
      <c r="D78" s="62"/>
      <c r="E78" s="62"/>
      <c r="F78" s="11"/>
      <c r="G78" s="11"/>
    </row>
    <row r="79" spans="1:37" ht="20" x14ac:dyDescent="0.25">
      <c r="B79" s="48" t="s">
        <v>548</v>
      </c>
      <c r="C79" s="62"/>
      <c r="D79" s="62"/>
      <c r="E79" s="62"/>
      <c r="F79" s="11"/>
      <c r="G79" s="11"/>
    </row>
    <row r="80" spans="1:37" ht="12.5" x14ac:dyDescent="0.25">
      <c r="C80" s="62"/>
      <c r="D80" s="62"/>
      <c r="E80" s="62"/>
      <c r="F80" s="11"/>
      <c r="G80" s="11"/>
    </row>
    <row r="81" spans="1:37" ht="13" x14ac:dyDescent="0.3">
      <c r="B81" s="2" t="s">
        <v>11</v>
      </c>
      <c r="C81" s="63" t="s">
        <v>12</v>
      </c>
      <c r="D81" s="63" t="s">
        <v>13</v>
      </c>
      <c r="E81" s="63" t="s">
        <v>14</v>
      </c>
      <c r="F81" s="2" t="s">
        <v>15</v>
      </c>
      <c r="G81" s="2" t="s">
        <v>16</v>
      </c>
      <c r="H81" s="196" t="s">
        <v>17</v>
      </c>
      <c r="I81" s="197"/>
    </row>
    <row r="82" spans="1:37" ht="32" x14ac:dyDescent="0.25">
      <c r="A82" s="23"/>
      <c r="B82" s="21">
        <f t="shared" ref="B82:B85" si="6">ROW()-36</f>
        <v>46</v>
      </c>
      <c r="C82" s="58" t="s">
        <v>549</v>
      </c>
      <c r="D82" s="162" t="s">
        <v>3087</v>
      </c>
      <c r="E82" s="28" t="s">
        <v>550</v>
      </c>
      <c r="F82" s="19" t="s">
        <v>21</v>
      </c>
      <c r="G82" s="19" t="s">
        <v>21</v>
      </c>
      <c r="H82" s="207"/>
      <c r="I82" s="197"/>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spans="1:37" ht="32" x14ac:dyDescent="0.25">
      <c r="A83" s="23"/>
      <c r="B83" s="21">
        <f t="shared" si="6"/>
        <v>47</v>
      </c>
      <c r="C83" s="58" t="s">
        <v>551</v>
      </c>
      <c r="D83" s="162" t="s">
        <v>3087</v>
      </c>
      <c r="E83" s="28" t="s">
        <v>550</v>
      </c>
      <c r="F83" s="19" t="s">
        <v>21</v>
      </c>
      <c r="G83" s="19" t="s">
        <v>21</v>
      </c>
      <c r="H83" s="207"/>
      <c r="I83" s="197"/>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spans="1:37" ht="32" x14ac:dyDescent="0.25">
      <c r="A84" s="23"/>
      <c r="B84" s="21">
        <f t="shared" si="6"/>
        <v>48</v>
      </c>
      <c r="C84" s="58" t="s">
        <v>552</v>
      </c>
      <c r="D84" s="162" t="s">
        <v>3087</v>
      </c>
      <c r="E84" s="28" t="s">
        <v>550</v>
      </c>
      <c r="F84" s="19" t="s">
        <v>21</v>
      </c>
      <c r="G84" s="19" t="s">
        <v>21</v>
      </c>
      <c r="H84" s="207"/>
      <c r="I84" s="197"/>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row>
    <row r="85" spans="1:37" ht="32" x14ac:dyDescent="0.25">
      <c r="A85" s="23"/>
      <c r="B85" s="21">
        <f t="shared" si="6"/>
        <v>49</v>
      </c>
      <c r="C85" s="58" t="s">
        <v>553</v>
      </c>
      <c r="D85" s="162" t="s">
        <v>3087</v>
      </c>
      <c r="E85" s="28" t="s">
        <v>550</v>
      </c>
      <c r="F85" s="19" t="s">
        <v>21</v>
      </c>
      <c r="G85" s="19" t="s">
        <v>21</v>
      </c>
      <c r="H85" s="207"/>
      <c r="I85" s="197"/>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spans="1:37" ht="12.5" x14ac:dyDescent="0.25">
      <c r="C86" s="54"/>
      <c r="D86" s="54"/>
      <c r="E86" s="54"/>
    </row>
    <row r="87" spans="1:37" ht="20" x14ac:dyDescent="0.4">
      <c r="B87" s="5" t="s">
        <v>554</v>
      </c>
      <c r="C87" s="54"/>
      <c r="D87" s="54"/>
      <c r="E87" s="54"/>
    </row>
    <row r="88" spans="1:37" ht="12.5" x14ac:dyDescent="0.25">
      <c r="C88" s="54"/>
      <c r="D88" s="54"/>
      <c r="E88" s="54"/>
    </row>
    <row r="89" spans="1:37" ht="13" x14ac:dyDescent="0.3">
      <c r="B89" s="6" t="s">
        <v>11</v>
      </c>
      <c r="C89" s="52" t="s">
        <v>12</v>
      </c>
      <c r="D89" s="52" t="s">
        <v>13</v>
      </c>
      <c r="E89" s="52" t="s">
        <v>14</v>
      </c>
      <c r="F89" s="6" t="s">
        <v>15</v>
      </c>
      <c r="G89" s="6" t="s">
        <v>16</v>
      </c>
      <c r="H89" s="196" t="s">
        <v>17</v>
      </c>
      <c r="I89" s="197"/>
    </row>
    <row r="90" spans="1:37" ht="12.5" x14ac:dyDescent="0.25">
      <c r="B90" s="21">
        <f t="shared" ref="B90:B94" si="7">ROW()-40</f>
        <v>50</v>
      </c>
      <c r="C90" s="223" t="s">
        <v>555</v>
      </c>
      <c r="D90" s="228" t="s">
        <v>3088</v>
      </c>
      <c r="E90" s="25" t="s">
        <v>556</v>
      </c>
      <c r="F90" s="44" t="s">
        <v>21</v>
      </c>
      <c r="G90" s="44" t="s">
        <v>21</v>
      </c>
      <c r="H90" s="207"/>
      <c r="I90" s="197"/>
    </row>
    <row r="91" spans="1:37" ht="12.5" x14ac:dyDescent="0.25">
      <c r="B91" s="21">
        <f t="shared" si="7"/>
        <v>51</v>
      </c>
      <c r="C91" s="211"/>
      <c r="D91" s="211"/>
      <c r="E91" s="25" t="s">
        <v>557</v>
      </c>
      <c r="F91" s="44" t="s">
        <v>21</v>
      </c>
      <c r="G91" s="44" t="s">
        <v>21</v>
      </c>
      <c r="H91" s="207"/>
      <c r="I91" s="197"/>
    </row>
    <row r="92" spans="1:37" ht="25" x14ac:dyDescent="0.25">
      <c r="B92" s="21">
        <f t="shared" si="7"/>
        <v>52</v>
      </c>
      <c r="C92" s="211"/>
      <c r="D92" s="211"/>
      <c r="E92" s="60" t="s">
        <v>558</v>
      </c>
      <c r="F92" s="44" t="s">
        <v>21</v>
      </c>
      <c r="G92" s="44" t="s">
        <v>21</v>
      </c>
      <c r="H92" s="207"/>
      <c r="I92" s="197"/>
    </row>
    <row r="93" spans="1:37" ht="12.5" x14ac:dyDescent="0.25">
      <c r="B93" s="21">
        <f t="shared" si="7"/>
        <v>53</v>
      </c>
      <c r="C93" s="204"/>
      <c r="D93" s="204"/>
      <c r="E93" s="60" t="s">
        <v>559</v>
      </c>
      <c r="F93" s="44" t="s">
        <v>21</v>
      </c>
      <c r="G93" s="44" t="s">
        <v>21</v>
      </c>
      <c r="H93" s="207"/>
      <c r="I93" s="197"/>
    </row>
    <row r="94" spans="1:37" s="151" customFormat="1" ht="16" x14ac:dyDescent="0.25">
      <c r="B94" s="21">
        <f t="shared" si="7"/>
        <v>54</v>
      </c>
      <c r="C94" s="61" t="s">
        <v>560</v>
      </c>
      <c r="D94" s="163" t="s">
        <v>3089</v>
      </c>
      <c r="E94" s="160" t="s">
        <v>3068</v>
      </c>
      <c r="F94" s="9" t="s">
        <v>21</v>
      </c>
      <c r="G94" s="9" t="s">
        <v>21</v>
      </c>
      <c r="H94" s="207"/>
      <c r="I94" s="206"/>
    </row>
    <row r="95" spans="1:37" ht="12.5" x14ac:dyDescent="0.25">
      <c r="C95" s="54"/>
      <c r="D95" s="54"/>
      <c r="E95" s="54"/>
    </row>
    <row r="96" spans="1:37" ht="20" x14ac:dyDescent="0.4">
      <c r="B96" s="5" t="s">
        <v>562</v>
      </c>
      <c r="C96" s="54"/>
      <c r="D96" s="54"/>
      <c r="E96" s="54"/>
    </row>
    <row r="97" spans="1:37" ht="20" x14ac:dyDescent="0.4">
      <c r="B97" s="5"/>
      <c r="C97" s="54"/>
      <c r="D97" s="54"/>
      <c r="E97" s="54"/>
    </row>
    <row r="98" spans="1:37" ht="13" x14ac:dyDescent="0.3">
      <c r="B98" s="6" t="s">
        <v>11</v>
      </c>
      <c r="C98" s="52" t="s">
        <v>12</v>
      </c>
      <c r="D98" s="52" t="s">
        <v>13</v>
      </c>
      <c r="E98" s="52" t="s">
        <v>14</v>
      </c>
      <c r="F98" s="6" t="s">
        <v>15</v>
      </c>
      <c r="G98" s="6" t="s">
        <v>16</v>
      </c>
      <c r="H98" s="196" t="s">
        <v>17</v>
      </c>
      <c r="I98" s="197"/>
    </row>
    <row r="99" spans="1:37" ht="12.5" x14ac:dyDescent="0.25">
      <c r="A99" s="16"/>
      <c r="B99" s="21">
        <f t="shared" ref="B99:B100" si="8">ROW()-44</f>
        <v>55</v>
      </c>
      <c r="C99" s="64" t="s">
        <v>563</v>
      </c>
      <c r="D99" s="28" t="s">
        <v>564</v>
      </c>
      <c r="E99" s="65" t="s">
        <v>565</v>
      </c>
      <c r="F99" s="19" t="s">
        <v>21</v>
      </c>
      <c r="G99" s="19" t="s">
        <v>501</v>
      </c>
      <c r="H99" s="207"/>
      <c r="I99" s="197"/>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row>
    <row r="100" spans="1:37" ht="16" x14ac:dyDescent="0.25">
      <c r="A100" s="16"/>
      <c r="B100" s="21">
        <f t="shared" si="8"/>
        <v>56</v>
      </c>
      <c r="C100" s="58" t="s">
        <v>566</v>
      </c>
      <c r="D100" s="167" t="s">
        <v>3106</v>
      </c>
      <c r="E100" s="165" t="s">
        <v>3105</v>
      </c>
      <c r="F100" s="19" t="s">
        <v>21</v>
      </c>
      <c r="G100" s="19" t="s">
        <v>21</v>
      </c>
      <c r="H100" s="207"/>
      <c r="I100" s="197"/>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row>
    <row r="101" spans="1:37" ht="12.5" x14ac:dyDescent="0.25">
      <c r="C101" s="54"/>
      <c r="D101" s="54"/>
      <c r="E101" s="54"/>
    </row>
    <row r="102" spans="1:37" ht="20" x14ac:dyDescent="0.4">
      <c r="B102" s="5" t="s">
        <v>567</v>
      </c>
      <c r="C102" s="54"/>
      <c r="D102" s="54"/>
      <c r="E102" s="54"/>
    </row>
    <row r="103" spans="1:37" ht="12.5" x14ac:dyDescent="0.25">
      <c r="C103" s="54"/>
      <c r="D103" s="54"/>
      <c r="E103" s="54"/>
    </row>
    <row r="104" spans="1:37" ht="13" x14ac:dyDescent="0.3">
      <c r="B104" s="6" t="s">
        <v>11</v>
      </c>
      <c r="C104" s="52" t="s">
        <v>12</v>
      </c>
      <c r="D104" s="52" t="s">
        <v>13</v>
      </c>
      <c r="E104" s="52" t="s">
        <v>14</v>
      </c>
      <c r="F104" s="6" t="s">
        <v>15</v>
      </c>
      <c r="G104" s="6" t="s">
        <v>16</v>
      </c>
      <c r="H104" s="196" t="s">
        <v>17</v>
      </c>
      <c r="I104" s="197"/>
    </row>
    <row r="105" spans="1:37" ht="37.5" x14ac:dyDescent="0.25">
      <c r="A105" s="16"/>
      <c r="B105" s="21">
        <f>ROW()-48</f>
        <v>57</v>
      </c>
      <c r="C105" s="58" t="s">
        <v>568</v>
      </c>
      <c r="D105" s="28" t="s">
        <v>569</v>
      </c>
      <c r="E105" s="65" t="s">
        <v>570</v>
      </c>
      <c r="F105" s="19" t="s">
        <v>21</v>
      </c>
      <c r="G105" s="19" t="s">
        <v>21</v>
      </c>
      <c r="H105" s="207"/>
      <c r="I105" s="197"/>
      <c r="J105" s="16"/>
      <c r="K105" s="16"/>
      <c r="L105" s="16"/>
      <c r="M105" s="16"/>
      <c r="N105" s="16"/>
      <c r="O105" s="16"/>
      <c r="P105" s="16"/>
      <c r="Q105" s="16"/>
      <c r="R105" s="16"/>
      <c r="S105" s="16"/>
      <c r="T105" s="16"/>
      <c r="U105" s="16"/>
      <c r="V105" s="16"/>
      <c r="W105" s="16"/>
      <c r="X105" s="16"/>
      <c r="Y105" s="16"/>
      <c r="Z105" s="16"/>
      <c r="AA105" s="16"/>
      <c r="AB105" s="16"/>
      <c r="AC105" s="16"/>
      <c r="AD105" s="16"/>
      <c r="AE105" s="23"/>
      <c r="AF105" s="23"/>
      <c r="AG105" s="23"/>
      <c r="AH105" s="23"/>
      <c r="AI105" s="23"/>
      <c r="AJ105" s="23"/>
      <c r="AK105" s="23"/>
    </row>
    <row r="106" spans="1:37" ht="12.5" x14ac:dyDescent="0.25">
      <c r="C106" s="54"/>
      <c r="D106" s="54"/>
      <c r="E106" s="54"/>
    </row>
    <row r="107" spans="1:37" ht="20" x14ac:dyDescent="0.4">
      <c r="B107" s="5" t="s">
        <v>571</v>
      </c>
      <c r="C107" s="54"/>
      <c r="D107" s="54"/>
      <c r="E107" s="54"/>
    </row>
    <row r="108" spans="1:37" ht="20" x14ac:dyDescent="0.4">
      <c r="B108" s="5"/>
      <c r="C108" s="54"/>
      <c r="D108" s="54"/>
      <c r="E108" s="54"/>
    </row>
    <row r="109" spans="1:37" ht="13" x14ac:dyDescent="0.3">
      <c r="B109" s="6" t="s">
        <v>11</v>
      </c>
      <c r="C109" s="52" t="s">
        <v>12</v>
      </c>
      <c r="D109" s="52" t="s">
        <v>13</v>
      </c>
      <c r="E109" s="52" t="s">
        <v>14</v>
      </c>
      <c r="F109" s="6" t="s">
        <v>15</v>
      </c>
      <c r="G109" s="6" t="s">
        <v>16</v>
      </c>
      <c r="H109" s="196" t="s">
        <v>17</v>
      </c>
      <c r="I109" s="197"/>
    </row>
    <row r="110" spans="1:37" s="151" customFormat="1" ht="25" x14ac:dyDescent="0.25">
      <c r="A110" s="16"/>
      <c r="B110" s="21">
        <f t="shared" ref="B110:B112" si="9">ROW()-52</f>
        <v>58</v>
      </c>
      <c r="C110" s="58" t="s">
        <v>572</v>
      </c>
      <c r="D110" s="162" t="s">
        <v>3090</v>
      </c>
      <c r="E110" s="65" t="s">
        <v>573</v>
      </c>
      <c r="F110" s="19" t="s">
        <v>21</v>
      </c>
      <c r="G110" s="19" t="s">
        <v>21</v>
      </c>
      <c r="H110" s="207"/>
      <c r="I110" s="20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row>
    <row r="111" spans="1:37" s="151" customFormat="1" ht="12.5" x14ac:dyDescent="0.25">
      <c r="B111" s="21">
        <f t="shared" si="9"/>
        <v>59</v>
      </c>
      <c r="C111" s="223" t="s">
        <v>574</v>
      </c>
      <c r="D111" s="228" t="s">
        <v>3090</v>
      </c>
      <c r="E111" s="25" t="s">
        <v>556</v>
      </c>
      <c r="F111" s="19" t="s">
        <v>21</v>
      </c>
      <c r="G111" s="19" t="s">
        <v>21</v>
      </c>
      <c r="H111" s="207"/>
      <c r="I111" s="206"/>
    </row>
    <row r="112" spans="1:37" s="151" customFormat="1" ht="12.5" x14ac:dyDescent="0.25">
      <c r="B112" s="21">
        <f t="shared" si="9"/>
        <v>60</v>
      </c>
      <c r="C112" s="213"/>
      <c r="D112" s="213"/>
      <c r="E112" s="25" t="s">
        <v>575</v>
      </c>
      <c r="F112" s="19" t="s">
        <v>21</v>
      </c>
      <c r="G112" s="19" t="s">
        <v>21</v>
      </c>
      <c r="H112" s="207"/>
      <c r="I112" s="206"/>
    </row>
    <row r="113" spans="1:37" ht="12.5" x14ac:dyDescent="0.25">
      <c r="C113" s="54"/>
      <c r="D113" s="54"/>
      <c r="E113" s="54"/>
    </row>
    <row r="114" spans="1:37" ht="20" x14ac:dyDescent="0.4">
      <c r="B114" s="5" t="s">
        <v>576</v>
      </c>
      <c r="C114" s="54"/>
      <c r="D114" s="54"/>
      <c r="E114" s="54"/>
    </row>
    <row r="115" spans="1:37" ht="20" x14ac:dyDescent="0.4">
      <c r="B115" s="5"/>
      <c r="C115" s="54"/>
      <c r="D115" s="54"/>
      <c r="E115" s="54"/>
    </row>
    <row r="116" spans="1:37" ht="13" x14ac:dyDescent="0.3">
      <c r="B116" s="6" t="s">
        <v>11</v>
      </c>
      <c r="C116" s="52" t="s">
        <v>12</v>
      </c>
      <c r="D116" s="52" t="s">
        <v>13</v>
      </c>
      <c r="E116" s="52" t="s">
        <v>14</v>
      </c>
      <c r="F116" s="6" t="s">
        <v>15</v>
      </c>
      <c r="G116" s="6" t="s">
        <v>16</v>
      </c>
      <c r="H116" s="196" t="s">
        <v>17</v>
      </c>
      <c r="I116" s="197"/>
    </row>
    <row r="117" spans="1:37" ht="25" x14ac:dyDescent="0.25">
      <c r="A117" s="23"/>
      <c r="B117" s="21">
        <f t="shared" ref="B117:B118" si="10">ROW()-56</f>
        <v>61</v>
      </c>
      <c r="C117" s="226" t="s">
        <v>577</v>
      </c>
      <c r="D117" s="227" t="s">
        <v>3093</v>
      </c>
      <c r="E117" s="28" t="s">
        <v>578</v>
      </c>
      <c r="F117" s="19" t="s">
        <v>21</v>
      </c>
      <c r="G117" s="19" t="s">
        <v>21</v>
      </c>
      <c r="H117" s="207"/>
      <c r="I117" s="197"/>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row>
    <row r="118" spans="1:37" ht="12.5" x14ac:dyDescent="0.25">
      <c r="A118" s="23"/>
      <c r="B118" s="21">
        <f t="shared" si="10"/>
        <v>62</v>
      </c>
      <c r="C118" s="204"/>
      <c r="D118" s="204"/>
      <c r="E118" s="28" t="s">
        <v>579</v>
      </c>
      <c r="F118" s="19" t="s">
        <v>21</v>
      </c>
      <c r="G118" s="19" t="s">
        <v>21</v>
      </c>
      <c r="H118" s="207"/>
      <c r="I118" s="197"/>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row>
    <row r="119" spans="1:37" ht="12.5" x14ac:dyDescent="0.25">
      <c r="A119" s="23"/>
      <c r="B119" s="23"/>
      <c r="C119" s="67"/>
      <c r="D119" s="67"/>
      <c r="E119" s="67"/>
      <c r="F119" s="23"/>
      <c r="G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spans="1:37" ht="20" x14ac:dyDescent="0.4">
      <c r="B120" s="5" t="s">
        <v>580</v>
      </c>
      <c r="C120" s="54"/>
      <c r="D120" s="54"/>
      <c r="E120" s="54"/>
    </row>
    <row r="121" spans="1:37" ht="20" x14ac:dyDescent="0.4">
      <c r="B121" s="5"/>
      <c r="C121" s="54"/>
      <c r="D121" s="54"/>
      <c r="E121" s="54"/>
    </row>
    <row r="122" spans="1:37" ht="13" x14ac:dyDescent="0.3">
      <c r="B122" s="6" t="s">
        <v>11</v>
      </c>
      <c r="C122" s="52" t="s">
        <v>12</v>
      </c>
      <c r="D122" s="52" t="s">
        <v>13</v>
      </c>
      <c r="E122" s="52" t="s">
        <v>14</v>
      </c>
      <c r="F122" s="6" t="s">
        <v>15</v>
      </c>
      <c r="G122" s="6" t="s">
        <v>16</v>
      </c>
      <c r="H122" s="196" t="s">
        <v>17</v>
      </c>
      <c r="I122" s="197"/>
    </row>
    <row r="123" spans="1:37" ht="12.5" x14ac:dyDescent="0.25">
      <c r="B123" s="222">
        <f>ROW()-60</f>
        <v>63</v>
      </c>
      <c r="C123" s="223" t="s">
        <v>581</v>
      </c>
      <c r="D123" s="228" t="s">
        <v>3092</v>
      </c>
      <c r="E123" s="59" t="s">
        <v>582</v>
      </c>
      <c r="F123" s="44" t="s">
        <v>21</v>
      </c>
      <c r="G123" s="44" t="s">
        <v>21</v>
      </c>
      <c r="H123" s="207"/>
      <c r="I123" s="197"/>
    </row>
    <row r="124" spans="1:37" ht="12.5" x14ac:dyDescent="0.25">
      <c r="B124" s="211"/>
      <c r="C124" s="211"/>
      <c r="D124" s="211"/>
      <c r="E124" s="68" t="s">
        <v>583</v>
      </c>
      <c r="F124" s="44" t="s">
        <v>21</v>
      </c>
      <c r="G124" s="44" t="s">
        <v>21</v>
      </c>
      <c r="H124" s="207"/>
      <c r="I124" s="197"/>
    </row>
    <row r="125" spans="1:37" ht="12.5" x14ac:dyDescent="0.25">
      <c r="A125" s="23"/>
      <c r="B125" s="204"/>
      <c r="C125" s="204"/>
      <c r="D125" s="204"/>
      <c r="E125" s="69" t="s">
        <v>584</v>
      </c>
      <c r="F125" s="56" t="s">
        <v>21</v>
      </c>
      <c r="G125" s="56" t="s">
        <v>21</v>
      </c>
      <c r="H125" s="207"/>
      <c r="I125" s="197"/>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spans="1:37" ht="25" x14ac:dyDescent="0.25">
      <c r="A126" s="11"/>
      <c r="B126" s="21">
        <f>ROW()-62</f>
        <v>64</v>
      </c>
      <c r="C126" s="61" t="s">
        <v>585</v>
      </c>
      <c r="D126" s="159" t="s">
        <v>3092</v>
      </c>
      <c r="E126" s="25" t="s">
        <v>586</v>
      </c>
      <c r="F126" s="9" t="s">
        <v>21</v>
      </c>
      <c r="G126" s="9" t="s">
        <v>21</v>
      </c>
      <c r="H126" s="207"/>
      <c r="I126" s="197"/>
      <c r="J126" s="11"/>
      <c r="K126" s="11"/>
      <c r="L126" s="11"/>
      <c r="M126" s="11"/>
      <c r="N126" s="11"/>
      <c r="O126" s="11"/>
      <c r="P126" s="11"/>
      <c r="Q126" s="11"/>
      <c r="R126" s="11"/>
      <c r="S126" s="11"/>
      <c r="T126" s="11"/>
      <c r="U126" s="11"/>
      <c r="V126" s="11"/>
      <c r="W126" s="11"/>
      <c r="X126" s="11"/>
      <c r="Y126" s="11"/>
      <c r="Z126" s="11"/>
      <c r="AA126" s="11"/>
      <c r="AB126" s="11"/>
      <c r="AC126" s="11"/>
      <c r="AD126" s="11"/>
    </row>
    <row r="127" spans="1:37" ht="12.5" x14ac:dyDescent="0.25">
      <c r="B127" s="54"/>
      <c r="C127" s="54"/>
      <c r="D127" s="54"/>
      <c r="E127" s="54"/>
    </row>
    <row r="128" spans="1:37" ht="20" x14ac:dyDescent="0.4">
      <c r="B128" s="5" t="s">
        <v>587</v>
      </c>
      <c r="C128" s="54"/>
      <c r="D128" s="54"/>
      <c r="E128" s="54"/>
    </row>
    <row r="129" spans="1:30" ht="20" x14ac:dyDescent="0.4">
      <c r="B129" s="5"/>
      <c r="C129" s="54"/>
      <c r="D129" s="54"/>
      <c r="E129" s="54"/>
    </row>
    <row r="130" spans="1:30" ht="13" x14ac:dyDescent="0.3">
      <c r="B130" s="6" t="s">
        <v>11</v>
      </c>
      <c r="C130" s="52" t="s">
        <v>12</v>
      </c>
      <c r="D130" s="52" t="s">
        <v>13</v>
      </c>
      <c r="E130" s="52" t="s">
        <v>14</v>
      </c>
      <c r="F130" s="6" t="s">
        <v>15</v>
      </c>
      <c r="G130" s="6" t="s">
        <v>16</v>
      </c>
      <c r="H130" s="196" t="s">
        <v>17</v>
      </c>
      <c r="I130" s="197"/>
    </row>
    <row r="131" spans="1:30" ht="32" x14ac:dyDescent="0.25">
      <c r="A131" s="11"/>
      <c r="B131" s="21">
        <f>ROW()-66</f>
        <v>65</v>
      </c>
      <c r="C131" s="61" t="s">
        <v>588</v>
      </c>
      <c r="D131" s="159" t="s">
        <v>3091</v>
      </c>
      <c r="E131" s="25" t="s">
        <v>589</v>
      </c>
      <c r="F131" s="9" t="s">
        <v>21</v>
      </c>
      <c r="G131" s="9" t="s">
        <v>21</v>
      </c>
      <c r="H131" s="207"/>
      <c r="I131" s="197"/>
      <c r="J131" s="11"/>
      <c r="K131" s="11"/>
      <c r="L131" s="11"/>
      <c r="M131" s="11"/>
      <c r="N131" s="11"/>
      <c r="O131" s="11"/>
      <c r="P131" s="11"/>
      <c r="Q131" s="11"/>
      <c r="R131" s="11"/>
      <c r="S131" s="11"/>
      <c r="T131" s="11"/>
      <c r="U131" s="11"/>
      <c r="V131" s="11"/>
      <c r="W131" s="11"/>
      <c r="X131" s="11"/>
      <c r="Y131" s="11"/>
      <c r="Z131" s="11"/>
      <c r="AA131" s="11"/>
      <c r="AB131" s="11"/>
      <c r="AC131" s="11"/>
      <c r="AD131" s="11"/>
    </row>
    <row r="132" spans="1:30" ht="12.5" x14ac:dyDescent="0.25">
      <c r="C132" s="54"/>
      <c r="D132" s="54"/>
      <c r="E132" s="54"/>
    </row>
    <row r="133" spans="1:30" ht="20" x14ac:dyDescent="0.4">
      <c r="B133" s="5" t="s">
        <v>590</v>
      </c>
      <c r="C133" s="54"/>
      <c r="D133" s="54"/>
      <c r="E133" s="54"/>
    </row>
    <row r="134" spans="1:30" ht="20" x14ac:dyDescent="0.4">
      <c r="B134" s="5"/>
      <c r="C134" s="54"/>
      <c r="D134" s="54"/>
      <c r="E134" s="54"/>
    </row>
    <row r="135" spans="1:30" ht="13" x14ac:dyDescent="0.3">
      <c r="B135" s="6" t="s">
        <v>11</v>
      </c>
      <c r="C135" s="52" t="s">
        <v>12</v>
      </c>
      <c r="D135" s="52" t="s">
        <v>13</v>
      </c>
      <c r="E135" s="52" t="s">
        <v>14</v>
      </c>
      <c r="F135" s="6" t="s">
        <v>15</v>
      </c>
      <c r="G135" s="6" t="s">
        <v>16</v>
      </c>
      <c r="H135" s="196" t="s">
        <v>17</v>
      </c>
      <c r="I135" s="197"/>
    </row>
    <row r="136" spans="1:30" ht="32" x14ac:dyDescent="0.25">
      <c r="A136" s="11"/>
      <c r="B136" s="21">
        <f t="shared" ref="B136:B137" si="11">ROW()-70</f>
        <v>66</v>
      </c>
      <c r="C136" s="61" t="s">
        <v>591</v>
      </c>
      <c r="D136" s="159" t="s">
        <v>3091</v>
      </c>
      <c r="E136" s="25" t="s">
        <v>592</v>
      </c>
      <c r="F136" s="9" t="s">
        <v>21</v>
      </c>
      <c r="G136" s="9" t="s">
        <v>21</v>
      </c>
      <c r="H136" s="207"/>
      <c r="I136" s="197"/>
      <c r="J136" s="11"/>
      <c r="K136" s="11"/>
      <c r="L136" s="11"/>
      <c r="M136" s="11"/>
      <c r="N136" s="11"/>
      <c r="O136" s="11"/>
      <c r="P136" s="11"/>
      <c r="Q136" s="11"/>
      <c r="R136" s="11"/>
      <c r="S136" s="11"/>
      <c r="T136" s="11"/>
      <c r="U136" s="11"/>
      <c r="V136" s="11"/>
      <c r="W136" s="11"/>
      <c r="X136" s="11"/>
      <c r="Y136" s="11"/>
      <c r="Z136" s="11"/>
      <c r="AA136" s="11"/>
      <c r="AB136" s="11"/>
      <c r="AC136" s="11"/>
      <c r="AD136" s="11"/>
    </row>
    <row r="137" spans="1:30" ht="32" x14ac:dyDescent="0.25">
      <c r="A137" s="11"/>
      <c r="B137" s="21">
        <f t="shared" si="11"/>
        <v>67</v>
      </c>
      <c r="C137" s="61" t="s">
        <v>593</v>
      </c>
      <c r="D137" s="159" t="s">
        <v>3091</v>
      </c>
      <c r="E137" s="61" t="s">
        <v>594</v>
      </c>
      <c r="F137" s="9" t="s">
        <v>21</v>
      </c>
      <c r="G137" s="9" t="s">
        <v>21</v>
      </c>
      <c r="H137" s="207"/>
      <c r="I137" s="197"/>
      <c r="J137" s="11"/>
      <c r="K137" s="11"/>
      <c r="L137" s="11"/>
      <c r="M137" s="11"/>
      <c r="N137" s="11"/>
      <c r="O137" s="11"/>
      <c r="P137" s="11"/>
      <c r="Q137" s="11"/>
      <c r="R137" s="11"/>
      <c r="S137" s="11"/>
      <c r="T137" s="11"/>
      <c r="U137" s="11"/>
      <c r="V137" s="11"/>
      <c r="W137" s="11"/>
      <c r="X137" s="11"/>
      <c r="Y137" s="11"/>
      <c r="Z137" s="11"/>
      <c r="AA137" s="11"/>
      <c r="AB137" s="11"/>
      <c r="AC137" s="11"/>
      <c r="AD137" s="11"/>
    </row>
    <row r="138" spans="1:30" ht="12.5" x14ac:dyDescent="0.25">
      <c r="C138" s="54"/>
      <c r="D138" s="54"/>
      <c r="E138" s="54"/>
    </row>
    <row r="139" spans="1:30" ht="12.5" x14ac:dyDescent="0.25">
      <c r="C139" s="54"/>
      <c r="D139" s="54"/>
      <c r="E139" s="54"/>
    </row>
    <row r="140" spans="1:30" ht="12.5" x14ac:dyDescent="0.25">
      <c r="C140" s="54"/>
      <c r="D140" s="54"/>
      <c r="E140" s="54"/>
    </row>
    <row r="141" spans="1:30" ht="12.5" x14ac:dyDescent="0.25">
      <c r="C141" s="54"/>
      <c r="D141" s="54"/>
      <c r="E141" s="54"/>
    </row>
    <row r="142" spans="1:30" ht="12.5" x14ac:dyDescent="0.25">
      <c r="C142" s="54"/>
      <c r="D142" s="54"/>
      <c r="E142" s="54"/>
    </row>
    <row r="143" spans="1:30" ht="12.5" x14ac:dyDescent="0.25">
      <c r="C143" s="54"/>
      <c r="D143" s="54"/>
      <c r="E143" s="54"/>
    </row>
    <row r="144" spans="1:30" ht="12.5" x14ac:dyDescent="0.25">
      <c r="C144" s="54"/>
      <c r="D144" s="54"/>
      <c r="E144" s="54"/>
    </row>
    <row r="145" spans="3:5" ht="12.5" x14ac:dyDescent="0.25">
      <c r="C145" s="54"/>
      <c r="D145" s="54"/>
      <c r="E145" s="54"/>
    </row>
    <row r="146" spans="3:5" ht="12.5" x14ac:dyDescent="0.25">
      <c r="C146" s="54"/>
      <c r="D146" s="54"/>
      <c r="E146" s="54"/>
    </row>
    <row r="147" spans="3:5" ht="12.5" x14ac:dyDescent="0.25">
      <c r="C147" s="54"/>
      <c r="D147" s="54"/>
      <c r="E147" s="54"/>
    </row>
    <row r="148" spans="3:5" ht="12.5" x14ac:dyDescent="0.25">
      <c r="C148" s="54"/>
      <c r="D148" s="54"/>
      <c r="E148" s="54"/>
    </row>
    <row r="149" spans="3:5" ht="12.5" x14ac:dyDescent="0.25">
      <c r="C149" s="54"/>
      <c r="D149" s="54"/>
      <c r="E149" s="54"/>
    </row>
    <row r="150" spans="3:5" ht="12.5" x14ac:dyDescent="0.25">
      <c r="C150" s="54"/>
      <c r="D150" s="54"/>
      <c r="E150" s="54"/>
    </row>
    <row r="151" spans="3:5" ht="12.5" x14ac:dyDescent="0.25">
      <c r="C151" s="54"/>
      <c r="D151" s="54"/>
      <c r="E151" s="54"/>
    </row>
    <row r="152" spans="3:5" ht="12.5" x14ac:dyDescent="0.25">
      <c r="C152" s="54"/>
      <c r="D152" s="54"/>
      <c r="E152" s="54"/>
    </row>
    <row r="153" spans="3:5" ht="12.5" x14ac:dyDescent="0.25">
      <c r="C153" s="54"/>
      <c r="D153" s="54"/>
      <c r="E153" s="54"/>
    </row>
    <row r="154" spans="3:5" ht="12.5" x14ac:dyDescent="0.25">
      <c r="C154" s="54"/>
      <c r="D154" s="54"/>
      <c r="E154" s="54"/>
    </row>
    <row r="155" spans="3:5" ht="12.5" x14ac:dyDescent="0.25">
      <c r="C155" s="54"/>
      <c r="D155" s="54"/>
      <c r="E155" s="54"/>
    </row>
    <row r="156" spans="3:5" ht="12.5" x14ac:dyDescent="0.25">
      <c r="C156" s="54"/>
      <c r="D156" s="54"/>
      <c r="E156" s="54"/>
    </row>
    <row r="157" spans="3:5" ht="12.5" x14ac:dyDescent="0.25">
      <c r="C157" s="54"/>
      <c r="D157" s="54"/>
      <c r="E157" s="54"/>
    </row>
    <row r="158" spans="3:5" ht="12.5" x14ac:dyDescent="0.25">
      <c r="C158" s="54"/>
      <c r="D158" s="54"/>
      <c r="E158" s="54"/>
    </row>
    <row r="159" spans="3:5" ht="12.5" x14ac:dyDescent="0.25">
      <c r="C159" s="54"/>
      <c r="D159" s="54"/>
      <c r="E159" s="54"/>
    </row>
    <row r="160" spans="3:5" ht="12.5" x14ac:dyDescent="0.25">
      <c r="C160" s="54"/>
      <c r="D160" s="54"/>
      <c r="E160" s="54"/>
    </row>
    <row r="161" spans="3:5" ht="12.5" x14ac:dyDescent="0.25">
      <c r="C161" s="54"/>
      <c r="D161" s="54"/>
      <c r="E161" s="54"/>
    </row>
    <row r="162" spans="3:5" ht="12.5" x14ac:dyDescent="0.25">
      <c r="C162" s="54"/>
      <c r="D162" s="54"/>
      <c r="E162" s="54"/>
    </row>
    <row r="163" spans="3:5" ht="12.5" x14ac:dyDescent="0.25">
      <c r="C163" s="54"/>
      <c r="D163" s="54"/>
      <c r="E163" s="54"/>
    </row>
    <row r="164" spans="3:5" ht="12.5" x14ac:dyDescent="0.25">
      <c r="C164" s="54"/>
      <c r="D164" s="54"/>
      <c r="E164" s="54"/>
    </row>
    <row r="165" spans="3:5" ht="12.5" x14ac:dyDescent="0.25">
      <c r="C165" s="54"/>
      <c r="D165" s="54"/>
      <c r="E165" s="54"/>
    </row>
    <row r="166" spans="3:5" ht="12.5" x14ac:dyDescent="0.25">
      <c r="C166" s="54"/>
      <c r="D166" s="54"/>
      <c r="E166" s="54"/>
    </row>
    <row r="167" spans="3:5" ht="12.5" x14ac:dyDescent="0.25">
      <c r="C167" s="51"/>
      <c r="D167" s="51"/>
      <c r="E167" s="51"/>
    </row>
    <row r="168" spans="3:5" ht="12.5" x14ac:dyDescent="0.25">
      <c r="C168" s="51"/>
      <c r="D168" s="51"/>
      <c r="E168" s="51"/>
    </row>
    <row r="169" spans="3:5" ht="12.5" x14ac:dyDescent="0.25">
      <c r="C169" s="51"/>
      <c r="D169" s="51"/>
      <c r="E169" s="51"/>
    </row>
    <row r="170" spans="3:5" ht="12.5" x14ac:dyDescent="0.25">
      <c r="C170" s="51"/>
      <c r="D170" s="51"/>
      <c r="E170" s="51"/>
    </row>
    <row r="171" spans="3:5" ht="12.5" x14ac:dyDescent="0.25">
      <c r="C171" s="51"/>
      <c r="D171" s="51"/>
      <c r="E171" s="51"/>
    </row>
    <row r="172" spans="3:5" ht="12.5" x14ac:dyDescent="0.25">
      <c r="C172" s="51"/>
      <c r="D172" s="51"/>
      <c r="E172" s="51"/>
    </row>
    <row r="173" spans="3:5" ht="12.5" x14ac:dyDescent="0.25">
      <c r="C173" s="51"/>
      <c r="D173" s="51"/>
      <c r="E173" s="51"/>
    </row>
    <row r="174" spans="3:5" ht="12.5" x14ac:dyDescent="0.25">
      <c r="C174" s="51"/>
      <c r="D174" s="51"/>
      <c r="E174" s="51"/>
    </row>
    <row r="175" spans="3:5" ht="12.5" x14ac:dyDescent="0.25">
      <c r="C175" s="51"/>
      <c r="D175" s="51"/>
      <c r="E175" s="51"/>
    </row>
    <row r="176" spans="3:5" ht="12.5" x14ac:dyDescent="0.25">
      <c r="C176" s="51"/>
      <c r="D176" s="51"/>
      <c r="E176" s="51"/>
    </row>
    <row r="177" spans="3:5" ht="12.5" x14ac:dyDescent="0.25">
      <c r="C177" s="51"/>
      <c r="D177" s="51"/>
      <c r="E177" s="51"/>
    </row>
    <row r="178" spans="3:5" ht="12.5" x14ac:dyDescent="0.25">
      <c r="C178" s="51"/>
      <c r="D178" s="51"/>
      <c r="E178" s="51"/>
    </row>
    <row r="179" spans="3:5" ht="12.5" x14ac:dyDescent="0.25">
      <c r="C179" s="51"/>
      <c r="D179" s="51"/>
      <c r="E179" s="51"/>
    </row>
    <row r="180" spans="3:5" ht="12.5" x14ac:dyDescent="0.25">
      <c r="C180" s="51"/>
      <c r="D180" s="51"/>
      <c r="E180" s="51"/>
    </row>
    <row r="181" spans="3:5" ht="12.5" x14ac:dyDescent="0.25">
      <c r="C181" s="51"/>
      <c r="D181" s="51"/>
      <c r="E181" s="51"/>
    </row>
    <row r="182" spans="3:5" ht="12.5" x14ac:dyDescent="0.25">
      <c r="C182" s="51"/>
      <c r="D182" s="51"/>
      <c r="E182" s="51"/>
    </row>
    <row r="183" spans="3:5" ht="12.5" x14ac:dyDescent="0.25">
      <c r="C183" s="51"/>
      <c r="D183" s="51"/>
      <c r="E183" s="51"/>
    </row>
    <row r="184" spans="3:5" ht="12.5" x14ac:dyDescent="0.25">
      <c r="C184" s="51"/>
      <c r="D184" s="51"/>
      <c r="E184" s="51"/>
    </row>
    <row r="185" spans="3:5" ht="12.5" x14ac:dyDescent="0.25">
      <c r="C185" s="51"/>
      <c r="D185" s="51"/>
      <c r="E185" s="51"/>
    </row>
    <row r="186" spans="3:5" ht="12.5" x14ac:dyDescent="0.25">
      <c r="C186" s="51"/>
      <c r="D186" s="51"/>
      <c r="E186" s="51"/>
    </row>
    <row r="187" spans="3:5" ht="12.5" x14ac:dyDescent="0.25">
      <c r="C187" s="51"/>
      <c r="D187" s="51"/>
      <c r="E187" s="51"/>
    </row>
    <row r="188" spans="3:5" ht="12.5" x14ac:dyDescent="0.25">
      <c r="C188" s="51"/>
      <c r="D188" s="51"/>
      <c r="E188" s="51"/>
    </row>
    <row r="189" spans="3:5" ht="12.5" x14ac:dyDescent="0.25">
      <c r="C189" s="51"/>
      <c r="D189" s="51"/>
      <c r="E189" s="51"/>
    </row>
    <row r="190" spans="3:5" ht="12.5" x14ac:dyDescent="0.25">
      <c r="C190" s="51"/>
      <c r="D190" s="51"/>
      <c r="E190" s="51"/>
    </row>
    <row r="191" spans="3:5" ht="12.5" x14ac:dyDescent="0.25">
      <c r="C191" s="51"/>
      <c r="D191" s="51"/>
      <c r="E191" s="51"/>
    </row>
    <row r="192" spans="3:5" ht="12.5" x14ac:dyDescent="0.25">
      <c r="C192" s="51"/>
      <c r="D192" s="51"/>
      <c r="E192" s="51"/>
    </row>
    <row r="193" spans="3:5" ht="12.5" x14ac:dyDescent="0.25">
      <c r="C193" s="51"/>
      <c r="D193" s="51"/>
      <c r="E193" s="51"/>
    </row>
    <row r="194" spans="3:5" ht="12.5" x14ac:dyDescent="0.25">
      <c r="C194" s="51"/>
      <c r="D194" s="51"/>
      <c r="E194" s="51"/>
    </row>
    <row r="195" spans="3:5" ht="12.5" x14ac:dyDescent="0.25">
      <c r="C195" s="51"/>
      <c r="D195" s="51"/>
      <c r="E195" s="51"/>
    </row>
    <row r="196" spans="3:5" ht="12.5" x14ac:dyDescent="0.25">
      <c r="C196" s="51"/>
      <c r="D196" s="51"/>
      <c r="E196" s="51"/>
    </row>
    <row r="197" spans="3:5" ht="12.5" x14ac:dyDescent="0.25">
      <c r="C197" s="51"/>
      <c r="D197" s="51"/>
      <c r="E197" s="51"/>
    </row>
    <row r="198" spans="3:5" ht="12.5" x14ac:dyDescent="0.25">
      <c r="C198" s="51"/>
      <c r="D198" s="51"/>
      <c r="E198" s="51"/>
    </row>
    <row r="199" spans="3:5" ht="12.5" x14ac:dyDescent="0.25">
      <c r="C199" s="51"/>
      <c r="D199" s="51"/>
      <c r="E199" s="51"/>
    </row>
    <row r="200" spans="3:5" ht="12.5" x14ac:dyDescent="0.25">
      <c r="C200" s="51"/>
      <c r="D200" s="51"/>
      <c r="E200" s="51"/>
    </row>
    <row r="201" spans="3:5" ht="12.5" x14ac:dyDescent="0.25">
      <c r="C201" s="51"/>
      <c r="D201" s="51"/>
      <c r="E201" s="51"/>
    </row>
    <row r="202" spans="3:5" ht="12.5" x14ac:dyDescent="0.25">
      <c r="C202" s="51"/>
      <c r="D202" s="51"/>
      <c r="E202" s="51"/>
    </row>
    <row r="203" spans="3:5" ht="12.5" x14ac:dyDescent="0.25">
      <c r="C203" s="51"/>
      <c r="D203" s="51"/>
      <c r="E203" s="51"/>
    </row>
    <row r="204" spans="3:5" ht="12.5" x14ac:dyDescent="0.25">
      <c r="C204" s="51"/>
      <c r="D204" s="51"/>
      <c r="E204" s="51"/>
    </row>
    <row r="205" spans="3:5" ht="12.5" x14ac:dyDescent="0.25">
      <c r="C205" s="51"/>
      <c r="D205" s="51"/>
      <c r="E205" s="51"/>
    </row>
    <row r="206" spans="3:5" ht="12.5" x14ac:dyDescent="0.25">
      <c r="C206" s="51"/>
      <c r="D206" s="51"/>
      <c r="E206" s="51"/>
    </row>
    <row r="207" spans="3:5" ht="12.5" x14ac:dyDescent="0.25">
      <c r="C207" s="51"/>
      <c r="D207" s="51"/>
      <c r="E207" s="51"/>
    </row>
    <row r="208" spans="3:5" ht="12.5" x14ac:dyDescent="0.25">
      <c r="C208" s="51"/>
      <c r="D208" s="51"/>
      <c r="E208" s="51"/>
    </row>
    <row r="209" spans="3:5" ht="12.5" x14ac:dyDescent="0.25">
      <c r="C209" s="51"/>
      <c r="D209" s="51"/>
      <c r="E209" s="51"/>
    </row>
    <row r="210" spans="3:5" ht="12.5" x14ac:dyDescent="0.25">
      <c r="C210" s="51"/>
      <c r="D210" s="51"/>
      <c r="E210" s="51"/>
    </row>
    <row r="211" spans="3:5" ht="12.5" x14ac:dyDescent="0.25">
      <c r="C211" s="51"/>
      <c r="D211" s="51"/>
      <c r="E211" s="51"/>
    </row>
    <row r="212" spans="3:5" ht="12.5" x14ac:dyDescent="0.25">
      <c r="C212" s="51"/>
      <c r="D212" s="51"/>
      <c r="E212" s="51"/>
    </row>
    <row r="213" spans="3:5" ht="12.5" x14ac:dyDescent="0.25">
      <c r="C213" s="51"/>
      <c r="D213" s="51"/>
      <c r="E213" s="51"/>
    </row>
    <row r="214" spans="3:5" ht="12.5" x14ac:dyDescent="0.25">
      <c r="C214" s="51"/>
      <c r="D214" s="51"/>
      <c r="E214" s="51"/>
    </row>
    <row r="215" spans="3:5" ht="12.5" x14ac:dyDescent="0.25">
      <c r="C215" s="51"/>
      <c r="D215" s="51"/>
      <c r="E215" s="51"/>
    </row>
    <row r="216" spans="3:5" ht="12.5" x14ac:dyDescent="0.25">
      <c r="C216" s="51"/>
      <c r="D216" s="51"/>
      <c r="E216" s="51"/>
    </row>
    <row r="217" spans="3:5" ht="12.5" x14ac:dyDescent="0.25">
      <c r="C217" s="51"/>
      <c r="D217" s="51"/>
      <c r="E217" s="51"/>
    </row>
    <row r="218" spans="3:5" ht="12.5" x14ac:dyDescent="0.25">
      <c r="C218" s="51"/>
      <c r="D218" s="51"/>
      <c r="E218" s="51"/>
    </row>
    <row r="219" spans="3:5" ht="12.5" x14ac:dyDescent="0.25">
      <c r="C219" s="51"/>
      <c r="D219" s="51"/>
      <c r="E219" s="51"/>
    </row>
    <row r="220" spans="3:5" ht="12.5" x14ac:dyDescent="0.25">
      <c r="C220" s="51"/>
      <c r="D220" s="51"/>
      <c r="E220" s="51"/>
    </row>
    <row r="221" spans="3:5" ht="12.5" x14ac:dyDescent="0.25">
      <c r="C221" s="51"/>
      <c r="D221" s="51"/>
      <c r="E221" s="51"/>
    </row>
    <row r="222" spans="3:5" ht="12.5" x14ac:dyDescent="0.25">
      <c r="C222" s="51"/>
      <c r="D222" s="51"/>
      <c r="E222" s="51"/>
    </row>
    <row r="223" spans="3:5" ht="12.5" x14ac:dyDescent="0.25">
      <c r="C223" s="51"/>
      <c r="D223" s="51"/>
      <c r="E223" s="51"/>
    </row>
    <row r="224" spans="3:5" ht="12.5" x14ac:dyDescent="0.25">
      <c r="C224" s="51"/>
      <c r="D224" s="51"/>
      <c r="E224" s="51"/>
    </row>
    <row r="225" spans="3:5" ht="12.5" x14ac:dyDescent="0.25">
      <c r="C225" s="51"/>
      <c r="D225" s="51"/>
      <c r="E225" s="51"/>
    </row>
    <row r="226" spans="3:5" ht="12.5" x14ac:dyDescent="0.25">
      <c r="C226" s="51"/>
      <c r="D226" s="51"/>
      <c r="E226" s="51"/>
    </row>
    <row r="227" spans="3:5" ht="12.5" x14ac:dyDescent="0.25">
      <c r="C227" s="51"/>
      <c r="D227" s="51"/>
      <c r="E227" s="51"/>
    </row>
    <row r="228" spans="3:5" ht="12.5" x14ac:dyDescent="0.25">
      <c r="C228" s="51"/>
      <c r="D228" s="51"/>
      <c r="E228" s="51"/>
    </row>
    <row r="229" spans="3:5" ht="12.5" x14ac:dyDescent="0.25">
      <c r="C229" s="51"/>
      <c r="D229" s="51"/>
      <c r="E229" s="51"/>
    </row>
    <row r="230" spans="3:5" ht="12.5" x14ac:dyDescent="0.25">
      <c r="C230" s="51"/>
      <c r="D230" s="51"/>
      <c r="E230" s="51"/>
    </row>
    <row r="231" spans="3:5" ht="12.5" x14ac:dyDescent="0.25">
      <c r="C231" s="51"/>
      <c r="D231" s="51"/>
      <c r="E231" s="51"/>
    </row>
    <row r="232" spans="3:5" ht="12.5" x14ac:dyDescent="0.25">
      <c r="C232" s="51"/>
      <c r="D232" s="51"/>
      <c r="E232" s="51"/>
    </row>
    <row r="233" spans="3:5" ht="12.5" x14ac:dyDescent="0.25">
      <c r="C233" s="51"/>
      <c r="D233" s="51"/>
      <c r="E233" s="51"/>
    </row>
    <row r="234" spans="3:5" ht="12.5" x14ac:dyDescent="0.25">
      <c r="C234" s="51"/>
      <c r="D234" s="51"/>
      <c r="E234" s="51"/>
    </row>
    <row r="235" spans="3:5" ht="12.5" x14ac:dyDescent="0.25">
      <c r="C235" s="51"/>
      <c r="D235" s="51"/>
      <c r="E235" s="51"/>
    </row>
    <row r="236" spans="3:5" ht="12.5" x14ac:dyDescent="0.25">
      <c r="C236" s="51"/>
      <c r="D236" s="51"/>
      <c r="E236" s="51"/>
    </row>
    <row r="237" spans="3:5" ht="12.5" x14ac:dyDescent="0.25">
      <c r="C237" s="51"/>
      <c r="D237" s="51"/>
      <c r="E237" s="51"/>
    </row>
    <row r="238" spans="3:5" ht="12.5" x14ac:dyDescent="0.25">
      <c r="C238" s="51"/>
      <c r="D238" s="51"/>
      <c r="E238" s="51"/>
    </row>
    <row r="239" spans="3:5" ht="12.5" x14ac:dyDescent="0.25">
      <c r="C239" s="51"/>
      <c r="D239" s="51"/>
      <c r="E239" s="51"/>
    </row>
    <row r="240" spans="3:5" ht="12.5" x14ac:dyDescent="0.25">
      <c r="C240" s="51"/>
      <c r="D240" s="51"/>
      <c r="E240" s="51"/>
    </row>
    <row r="241" spans="3:5" ht="12.5" x14ac:dyDescent="0.25">
      <c r="C241" s="51"/>
      <c r="D241" s="51"/>
      <c r="E241" s="51"/>
    </row>
    <row r="242" spans="3:5" ht="12.5" x14ac:dyDescent="0.25">
      <c r="C242" s="51"/>
      <c r="D242" s="51"/>
      <c r="E242" s="51"/>
    </row>
    <row r="243" spans="3:5" ht="12.5" x14ac:dyDescent="0.25">
      <c r="C243" s="51"/>
      <c r="D243" s="51"/>
      <c r="E243" s="51"/>
    </row>
    <row r="244" spans="3:5" ht="12.5" x14ac:dyDescent="0.25">
      <c r="C244" s="51"/>
      <c r="D244" s="51"/>
      <c r="E244" s="51"/>
    </row>
    <row r="245" spans="3:5" ht="12.5" x14ac:dyDescent="0.25">
      <c r="C245" s="51"/>
      <c r="D245" s="51"/>
      <c r="E245" s="51"/>
    </row>
    <row r="246" spans="3:5" ht="12.5" x14ac:dyDescent="0.25">
      <c r="C246" s="51"/>
      <c r="D246" s="51"/>
      <c r="E246" s="51"/>
    </row>
    <row r="247" spans="3:5" ht="12.5" x14ac:dyDescent="0.25">
      <c r="C247" s="51"/>
      <c r="D247" s="51"/>
      <c r="E247" s="51"/>
    </row>
    <row r="248" spans="3:5" ht="12.5" x14ac:dyDescent="0.25">
      <c r="C248" s="51"/>
      <c r="D248" s="51"/>
      <c r="E248" s="51"/>
    </row>
    <row r="249" spans="3:5" ht="12.5" x14ac:dyDescent="0.25">
      <c r="C249" s="51"/>
      <c r="D249" s="51"/>
      <c r="E249" s="51"/>
    </row>
    <row r="250" spans="3:5" ht="12.5" x14ac:dyDescent="0.25">
      <c r="C250" s="51"/>
      <c r="D250" s="51"/>
      <c r="E250" s="51"/>
    </row>
    <row r="251" spans="3:5" ht="12.5" x14ac:dyDescent="0.25">
      <c r="C251" s="51"/>
      <c r="D251" s="51"/>
      <c r="E251" s="51"/>
    </row>
    <row r="252" spans="3:5" ht="12.5" x14ac:dyDescent="0.25">
      <c r="C252" s="51"/>
      <c r="D252" s="51"/>
      <c r="E252" s="51"/>
    </row>
    <row r="253" spans="3:5" ht="12.5" x14ac:dyDescent="0.25">
      <c r="C253" s="51"/>
      <c r="D253" s="51"/>
      <c r="E253" s="51"/>
    </row>
    <row r="254" spans="3:5" ht="12.5" x14ac:dyDescent="0.25">
      <c r="C254" s="51"/>
      <c r="D254" s="51"/>
      <c r="E254" s="51"/>
    </row>
    <row r="255" spans="3:5" ht="12.5" x14ac:dyDescent="0.25">
      <c r="C255" s="51"/>
      <c r="D255" s="51"/>
      <c r="E255" s="51"/>
    </row>
    <row r="256" spans="3:5" ht="12.5" x14ac:dyDescent="0.25">
      <c r="C256" s="51"/>
      <c r="D256" s="51"/>
      <c r="E256" s="51"/>
    </row>
    <row r="257" spans="3:5" ht="12.5" x14ac:dyDescent="0.25">
      <c r="C257" s="51"/>
      <c r="D257" s="51"/>
      <c r="E257" s="51"/>
    </row>
    <row r="258" spans="3:5" ht="12.5" x14ac:dyDescent="0.25">
      <c r="C258" s="51"/>
      <c r="D258" s="51"/>
      <c r="E258" s="51"/>
    </row>
    <row r="259" spans="3:5" ht="12.5" x14ac:dyDescent="0.25">
      <c r="C259" s="51"/>
      <c r="D259" s="51"/>
      <c r="E259" s="51"/>
    </row>
    <row r="260" spans="3:5" ht="12.5" x14ac:dyDescent="0.25">
      <c r="C260" s="51"/>
      <c r="D260" s="51"/>
      <c r="E260" s="51"/>
    </row>
    <row r="261" spans="3:5" ht="12.5" x14ac:dyDescent="0.25">
      <c r="C261" s="51"/>
      <c r="D261" s="51"/>
      <c r="E261" s="51"/>
    </row>
    <row r="262" spans="3:5" ht="12.5" x14ac:dyDescent="0.25">
      <c r="C262" s="51"/>
      <c r="D262" s="51"/>
      <c r="E262" s="51"/>
    </row>
    <row r="263" spans="3:5" ht="12.5" x14ac:dyDescent="0.25">
      <c r="C263" s="51"/>
      <c r="D263" s="51"/>
      <c r="E263" s="51"/>
    </row>
    <row r="264" spans="3:5" ht="12.5" x14ac:dyDescent="0.25">
      <c r="C264" s="51"/>
      <c r="D264" s="51"/>
      <c r="E264" s="51"/>
    </row>
    <row r="265" spans="3:5" ht="12.5" x14ac:dyDescent="0.25">
      <c r="C265" s="51"/>
      <c r="D265" s="51"/>
      <c r="E265" s="51"/>
    </row>
    <row r="266" spans="3:5" ht="12.5" x14ac:dyDescent="0.25">
      <c r="C266" s="51"/>
      <c r="D266" s="51"/>
      <c r="E266" s="51"/>
    </row>
    <row r="267" spans="3:5" ht="12.5" x14ac:dyDescent="0.25">
      <c r="C267" s="51"/>
      <c r="D267" s="51"/>
      <c r="E267" s="51"/>
    </row>
    <row r="268" spans="3:5" ht="12.5" x14ac:dyDescent="0.25">
      <c r="C268" s="51"/>
      <c r="D268" s="51"/>
      <c r="E268" s="51"/>
    </row>
    <row r="269" spans="3:5" ht="12.5" x14ac:dyDescent="0.25">
      <c r="C269" s="51"/>
      <c r="D269" s="51"/>
      <c r="E269" s="51"/>
    </row>
    <row r="270" spans="3:5" ht="12.5" x14ac:dyDescent="0.25">
      <c r="C270" s="51"/>
      <c r="D270" s="51"/>
      <c r="E270" s="51"/>
    </row>
    <row r="271" spans="3:5" ht="12.5" x14ac:dyDescent="0.25">
      <c r="C271" s="51"/>
      <c r="D271" s="51"/>
      <c r="E271" s="51"/>
    </row>
    <row r="272" spans="3:5" ht="12.5" x14ac:dyDescent="0.25">
      <c r="C272" s="51"/>
      <c r="D272" s="51"/>
      <c r="E272" s="51"/>
    </row>
    <row r="273" spans="3:5" ht="12.5" x14ac:dyDescent="0.25">
      <c r="C273" s="51"/>
      <c r="D273" s="51"/>
      <c r="E273" s="51"/>
    </row>
    <row r="274" spans="3:5" ht="12.5" x14ac:dyDescent="0.25">
      <c r="C274" s="51"/>
      <c r="D274" s="51"/>
      <c r="E274" s="51"/>
    </row>
    <row r="275" spans="3:5" ht="12.5" x14ac:dyDescent="0.25">
      <c r="C275" s="51"/>
      <c r="D275" s="51"/>
      <c r="E275" s="51"/>
    </row>
    <row r="276" spans="3:5" ht="12.5" x14ac:dyDescent="0.25">
      <c r="C276" s="51"/>
      <c r="D276" s="51"/>
      <c r="E276" s="51"/>
    </row>
    <row r="277" spans="3:5" ht="12.5" x14ac:dyDescent="0.25">
      <c r="C277" s="51"/>
      <c r="D277" s="51"/>
      <c r="E277" s="51"/>
    </row>
    <row r="278" spans="3:5" ht="12.5" x14ac:dyDescent="0.25">
      <c r="C278" s="51"/>
      <c r="D278" s="51"/>
      <c r="E278" s="51"/>
    </row>
    <row r="279" spans="3:5" ht="12.5" x14ac:dyDescent="0.25">
      <c r="C279" s="51"/>
      <c r="D279" s="51"/>
      <c r="E279" s="51"/>
    </row>
    <row r="280" spans="3:5" ht="12.5" x14ac:dyDescent="0.25">
      <c r="C280" s="51"/>
      <c r="D280" s="51"/>
      <c r="E280" s="51"/>
    </row>
    <row r="281" spans="3:5" ht="12.5" x14ac:dyDescent="0.25">
      <c r="C281" s="51"/>
      <c r="D281" s="51"/>
      <c r="E281" s="51"/>
    </row>
    <row r="282" spans="3:5" ht="12.5" x14ac:dyDescent="0.25">
      <c r="C282" s="51"/>
      <c r="D282" s="51"/>
      <c r="E282" s="51"/>
    </row>
    <row r="283" spans="3:5" ht="12.5" x14ac:dyDescent="0.25">
      <c r="C283" s="51"/>
      <c r="D283" s="51"/>
      <c r="E283" s="51"/>
    </row>
    <row r="284" spans="3:5" ht="12.5" x14ac:dyDescent="0.25">
      <c r="C284" s="51"/>
      <c r="D284" s="51"/>
      <c r="E284" s="51"/>
    </row>
    <row r="285" spans="3:5" ht="12.5" x14ac:dyDescent="0.25">
      <c r="C285" s="51"/>
      <c r="D285" s="51"/>
      <c r="E285" s="51"/>
    </row>
    <row r="286" spans="3:5" ht="12.5" x14ac:dyDescent="0.25">
      <c r="C286" s="51"/>
      <c r="D286" s="51"/>
      <c r="E286" s="51"/>
    </row>
    <row r="287" spans="3:5" ht="12.5" x14ac:dyDescent="0.25">
      <c r="C287" s="51"/>
      <c r="D287" s="51"/>
      <c r="E287" s="51"/>
    </row>
    <row r="288" spans="3:5" ht="12.5" x14ac:dyDescent="0.25">
      <c r="C288" s="51"/>
      <c r="D288" s="51"/>
      <c r="E288" s="51"/>
    </row>
    <row r="289" spans="3:5" ht="12.5" x14ac:dyDescent="0.25">
      <c r="C289" s="51"/>
      <c r="D289" s="51"/>
      <c r="E289" s="51"/>
    </row>
    <row r="290" spans="3:5" ht="12.5" x14ac:dyDescent="0.25">
      <c r="C290" s="51"/>
      <c r="D290" s="51"/>
      <c r="E290" s="51"/>
    </row>
    <row r="291" spans="3:5" ht="12.5" x14ac:dyDescent="0.25">
      <c r="C291" s="51"/>
      <c r="D291" s="51"/>
      <c r="E291" s="51"/>
    </row>
    <row r="292" spans="3:5" ht="12.5" x14ac:dyDescent="0.25">
      <c r="C292" s="51"/>
      <c r="D292" s="51"/>
      <c r="E292" s="51"/>
    </row>
    <row r="293" spans="3:5" ht="12.5" x14ac:dyDescent="0.25">
      <c r="C293" s="51"/>
      <c r="D293" s="51"/>
      <c r="E293" s="51"/>
    </row>
    <row r="294" spans="3:5" ht="12.5" x14ac:dyDescent="0.25">
      <c r="C294" s="51"/>
      <c r="D294" s="51"/>
      <c r="E294" s="51"/>
    </row>
    <row r="295" spans="3:5" ht="12.5" x14ac:dyDescent="0.25">
      <c r="C295" s="51"/>
      <c r="D295" s="51"/>
      <c r="E295" s="51"/>
    </row>
    <row r="296" spans="3:5" ht="12.5" x14ac:dyDescent="0.25">
      <c r="C296" s="51"/>
      <c r="D296" s="51"/>
      <c r="E296" s="51"/>
    </row>
    <row r="297" spans="3:5" ht="12.5" x14ac:dyDescent="0.25">
      <c r="C297" s="51"/>
      <c r="D297" s="51"/>
      <c r="E297" s="51"/>
    </row>
    <row r="298" spans="3:5" ht="12.5" x14ac:dyDescent="0.25">
      <c r="C298" s="51"/>
      <c r="D298" s="51"/>
      <c r="E298" s="51"/>
    </row>
    <row r="299" spans="3:5" ht="12.5" x14ac:dyDescent="0.25">
      <c r="C299" s="51"/>
      <c r="D299" s="51"/>
      <c r="E299" s="51"/>
    </row>
    <row r="300" spans="3:5" ht="12.5" x14ac:dyDescent="0.25">
      <c r="C300" s="51"/>
      <c r="D300" s="51"/>
      <c r="E300" s="51"/>
    </row>
    <row r="301" spans="3:5" ht="12.5" x14ac:dyDescent="0.25">
      <c r="C301" s="51"/>
      <c r="D301" s="51"/>
      <c r="E301" s="51"/>
    </row>
    <row r="302" spans="3:5" ht="12.5" x14ac:dyDescent="0.25">
      <c r="C302" s="51"/>
      <c r="D302" s="51"/>
      <c r="E302" s="51"/>
    </row>
    <row r="303" spans="3:5" ht="12.5" x14ac:dyDescent="0.25">
      <c r="C303" s="51"/>
      <c r="D303" s="51"/>
      <c r="E303" s="51"/>
    </row>
    <row r="304" spans="3:5" ht="12.5" x14ac:dyDescent="0.25">
      <c r="C304" s="51"/>
      <c r="D304" s="51"/>
      <c r="E304" s="51"/>
    </row>
    <row r="305" spans="3:5" ht="12.5" x14ac:dyDescent="0.25">
      <c r="C305" s="51"/>
      <c r="D305" s="51"/>
      <c r="E305" s="51"/>
    </row>
    <row r="306" spans="3:5" ht="12.5" x14ac:dyDescent="0.25">
      <c r="C306" s="51"/>
      <c r="D306" s="51"/>
      <c r="E306" s="51"/>
    </row>
    <row r="307" spans="3:5" ht="12.5" x14ac:dyDescent="0.25">
      <c r="C307" s="51"/>
      <c r="D307" s="51"/>
      <c r="E307" s="51"/>
    </row>
    <row r="308" spans="3:5" ht="12.5" x14ac:dyDescent="0.25">
      <c r="C308" s="51"/>
      <c r="D308" s="51"/>
      <c r="E308" s="51"/>
    </row>
    <row r="309" spans="3:5" ht="12.5" x14ac:dyDescent="0.25">
      <c r="C309" s="51"/>
      <c r="D309" s="51"/>
      <c r="E309" s="51"/>
    </row>
    <row r="310" spans="3:5" ht="12.5" x14ac:dyDescent="0.25">
      <c r="C310" s="51"/>
      <c r="D310" s="51"/>
      <c r="E310" s="51"/>
    </row>
    <row r="311" spans="3:5" ht="12.5" x14ac:dyDescent="0.25">
      <c r="C311" s="51"/>
      <c r="D311" s="51"/>
      <c r="E311" s="51"/>
    </row>
    <row r="312" spans="3:5" ht="12.5" x14ac:dyDescent="0.25">
      <c r="C312" s="51"/>
      <c r="D312" s="51"/>
      <c r="E312" s="51"/>
    </row>
    <row r="313" spans="3:5" ht="12.5" x14ac:dyDescent="0.25">
      <c r="C313" s="51"/>
      <c r="D313" s="51"/>
      <c r="E313" s="51"/>
    </row>
    <row r="314" spans="3:5" ht="12.5" x14ac:dyDescent="0.25">
      <c r="C314" s="51"/>
      <c r="D314" s="51"/>
      <c r="E314" s="51"/>
    </row>
    <row r="315" spans="3:5" ht="12.5" x14ac:dyDescent="0.25">
      <c r="C315" s="51"/>
      <c r="D315" s="51"/>
      <c r="E315" s="51"/>
    </row>
    <row r="316" spans="3:5" ht="12.5" x14ac:dyDescent="0.25">
      <c r="C316" s="51"/>
      <c r="D316" s="51"/>
      <c r="E316" s="51"/>
    </row>
    <row r="317" spans="3:5" ht="12.5" x14ac:dyDescent="0.25">
      <c r="C317" s="51"/>
      <c r="D317" s="51"/>
      <c r="E317" s="51"/>
    </row>
    <row r="318" spans="3:5" ht="12.5" x14ac:dyDescent="0.25">
      <c r="C318" s="51"/>
      <c r="D318" s="51"/>
      <c r="E318" s="51"/>
    </row>
    <row r="319" spans="3:5" ht="12.5" x14ac:dyDescent="0.25">
      <c r="C319" s="51"/>
      <c r="D319" s="51"/>
      <c r="E319" s="51"/>
    </row>
    <row r="320" spans="3:5" ht="12.5" x14ac:dyDescent="0.25">
      <c r="C320" s="51"/>
      <c r="D320" s="51"/>
      <c r="E320" s="51"/>
    </row>
    <row r="321" spans="3:5" ht="12.5" x14ac:dyDescent="0.25">
      <c r="C321" s="51"/>
      <c r="D321" s="51"/>
      <c r="E321" s="51"/>
    </row>
    <row r="322" spans="3:5" ht="12.5" x14ac:dyDescent="0.25">
      <c r="C322" s="51"/>
      <c r="D322" s="51"/>
      <c r="E322" s="51"/>
    </row>
    <row r="323" spans="3:5" ht="12.5" x14ac:dyDescent="0.25">
      <c r="C323" s="51"/>
      <c r="D323" s="51"/>
      <c r="E323" s="51"/>
    </row>
    <row r="324" spans="3:5" ht="12.5" x14ac:dyDescent="0.25">
      <c r="C324" s="51"/>
      <c r="D324" s="51"/>
      <c r="E324" s="51"/>
    </row>
    <row r="325" spans="3:5" ht="12.5" x14ac:dyDescent="0.25">
      <c r="C325" s="51"/>
      <c r="D325" s="51"/>
      <c r="E325" s="51"/>
    </row>
    <row r="326" spans="3:5" ht="12.5" x14ac:dyDescent="0.25">
      <c r="C326" s="51"/>
      <c r="D326" s="51"/>
      <c r="E326" s="51"/>
    </row>
    <row r="327" spans="3:5" ht="12.5" x14ac:dyDescent="0.25">
      <c r="C327" s="51"/>
      <c r="D327" s="51"/>
      <c r="E327" s="51"/>
    </row>
    <row r="328" spans="3:5" ht="12.5" x14ac:dyDescent="0.25">
      <c r="C328" s="51"/>
      <c r="D328" s="51"/>
      <c r="E328" s="51"/>
    </row>
    <row r="329" spans="3:5" ht="12.5" x14ac:dyDescent="0.25">
      <c r="C329" s="51"/>
      <c r="D329" s="51"/>
      <c r="E329" s="51"/>
    </row>
    <row r="330" spans="3:5" ht="12.5" x14ac:dyDescent="0.25">
      <c r="C330" s="51"/>
      <c r="D330" s="51"/>
      <c r="E330" s="51"/>
    </row>
    <row r="331" spans="3:5" ht="12.5" x14ac:dyDescent="0.25">
      <c r="C331" s="51"/>
      <c r="D331" s="51"/>
      <c r="E331" s="51"/>
    </row>
    <row r="332" spans="3:5" ht="12.5" x14ac:dyDescent="0.25">
      <c r="C332" s="51"/>
      <c r="D332" s="51"/>
      <c r="E332" s="51"/>
    </row>
    <row r="333" spans="3:5" ht="12.5" x14ac:dyDescent="0.25">
      <c r="C333" s="51"/>
      <c r="D333" s="51"/>
      <c r="E333" s="51"/>
    </row>
    <row r="334" spans="3:5" ht="12.5" x14ac:dyDescent="0.25">
      <c r="C334" s="51"/>
      <c r="D334" s="51"/>
      <c r="E334" s="51"/>
    </row>
    <row r="335" spans="3:5" ht="12.5" x14ac:dyDescent="0.25">
      <c r="C335" s="51"/>
      <c r="D335" s="51"/>
      <c r="E335" s="51"/>
    </row>
    <row r="336" spans="3:5" ht="12.5" x14ac:dyDescent="0.25">
      <c r="C336" s="51"/>
      <c r="D336" s="51"/>
      <c r="E336" s="51"/>
    </row>
    <row r="337" spans="3:5" ht="12.5" x14ac:dyDescent="0.25">
      <c r="C337" s="51"/>
      <c r="D337" s="51"/>
      <c r="E337" s="51"/>
    </row>
    <row r="338" spans="3:5" ht="12.5" x14ac:dyDescent="0.25">
      <c r="C338" s="51"/>
      <c r="D338" s="51"/>
      <c r="E338" s="51"/>
    </row>
    <row r="339" spans="3:5" ht="12.5" x14ac:dyDescent="0.25">
      <c r="C339" s="51"/>
      <c r="D339" s="51"/>
      <c r="E339" s="51"/>
    </row>
    <row r="340" spans="3:5" ht="12.5" x14ac:dyDescent="0.25">
      <c r="C340" s="51"/>
      <c r="D340" s="51"/>
      <c r="E340" s="51"/>
    </row>
    <row r="341" spans="3:5" ht="12.5" x14ac:dyDescent="0.25">
      <c r="C341" s="51"/>
      <c r="D341" s="51"/>
      <c r="E341" s="51"/>
    </row>
    <row r="342" spans="3:5" ht="12.5" x14ac:dyDescent="0.25">
      <c r="C342" s="51"/>
      <c r="D342" s="51"/>
      <c r="E342" s="51"/>
    </row>
    <row r="343" spans="3:5" ht="12.5" x14ac:dyDescent="0.25">
      <c r="C343" s="51"/>
      <c r="D343" s="51"/>
      <c r="E343" s="51"/>
    </row>
    <row r="344" spans="3:5" ht="12.5" x14ac:dyDescent="0.25">
      <c r="C344" s="51"/>
      <c r="D344" s="51"/>
      <c r="E344" s="51"/>
    </row>
    <row r="345" spans="3:5" ht="12.5" x14ac:dyDescent="0.25">
      <c r="C345" s="51"/>
      <c r="D345" s="51"/>
      <c r="E345" s="51"/>
    </row>
    <row r="346" spans="3:5" ht="12.5" x14ac:dyDescent="0.25">
      <c r="C346" s="51"/>
      <c r="D346" s="51"/>
      <c r="E346" s="51"/>
    </row>
    <row r="347" spans="3:5" ht="12.5" x14ac:dyDescent="0.25">
      <c r="C347" s="51"/>
      <c r="D347" s="51"/>
      <c r="E347" s="51"/>
    </row>
    <row r="348" spans="3:5" ht="12.5" x14ac:dyDescent="0.25">
      <c r="C348" s="51"/>
      <c r="D348" s="51"/>
      <c r="E348" s="51"/>
    </row>
    <row r="349" spans="3:5" ht="12.5" x14ac:dyDescent="0.25">
      <c r="C349" s="51"/>
      <c r="D349" s="51"/>
      <c r="E349" s="51"/>
    </row>
    <row r="350" spans="3:5" ht="12.5" x14ac:dyDescent="0.25">
      <c r="C350" s="51"/>
      <c r="D350" s="51"/>
      <c r="E350" s="51"/>
    </row>
    <row r="351" spans="3:5" ht="12.5" x14ac:dyDescent="0.25">
      <c r="C351" s="51"/>
      <c r="D351" s="51"/>
      <c r="E351" s="51"/>
    </row>
    <row r="352" spans="3:5" ht="12.5" x14ac:dyDescent="0.25">
      <c r="C352" s="51"/>
      <c r="D352" s="51"/>
      <c r="E352" s="51"/>
    </row>
    <row r="353" spans="3:5" ht="12.5" x14ac:dyDescent="0.25">
      <c r="C353" s="51"/>
      <c r="D353" s="51"/>
      <c r="E353" s="51"/>
    </row>
    <row r="354" spans="3:5" ht="12.5" x14ac:dyDescent="0.25">
      <c r="C354" s="51"/>
      <c r="D354" s="51"/>
      <c r="E354" s="51"/>
    </row>
    <row r="355" spans="3:5" ht="12.5" x14ac:dyDescent="0.25">
      <c r="C355" s="51"/>
      <c r="D355" s="51"/>
      <c r="E355" s="51"/>
    </row>
    <row r="356" spans="3:5" ht="12.5" x14ac:dyDescent="0.25">
      <c r="C356" s="51"/>
      <c r="D356" s="51"/>
      <c r="E356" s="51"/>
    </row>
    <row r="357" spans="3:5" ht="12.5" x14ac:dyDescent="0.25">
      <c r="C357" s="51"/>
      <c r="D357" s="51"/>
      <c r="E357" s="51"/>
    </row>
    <row r="358" spans="3:5" ht="12.5" x14ac:dyDescent="0.25">
      <c r="C358" s="51"/>
      <c r="D358" s="51"/>
      <c r="E358" s="51"/>
    </row>
    <row r="359" spans="3:5" ht="12.5" x14ac:dyDescent="0.25">
      <c r="C359" s="51"/>
      <c r="D359" s="51"/>
      <c r="E359" s="51"/>
    </row>
    <row r="360" spans="3:5" ht="12.5" x14ac:dyDescent="0.25">
      <c r="C360" s="51"/>
      <c r="D360" s="51"/>
      <c r="E360" s="51"/>
    </row>
    <row r="361" spans="3:5" ht="12.5" x14ac:dyDescent="0.25">
      <c r="C361" s="51"/>
      <c r="D361" s="51"/>
      <c r="E361" s="51"/>
    </row>
    <row r="362" spans="3:5" ht="12.5" x14ac:dyDescent="0.25">
      <c r="C362" s="51"/>
      <c r="D362" s="51"/>
      <c r="E362" s="51"/>
    </row>
    <row r="363" spans="3:5" ht="12.5" x14ac:dyDescent="0.25">
      <c r="C363" s="51"/>
      <c r="D363" s="51"/>
      <c r="E363" s="51"/>
    </row>
    <row r="364" spans="3:5" ht="12.5" x14ac:dyDescent="0.25">
      <c r="C364" s="51"/>
      <c r="D364" s="51"/>
      <c r="E364" s="51"/>
    </row>
    <row r="365" spans="3:5" ht="12.5" x14ac:dyDescent="0.25">
      <c r="C365" s="51"/>
      <c r="D365" s="51"/>
      <c r="E365" s="51"/>
    </row>
    <row r="366" spans="3:5" ht="12.5" x14ac:dyDescent="0.25">
      <c r="C366" s="51"/>
      <c r="D366" s="51"/>
      <c r="E366" s="51"/>
    </row>
    <row r="367" spans="3:5" ht="12.5" x14ac:dyDescent="0.25">
      <c r="C367" s="51"/>
      <c r="D367" s="51"/>
      <c r="E367" s="51"/>
    </row>
    <row r="368" spans="3:5" ht="12.5" x14ac:dyDescent="0.25">
      <c r="C368" s="51"/>
      <c r="D368" s="51"/>
      <c r="E368" s="51"/>
    </row>
    <row r="369" spans="3:5" ht="12.5" x14ac:dyDescent="0.25">
      <c r="C369" s="51"/>
      <c r="D369" s="51"/>
      <c r="E369" s="51"/>
    </row>
    <row r="370" spans="3:5" ht="12.5" x14ac:dyDescent="0.25">
      <c r="C370" s="51"/>
      <c r="D370" s="51"/>
      <c r="E370" s="51"/>
    </row>
    <row r="371" spans="3:5" ht="12.5" x14ac:dyDescent="0.25">
      <c r="C371" s="51"/>
      <c r="D371" s="51"/>
      <c r="E371" s="51"/>
    </row>
    <row r="372" spans="3:5" ht="12.5" x14ac:dyDescent="0.25">
      <c r="C372" s="51"/>
      <c r="D372" s="51"/>
      <c r="E372" s="51"/>
    </row>
    <row r="373" spans="3:5" ht="12.5" x14ac:dyDescent="0.25">
      <c r="C373" s="51"/>
      <c r="D373" s="51"/>
      <c r="E373" s="51"/>
    </row>
    <row r="374" spans="3:5" ht="12.5" x14ac:dyDescent="0.25">
      <c r="C374" s="51"/>
      <c r="D374" s="51"/>
      <c r="E374" s="51"/>
    </row>
    <row r="375" spans="3:5" ht="12.5" x14ac:dyDescent="0.25">
      <c r="C375" s="51"/>
      <c r="D375" s="51"/>
      <c r="E375" s="51"/>
    </row>
    <row r="376" spans="3:5" ht="12.5" x14ac:dyDescent="0.25">
      <c r="C376" s="51"/>
      <c r="D376" s="51"/>
      <c r="E376" s="51"/>
    </row>
    <row r="377" spans="3:5" ht="12.5" x14ac:dyDescent="0.25">
      <c r="C377" s="51"/>
      <c r="D377" s="51"/>
      <c r="E377" s="51"/>
    </row>
    <row r="378" spans="3:5" ht="12.5" x14ac:dyDescent="0.25">
      <c r="C378" s="51"/>
      <c r="D378" s="51"/>
      <c r="E378" s="51"/>
    </row>
    <row r="379" spans="3:5" ht="12.5" x14ac:dyDescent="0.25">
      <c r="C379" s="51"/>
      <c r="D379" s="51"/>
      <c r="E379" s="51"/>
    </row>
    <row r="380" spans="3:5" ht="12.5" x14ac:dyDescent="0.25">
      <c r="C380" s="51"/>
      <c r="D380" s="51"/>
      <c r="E380" s="51"/>
    </row>
    <row r="381" spans="3:5" ht="12.5" x14ac:dyDescent="0.25">
      <c r="C381" s="51"/>
      <c r="D381" s="51"/>
      <c r="E381" s="51"/>
    </row>
    <row r="382" spans="3:5" ht="12.5" x14ac:dyDescent="0.25">
      <c r="C382" s="51"/>
      <c r="D382" s="51"/>
      <c r="E382" s="51"/>
    </row>
    <row r="383" spans="3:5" ht="12.5" x14ac:dyDescent="0.25">
      <c r="C383" s="51"/>
      <c r="D383" s="51"/>
      <c r="E383" s="51"/>
    </row>
    <row r="384" spans="3:5" ht="12.5" x14ac:dyDescent="0.25">
      <c r="C384" s="51"/>
      <c r="D384" s="51"/>
      <c r="E384" s="51"/>
    </row>
    <row r="385" spans="3:5" ht="12.5" x14ac:dyDescent="0.25">
      <c r="C385" s="51"/>
      <c r="D385" s="51"/>
      <c r="E385" s="51"/>
    </row>
    <row r="386" spans="3:5" ht="12.5" x14ac:dyDescent="0.25">
      <c r="C386" s="51"/>
      <c r="D386" s="51"/>
      <c r="E386" s="51"/>
    </row>
    <row r="387" spans="3:5" ht="12.5" x14ac:dyDescent="0.25">
      <c r="C387" s="51"/>
      <c r="D387" s="51"/>
      <c r="E387" s="51"/>
    </row>
    <row r="388" spans="3:5" ht="12.5" x14ac:dyDescent="0.25">
      <c r="C388" s="51"/>
      <c r="D388" s="51"/>
      <c r="E388" s="51"/>
    </row>
    <row r="389" spans="3:5" ht="12.5" x14ac:dyDescent="0.25">
      <c r="C389" s="51"/>
      <c r="D389" s="51"/>
      <c r="E389" s="51"/>
    </row>
    <row r="390" spans="3:5" ht="12.5" x14ac:dyDescent="0.25">
      <c r="C390" s="51"/>
      <c r="D390" s="51"/>
      <c r="E390" s="51"/>
    </row>
    <row r="391" spans="3:5" ht="12.5" x14ac:dyDescent="0.25">
      <c r="C391" s="51"/>
      <c r="D391" s="51"/>
      <c r="E391" s="51"/>
    </row>
    <row r="392" spans="3:5" ht="12.5" x14ac:dyDescent="0.25">
      <c r="C392" s="51"/>
      <c r="D392" s="51"/>
      <c r="E392" s="51"/>
    </row>
    <row r="393" spans="3:5" ht="12.5" x14ac:dyDescent="0.25">
      <c r="C393" s="51"/>
      <c r="D393" s="51"/>
      <c r="E393" s="51"/>
    </row>
    <row r="394" spans="3:5" ht="12.5" x14ac:dyDescent="0.25">
      <c r="C394" s="51"/>
      <c r="D394" s="51"/>
      <c r="E394" s="51"/>
    </row>
    <row r="395" spans="3:5" ht="12.5" x14ac:dyDescent="0.25">
      <c r="C395" s="51"/>
      <c r="D395" s="51"/>
      <c r="E395" s="51"/>
    </row>
    <row r="396" spans="3:5" ht="12.5" x14ac:dyDescent="0.25">
      <c r="C396" s="51"/>
      <c r="D396" s="51"/>
      <c r="E396" s="51"/>
    </row>
    <row r="397" spans="3:5" ht="12.5" x14ac:dyDescent="0.25">
      <c r="C397" s="51"/>
      <c r="D397" s="51"/>
      <c r="E397" s="51"/>
    </row>
    <row r="398" spans="3:5" ht="12.5" x14ac:dyDescent="0.25">
      <c r="C398" s="51"/>
      <c r="D398" s="51"/>
      <c r="E398" s="51"/>
    </row>
    <row r="399" spans="3:5" ht="12.5" x14ac:dyDescent="0.25">
      <c r="C399" s="51"/>
      <c r="D399" s="51"/>
      <c r="E399" s="51"/>
    </row>
    <row r="400" spans="3:5" ht="12.5" x14ac:dyDescent="0.25">
      <c r="C400" s="51"/>
      <c r="D400" s="51"/>
      <c r="E400" s="51"/>
    </row>
    <row r="401" spans="3:5" ht="12.5" x14ac:dyDescent="0.25">
      <c r="C401" s="51"/>
      <c r="D401" s="51"/>
      <c r="E401" s="51"/>
    </row>
    <row r="402" spans="3:5" ht="12.5" x14ac:dyDescent="0.25">
      <c r="C402" s="51"/>
      <c r="D402" s="51"/>
      <c r="E402" s="51"/>
    </row>
    <row r="403" spans="3:5" ht="12.5" x14ac:dyDescent="0.25">
      <c r="C403" s="51"/>
      <c r="D403" s="51"/>
      <c r="E403" s="51"/>
    </row>
    <row r="404" spans="3:5" ht="12.5" x14ac:dyDescent="0.25">
      <c r="C404" s="51"/>
      <c r="D404" s="51"/>
      <c r="E404" s="51"/>
    </row>
    <row r="405" spans="3:5" ht="12.5" x14ac:dyDescent="0.25">
      <c r="C405" s="51"/>
      <c r="D405" s="51"/>
      <c r="E405" s="51"/>
    </row>
    <row r="406" spans="3:5" ht="12.5" x14ac:dyDescent="0.25">
      <c r="C406" s="51"/>
      <c r="D406" s="51"/>
      <c r="E406" s="51"/>
    </row>
    <row r="407" spans="3:5" ht="12.5" x14ac:dyDescent="0.25">
      <c r="C407" s="51"/>
      <c r="D407" s="51"/>
      <c r="E407" s="51"/>
    </row>
    <row r="408" spans="3:5" ht="12.5" x14ac:dyDescent="0.25">
      <c r="C408" s="51"/>
      <c r="D408" s="51"/>
      <c r="E408" s="51"/>
    </row>
    <row r="409" spans="3:5" ht="12.5" x14ac:dyDescent="0.25">
      <c r="C409" s="51"/>
      <c r="D409" s="51"/>
      <c r="E409" s="51"/>
    </row>
    <row r="410" spans="3:5" ht="12.5" x14ac:dyDescent="0.25">
      <c r="C410" s="51"/>
      <c r="D410" s="51"/>
      <c r="E410" s="51"/>
    </row>
    <row r="411" spans="3:5" ht="12.5" x14ac:dyDescent="0.25">
      <c r="C411" s="51"/>
      <c r="D411" s="51"/>
      <c r="E411" s="51"/>
    </row>
    <row r="412" spans="3:5" ht="12.5" x14ac:dyDescent="0.25">
      <c r="C412" s="51"/>
      <c r="D412" s="51"/>
      <c r="E412" s="51"/>
    </row>
    <row r="413" spans="3:5" ht="12.5" x14ac:dyDescent="0.25">
      <c r="C413" s="51"/>
      <c r="D413" s="51"/>
      <c r="E413" s="51"/>
    </row>
    <row r="414" spans="3:5" ht="12.5" x14ac:dyDescent="0.25">
      <c r="C414" s="51"/>
      <c r="D414" s="51"/>
      <c r="E414" s="51"/>
    </row>
    <row r="415" spans="3:5" ht="12.5" x14ac:dyDescent="0.25">
      <c r="C415" s="51"/>
      <c r="D415" s="51"/>
      <c r="E415" s="51"/>
    </row>
    <row r="416" spans="3:5" ht="12.5" x14ac:dyDescent="0.25">
      <c r="C416" s="51"/>
      <c r="D416" s="51"/>
      <c r="E416" s="51"/>
    </row>
    <row r="417" spans="3:5" ht="12.5" x14ac:dyDescent="0.25">
      <c r="C417" s="51"/>
      <c r="D417" s="51"/>
      <c r="E417" s="51"/>
    </row>
    <row r="418" spans="3:5" ht="12.5" x14ac:dyDescent="0.25">
      <c r="C418" s="51"/>
      <c r="D418" s="51"/>
      <c r="E418" s="51"/>
    </row>
    <row r="419" spans="3:5" ht="12.5" x14ac:dyDescent="0.25">
      <c r="C419" s="51"/>
      <c r="D419" s="51"/>
      <c r="E419" s="51"/>
    </row>
    <row r="420" spans="3:5" ht="12.5" x14ac:dyDescent="0.25">
      <c r="C420" s="51"/>
      <c r="D420" s="51"/>
      <c r="E420" s="51"/>
    </row>
    <row r="421" spans="3:5" ht="12.5" x14ac:dyDescent="0.25">
      <c r="C421" s="51"/>
      <c r="D421" s="51"/>
      <c r="E421" s="51"/>
    </row>
    <row r="422" spans="3:5" ht="12.5" x14ac:dyDescent="0.25">
      <c r="C422" s="51"/>
      <c r="D422" s="51"/>
      <c r="E422" s="51"/>
    </row>
    <row r="423" spans="3:5" ht="12.5" x14ac:dyDescent="0.25">
      <c r="C423" s="51"/>
      <c r="D423" s="51"/>
      <c r="E423" s="51"/>
    </row>
    <row r="424" spans="3:5" ht="12.5" x14ac:dyDescent="0.25">
      <c r="C424" s="51"/>
      <c r="D424" s="51"/>
      <c r="E424" s="51"/>
    </row>
    <row r="425" spans="3:5" ht="12.5" x14ac:dyDescent="0.25">
      <c r="C425" s="51"/>
      <c r="D425" s="51"/>
      <c r="E425" s="51"/>
    </row>
    <row r="426" spans="3:5" ht="12.5" x14ac:dyDescent="0.25">
      <c r="C426" s="51"/>
      <c r="D426" s="51"/>
      <c r="E426" s="51"/>
    </row>
    <row r="427" spans="3:5" ht="12.5" x14ac:dyDescent="0.25">
      <c r="C427" s="51"/>
      <c r="D427" s="51"/>
      <c r="E427" s="51"/>
    </row>
    <row r="428" spans="3:5" ht="12.5" x14ac:dyDescent="0.25">
      <c r="C428" s="51"/>
      <c r="D428" s="51"/>
      <c r="E428" s="51"/>
    </row>
    <row r="429" spans="3:5" ht="12.5" x14ac:dyDescent="0.25">
      <c r="C429" s="51"/>
      <c r="D429" s="51"/>
      <c r="E429" s="51"/>
    </row>
    <row r="430" spans="3:5" ht="12.5" x14ac:dyDescent="0.25">
      <c r="C430" s="51"/>
      <c r="D430" s="51"/>
      <c r="E430" s="51"/>
    </row>
    <row r="431" spans="3:5" ht="12.5" x14ac:dyDescent="0.25">
      <c r="C431" s="51"/>
      <c r="D431" s="51"/>
      <c r="E431" s="51"/>
    </row>
    <row r="432" spans="3:5" ht="12.5" x14ac:dyDescent="0.25">
      <c r="C432" s="51"/>
      <c r="D432" s="51"/>
      <c r="E432" s="51"/>
    </row>
    <row r="433" spans="3:5" ht="12.5" x14ac:dyDescent="0.25">
      <c r="C433" s="51"/>
      <c r="D433" s="51"/>
      <c r="E433" s="51"/>
    </row>
    <row r="434" spans="3:5" ht="12.5" x14ac:dyDescent="0.25">
      <c r="C434" s="51"/>
      <c r="D434" s="51"/>
      <c r="E434" s="51"/>
    </row>
    <row r="435" spans="3:5" ht="12.5" x14ac:dyDescent="0.25">
      <c r="C435" s="51"/>
      <c r="D435" s="51"/>
      <c r="E435" s="51"/>
    </row>
    <row r="436" spans="3:5" ht="12.5" x14ac:dyDescent="0.25">
      <c r="C436" s="51"/>
      <c r="D436" s="51"/>
      <c r="E436" s="51"/>
    </row>
    <row r="437" spans="3:5" ht="12.5" x14ac:dyDescent="0.25">
      <c r="C437" s="51"/>
      <c r="D437" s="51"/>
      <c r="E437" s="51"/>
    </row>
    <row r="438" spans="3:5" ht="12.5" x14ac:dyDescent="0.25">
      <c r="C438" s="51"/>
      <c r="D438" s="51"/>
      <c r="E438" s="51"/>
    </row>
    <row r="439" spans="3:5" ht="12.5" x14ac:dyDescent="0.25">
      <c r="C439" s="51"/>
      <c r="D439" s="51"/>
      <c r="E439" s="51"/>
    </row>
    <row r="440" spans="3:5" ht="12.5" x14ac:dyDescent="0.25">
      <c r="C440" s="51"/>
      <c r="D440" s="51"/>
      <c r="E440" s="51"/>
    </row>
    <row r="441" spans="3:5" ht="12.5" x14ac:dyDescent="0.25">
      <c r="C441" s="51"/>
      <c r="D441" s="51"/>
      <c r="E441" s="51"/>
    </row>
    <row r="442" spans="3:5" ht="12.5" x14ac:dyDescent="0.25">
      <c r="C442" s="51"/>
      <c r="D442" s="51"/>
      <c r="E442" s="51"/>
    </row>
    <row r="443" spans="3:5" ht="12.5" x14ac:dyDescent="0.25">
      <c r="C443" s="51"/>
      <c r="D443" s="51"/>
      <c r="E443" s="51"/>
    </row>
    <row r="444" spans="3:5" ht="12.5" x14ac:dyDescent="0.25">
      <c r="C444" s="51"/>
      <c r="D444" s="51"/>
      <c r="E444" s="51"/>
    </row>
    <row r="445" spans="3:5" ht="12.5" x14ac:dyDescent="0.25">
      <c r="C445" s="51"/>
      <c r="D445" s="51"/>
      <c r="E445" s="51"/>
    </row>
    <row r="446" spans="3:5" ht="12.5" x14ac:dyDescent="0.25">
      <c r="C446" s="51"/>
      <c r="D446" s="51"/>
      <c r="E446" s="51"/>
    </row>
    <row r="447" spans="3:5" ht="12.5" x14ac:dyDescent="0.25">
      <c r="C447" s="51"/>
      <c r="D447" s="51"/>
      <c r="E447" s="51"/>
    </row>
    <row r="448" spans="3:5" ht="12.5" x14ac:dyDescent="0.25">
      <c r="C448" s="51"/>
      <c r="D448" s="51"/>
      <c r="E448" s="51"/>
    </row>
    <row r="449" spans="3:5" ht="12.5" x14ac:dyDescent="0.25">
      <c r="C449" s="51"/>
      <c r="D449" s="51"/>
      <c r="E449" s="51"/>
    </row>
    <row r="450" spans="3:5" ht="12.5" x14ac:dyDescent="0.25">
      <c r="C450" s="51"/>
      <c r="D450" s="51"/>
      <c r="E450" s="51"/>
    </row>
    <row r="451" spans="3:5" ht="12.5" x14ac:dyDescent="0.25">
      <c r="C451" s="51"/>
      <c r="D451" s="51"/>
      <c r="E451" s="51"/>
    </row>
    <row r="452" spans="3:5" ht="12.5" x14ac:dyDescent="0.25">
      <c r="C452" s="51"/>
      <c r="D452" s="51"/>
      <c r="E452" s="51"/>
    </row>
    <row r="453" spans="3:5" ht="12.5" x14ac:dyDescent="0.25">
      <c r="C453" s="51"/>
      <c r="D453" s="51"/>
      <c r="E453" s="51"/>
    </row>
    <row r="454" spans="3:5" ht="12.5" x14ac:dyDescent="0.25">
      <c r="C454" s="51"/>
      <c r="D454" s="51"/>
      <c r="E454" s="51"/>
    </row>
    <row r="455" spans="3:5" ht="12.5" x14ac:dyDescent="0.25">
      <c r="C455" s="51"/>
      <c r="D455" s="51"/>
      <c r="E455" s="51"/>
    </row>
    <row r="456" spans="3:5" ht="12.5" x14ac:dyDescent="0.25">
      <c r="C456" s="51"/>
      <c r="D456" s="51"/>
      <c r="E456" s="51"/>
    </row>
    <row r="457" spans="3:5" ht="12.5" x14ac:dyDescent="0.25">
      <c r="C457" s="51"/>
      <c r="D457" s="51"/>
      <c r="E457" s="51"/>
    </row>
    <row r="458" spans="3:5" ht="12.5" x14ac:dyDescent="0.25">
      <c r="C458" s="51"/>
      <c r="D458" s="51"/>
      <c r="E458" s="51"/>
    </row>
    <row r="459" spans="3:5" ht="12.5" x14ac:dyDescent="0.25">
      <c r="C459" s="51"/>
      <c r="D459" s="51"/>
      <c r="E459" s="51"/>
    </row>
    <row r="460" spans="3:5" ht="12.5" x14ac:dyDescent="0.25">
      <c r="C460" s="51"/>
      <c r="D460" s="51"/>
      <c r="E460" s="51"/>
    </row>
    <row r="461" spans="3:5" ht="12.5" x14ac:dyDescent="0.25">
      <c r="C461" s="51"/>
      <c r="D461" s="51"/>
      <c r="E461" s="51"/>
    </row>
    <row r="462" spans="3:5" ht="12.5" x14ac:dyDescent="0.25">
      <c r="C462" s="51"/>
      <c r="D462" s="51"/>
      <c r="E462" s="51"/>
    </row>
    <row r="463" spans="3:5" ht="12.5" x14ac:dyDescent="0.25">
      <c r="C463" s="51"/>
      <c r="D463" s="51"/>
      <c r="E463" s="51"/>
    </row>
    <row r="464" spans="3:5" ht="12.5" x14ac:dyDescent="0.25">
      <c r="C464" s="51"/>
      <c r="D464" s="51"/>
      <c r="E464" s="51"/>
    </row>
    <row r="465" spans="3:5" ht="12.5" x14ac:dyDescent="0.25">
      <c r="C465" s="51"/>
      <c r="D465" s="51"/>
      <c r="E465" s="51"/>
    </row>
    <row r="466" spans="3:5" ht="12.5" x14ac:dyDescent="0.25">
      <c r="C466" s="51"/>
      <c r="D466" s="51"/>
      <c r="E466" s="51"/>
    </row>
    <row r="467" spans="3:5" ht="12.5" x14ac:dyDescent="0.25">
      <c r="C467" s="51"/>
      <c r="D467" s="51"/>
      <c r="E467" s="51"/>
    </row>
    <row r="468" spans="3:5" ht="12.5" x14ac:dyDescent="0.25">
      <c r="C468" s="51"/>
      <c r="D468" s="51"/>
      <c r="E468" s="51"/>
    </row>
    <row r="469" spans="3:5" ht="12.5" x14ac:dyDescent="0.25">
      <c r="C469" s="51"/>
      <c r="D469" s="51"/>
      <c r="E469" s="51"/>
    </row>
    <row r="470" spans="3:5" ht="12.5" x14ac:dyDescent="0.25">
      <c r="C470" s="51"/>
      <c r="D470" s="51"/>
      <c r="E470" s="51"/>
    </row>
    <row r="471" spans="3:5" ht="12.5" x14ac:dyDescent="0.25">
      <c r="C471" s="51"/>
      <c r="D471" s="51"/>
      <c r="E471" s="51"/>
    </row>
    <row r="472" spans="3:5" ht="12.5" x14ac:dyDescent="0.25">
      <c r="C472" s="51"/>
      <c r="D472" s="51"/>
      <c r="E472" s="51"/>
    </row>
    <row r="473" spans="3:5" ht="12.5" x14ac:dyDescent="0.25">
      <c r="C473" s="51"/>
      <c r="D473" s="51"/>
      <c r="E473" s="51"/>
    </row>
    <row r="474" spans="3:5" ht="12.5" x14ac:dyDescent="0.25">
      <c r="C474" s="51"/>
      <c r="D474" s="51"/>
      <c r="E474" s="51"/>
    </row>
    <row r="475" spans="3:5" ht="12.5" x14ac:dyDescent="0.25">
      <c r="C475" s="51"/>
      <c r="D475" s="51"/>
      <c r="E475" s="51"/>
    </row>
    <row r="476" spans="3:5" ht="12.5" x14ac:dyDescent="0.25">
      <c r="C476" s="51"/>
      <c r="D476" s="51"/>
      <c r="E476" s="51"/>
    </row>
    <row r="477" spans="3:5" ht="12.5" x14ac:dyDescent="0.25">
      <c r="C477" s="51"/>
      <c r="D477" s="51"/>
      <c r="E477" s="51"/>
    </row>
    <row r="478" spans="3:5" ht="12.5" x14ac:dyDescent="0.25">
      <c r="C478" s="51"/>
      <c r="D478" s="51"/>
      <c r="E478" s="51"/>
    </row>
    <row r="479" spans="3:5" ht="12.5" x14ac:dyDescent="0.25">
      <c r="C479" s="51"/>
      <c r="D479" s="51"/>
      <c r="E479" s="51"/>
    </row>
    <row r="480" spans="3:5" ht="12.5" x14ac:dyDescent="0.25">
      <c r="C480" s="51"/>
      <c r="D480" s="51"/>
      <c r="E480" s="51"/>
    </row>
    <row r="481" spans="3:5" ht="12.5" x14ac:dyDescent="0.25">
      <c r="C481" s="51"/>
      <c r="D481" s="51"/>
      <c r="E481" s="51"/>
    </row>
    <row r="482" spans="3:5" ht="12.5" x14ac:dyDescent="0.25">
      <c r="C482" s="51"/>
      <c r="D482" s="51"/>
      <c r="E482" s="51"/>
    </row>
    <row r="483" spans="3:5" ht="12.5" x14ac:dyDescent="0.25">
      <c r="C483" s="51"/>
      <c r="D483" s="51"/>
      <c r="E483" s="51"/>
    </row>
    <row r="484" spans="3:5" ht="12.5" x14ac:dyDescent="0.25">
      <c r="C484" s="51"/>
      <c r="D484" s="51"/>
      <c r="E484" s="51"/>
    </row>
    <row r="485" spans="3:5" ht="12.5" x14ac:dyDescent="0.25">
      <c r="C485" s="51"/>
      <c r="D485" s="51"/>
      <c r="E485" s="51"/>
    </row>
    <row r="486" spans="3:5" ht="12.5" x14ac:dyDescent="0.25">
      <c r="C486" s="51"/>
      <c r="D486" s="51"/>
      <c r="E486" s="51"/>
    </row>
    <row r="487" spans="3:5" ht="12.5" x14ac:dyDescent="0.25">
      <c r="C487" s="51"/>
      <c r="D487" s="51"/>
      <c r="E487" s="51"/>
    </row>
    <row r="488" spans="3:5" ht="12.5" x14ac:dyDescent="0.25">
      <c r="C488" s="51"/>
      <c r="D488" s="51"/>
      <c r="E488" s="51"/>
    </row>
    <row r="489" spans="3:5" ht="12.5" x14ac:dyDescent="0.25">
      <c r="C489" s="51"/>
      <c r="D489" s="51"/>
      <c r="E489" s="51"/>
    </row>
    <row r="490" spans="3:5" ht="12.5" x14ac:dyDescent="0.25">
      <c r="C490" s="51"/>
      <c r="D490" s="51"/>
      <c r="E490" s="51"/>
    </row>
    <row r="491" spans="3:5" ht="12.5" x14ac:dyDescent="0.25">
      <c r="C491" s="51"/>
      <c r="D491" s="51"/>
      <c r="E491" s="51"/>
    </row>
    <row r="492" spans="3:5" ht="12.5" x14ac:dyDescent="0.25">
      <c r="C492" s="51"/>
      <c r="D492" s="51"/>
      <c r="E492" s="51"/>
    </row>
    <row r="493" spans="3:5" ht="12.5" x14ac:dyDescent="0.25">
      <c r="C493" s="51"/>
      <c r="D493" s="51"/>
      <c r="E493" s="51"/>
    </row>
    <row r="494" spans="3:5" ht="12.5" x14ac:dyDescent="0.25">
      <c r="C494" s="51"/>
      <c r="D494" s="51"/>
      <c r="E494" s="51"/>
    </row>
    <row r="495" spans="3:5" ht="12.5" x14ac:dyDescent="0.25">
      <c r="C495" s="51"/>
      <c r="D495" s="51"/>
      <c r="E495" s="51"/>
    </row>
    <row r="496" spans="3:5" ht="12.5" x14ac:dyDescent="0.25">
      <c r="C496" s="51"/>
      <c r="D496" s="51"/>
      <c r="E496" s="51"/>
    </row>
    <row r="497" spans="3:5" ht="12.5" x14ac:dyDescent="0.25">
      <c r="C497" s="51"/>
      <c r="D497" s="51"/>
      <c r="E497" s="51"/>
    </row>
    <row r="498" spans="3:5" ht="12.5" x14ac:dyDescent="0.25">
      <c r="C498" s="51"/>
      <c r="D498" s="51"/>
      <c r="E498" s="51"/>
    </row>
    <row r="499" spans="3:5" ht="12.5" x14ac:dyDescent="0.25">
      <c r="C499" s="51"/>
      <c r="D499" s="51"/>
      <c r="E499" s="51"/>
    </row>
    <row r="500" spans="3:5" ht="12.5" x14ac:dyDescent="0.25">
      <c r="C500" s="51"/>
      <c r="D500" s="51"/>
      <c r="E500" s="51"/>
    </row>
    <row r="501" spans="3:5" ht="12.5" x14ac:dyDescent="0.25">
      <c r="C501" s="51"/>
      <c r="D501" s="51"/>
      <c r="E501" s="51"/>
    </row>
    <row r="502" spans="3:5" ht="12.5" x14ac:dyDescent="0.25">
      <c r="C502" s="51"/>
      <c r="D502" s="51"/>
      <c r="E502" s="51"/>
    </row>
    <row r="503" spans="3:5" ht="12.5" x14ac:dyDescent="0.25">
      <c r="C503" s="51"/>
      <c r="D503" s="51"/>
      <c r="E503" s="51"/>
    </row>
    <row r="504" spans="3:5" ht="12.5" x14ac:dyDescent="0.25">
      <c r="C504" s="51"/>
      <c r="D504" s="51"/>
      <c r="E504" s="51"/>
    </row>
    <row r="505" spans="3:5" ht="12.5" x14ac:dyDescent="0.25">
      <c r="C505" s="51"/>
      <c r="D505" s="51"/>
      <c r="E505" s="51"/>
    </row>
    <row r="506" spans="3:5" ht="12.5" x14ac:dyDescent="0.25">
      <c r="C506" s="51"/>
      <c r="D506" s="51"/>
      <c r="E506" s="51"/>
    </row>
    <row r="507" spans="3:5" ht="12.5" x14ac:dyDescent="0.25">
      <c r="C507" s="51"/>
      <c r="D507" s="51"/>
      <c r="E507" s="51"/>
    </row>
    <row r="508" spans="3:5" ht="12.5" x14ac:dyDescent="0.25">
      <c r="C508" s="51"/>
      <c r="D508" s="51"/>
      <c r="E508" s="51"/>
    </row>
    <row r="509" spans="3:5" ht="12.5" x14ac:dyDescent="0.25">
      <c r="C509" s="51"/>
      <c r="D509" s="51"/>
      <c r="E509" s="51"/>
    </row>
    <row r="510" spans="3:5" ht="12.5" x14ac:dyDescent="0.25">
      <c r="C510" s="51"/>
      <c r="D510" s="51"/>
      <c r="E510" s="51"/>
    </row>
    <row r="511" spans="3:5" ht="12.5" x14ac:dyDescent="0.25">
      <c r="C511" s="51"/>
      <c r="D511" s="51"/>
      <c r="E511" s="51"/>
    </row>
    <row r="512" spans="3:5" ht="12.5" x14ac:dyDescent="0.25">
      <c r="C512" s="51"/>
      <c r="D512" s="51"/>
      <c r="E512" s="51"/>
    </row>
    <row r="513" spans="3:5" ht="12.5" x14ac:dyDescent="0.25">
      <c r="C513" s="51"/>
      <c r="D513" s="51"/>
      <c r="E513" s="51"/>
    </row>
    <row r="514" spans="3:5" ht="12.5" x14ac:dyDescent="0.25">
      <c r="C514" s="51"/>
      <c r="D514" s="51"/>
      <c r="E514" s="51"/>
    </row>
    <row r="515" spans="3:5" ht="12.5" x14ac:dyDescent="0.25">
      <c r="C515" s="51"/>
      <c r="D515" s="51"/>
      <c r="E515" s="51"/>
    </row>
    <row r="516" spans="3:5" ht="12.5" x14ac:dyDescent="0.25">
      <c r="C516" s="51"/>
      <c r="D516" s="51"/>
      <c r="E516" s="51"/>
    </row>
    <row r="517" spans="3:5" ht="12.5" x14ac:dyDescent="0.25">
      <c r="C517" s="51"/>
      <c r="D517" s="51"/>
      <c r="E517" s="51"/>
    </row>
    <row r="518" spans="3:5" ht="12.5" x14ac:dyDescent="0.25">
      <c r="C518" s="51"/>
      <c r="D518" s="51"/>
      <c r="E518" s="51"/>
    </row>
    <row r="519" spans="3:5" ht="12.5" x14ac:dyDescent="0.25">
      <c r="C519" s="51"/>
      <c r="D519" s="51"/>
      <c r="E519" s="51"/>
    </row>
    <row r="520" spans="3:5" ht="12.5" x14ac:dyDescent="0.25">
      <c r="C520" s="51"/>
      <c r="D520" s="51"/>
      <c r="E520" s="51"/>
    </row>
    <row r="521" spans="3:5" ht="12.5" x14ac:dyDescent="0.25">
      <c r="C521" s="51"/>
      <c r="D521" s="51"/>
      <c r="E521" s="51"/>
    </row>
    <row r="522" spans="3:5" ht="12.5" x14ac:dyDescent="0.25">
      <c r="C522" s="51"/>
      <c r="D522" s="51"/>
      <c r="E522" s="51"/>
    </row>
    <row r="523" spans="3:5" ht="12.5" x14ac:dyDescent="0.25">
      <c r="C523" s="51"/>
      <c r="D523" s="51"/>
      <c r="E523" s="51"/>
    </row>
    <row r="524" spans="3:5" ht="12.5" x14ac:dyDescent="0.25">
      <c r="C524" s="51"/>
      <c r="D524" s="51"/>
      <c r="E524" s="51"/>
    </row>
    <row r="525" spans="3:5" ht="12.5" x14ac:dyDescent="0.25">
      <c r="C525" s="51"/>
      <c r="D525" s="51"/>
      <c r="E525" s="51"/>
    </row>
    <row r="526" spans="3:5" ht="12.5" x14ac:dyDescent="0.25">
      <c r="C526" s="51"/>
      <c r="D526" s="51"/>
      <c r="E526" s="51"/>
    </row>
    <row r="527" spans="3:5" ht="12.5" x14ac:dyDescent="0.25">
      <c r="C527" s="51"/>
      <c r="D527" s="51"/>
      <c r="E527" s="51"/>
    </row>
    <row r="528" spans="3:5" ht="12.5" x14ac:dyDescent="0.25">
      <c r="C528" s="51"/>
      <c r="D528" s="51"/>
      <c r="E528" s="51"/>
    </row>
    <row r="529" spans="3:5" ht="12.5" x14ac:dyDescent="0.25">
      <c r="C529" s="51"/>
      <c r="D529" s="51"/>
      <c r="E529" s="51"/>
    </row>
    <row r="530" spans="3:5" ht="12.5" x14ac:dyDescent="0.25">
      <c r="C530" s="51"/>
      <c r="D530" s="51"/>
      <c r="E530" s="51"/>
    </row>
    <row r="531" spans="3:5" ht="12.5" x14ac:dyDescent="0.25">
      <c r="C531" s="51"/>
      <c r="D531" s="51"/>
      <c r="E531" s="51"/>
    </row>
    <row r="532" spans="3:5" ht="12.5" x14ac:dyDescent="0.25">
      <c r="C532" s="51"/>
      <c r="D532" s="51"/>
      <c r="E532" s="51"/>
    </row>
    <row r="533" spans="3:5" ht="12.5" x14ac:dyDescent="0.25">
      <c r="C533" s="51"/>
      <c r="D533" s="51"/>
      <c r="E533" s="51"/>
    </row>
    <row r="534" spans="3:5" ht="12.5" x14ac:dyDescent="0.25">
      <c r="C534" s="51"/>
      <c r="D534" s="51"/>
      <c r="E534" s="51"/>
    </row>
    <row r="535" spans="3:5" ht="12.5" x14ac:dyDescent="0.25">
      <c r="C535" s="51"/>
      <c r="D535" s="51"/>
      <c r="E535" s="51"/>
    </row>
    <row r="536" spans="3:5" ht="12.5" x14ac:dyDescent="0.25">
      <c r="C536" s="51"/>
      <c r="D536" s="51"/>
      <c r="E536" s="51"/>
    </row>
    <row r="537" spans="3:5" ht="12.5" x14ac:dyDescent="0.25">
      <c r="C537" s="51"/>
      <c r="D537" s="51"/>
      <c r="E537" s="51"/>
    </row>
    <row r="538" spans="3:5" ht="12.5" x14ac:dyDescent="0.25">
      <c r="C538" s="51"/>
      <c r="D538" s="51"/>
      <c r="E538" s="51"/>
    </row>
    <row r="539" spans="3:5" ht="12.5" x14ac:dyDescent="0.25">
      <c r="C539" s="51"/>
      <c r="D539" s="51"/>
      <c r="E539" s="51"/>
    </row>
    <row r="540" spans="3:5" ht="12.5" x14ac:dyDescent="0.25">
      <c r="C540" s="51"/>
      <c r="D540" s="51"/>
      <c r="E540" s="51"/>
    </row>
    <row r="541" spans="3:5" ht="12.5" x14ac:dyDescent="0.25">
      <c r="C541" s="51"/>
      <c r="D541" s="51"/>
      <c r="E541" s="51"/>
    </row>
    <row r="542" spans="3:5" ht="12.5" x14ac:dyDescent="0.25">
      <c r="C542" s="51"/>
      <c r="D542" s="51"/>
      <c r="E542" s="51"/>
    </row>
    <row r="543" spans="3:5" ht="12.5" x14ac:dyDescent="0.25">
      <c r="C543" s="51"/>
      <c r="D543" s="51"/>
      <c r="E543" s="51"/>
    </row>
    <row r="544" spans="3:5" ht="12.5" x14ac:dyDescent="0.25">
      <c r="C544" s="51"/>
      <c r="D544" s="51"/>
      <c r="E544" s="51"/>
    </row>
    <row r="545" spans="3:5" ht="12.5" x14ac:dyDescent="0.25">
      <c r="C545" s="51"/>
      <c r="D545" s="51"/>
      <c r="E545" s="51"/>
    </row>
    <row r="546" spans="3:5" ht="12.5" x14ac:dyDescent="0.25">
      <c r="C546" s="51"/>
      <c r="D546" s="51"/>
      <c r="E546" s="51"/>
    </row>
    <row r="547" spans="3:5" ht="12.5" x14ac:dyDescent="0.25">
      <c r="C547" s="51"/>
      <c r="D547" s="51"/>
      <c r="E547" s="51"/>
    </row>
    <row r="548" spans="3:5" ht="12.5" x14ac:dyDescent="0.25">
      <c r="C548" s="51"/>
      <c r="D548" s="51"/>
      <c r="E548" s="51"/>
    </row>
    <row r="549" spans="3:5" ht="12.5" x14ac:dyDescent="0.25">
      <c r="C549" s="51"/>
      <c r="D549" s="51"/>
      <c r="E549" s="51"/>
    </row>
    <row r="550" spans="3:5" ht="12.5" x14ac:dyDescent="0.25">
      <c r="C550" s="51"/>
      <c r="D550" s="51"/>
      <c r="E550" s="51"/>
    </row>
    <row r="551" spans="3:5" ht="12.5" x14ac:dyDescent="0.25">
      <c r="C551" s="51"/>
      <c r="D551" s="51"/>
      <c r="E551" s="51"/>
    </row>
    <row r="552" spans="3:5" ht="12.5" x14ac:dyDescent="0.25">
      <c r="C552" s="51"/>
      <c r="D552" s="51"/>
      <c r="E552" s="51"/>
    </row>
    <row r="553" spans="3:5" ht="12.5" x14ac:dyDescent="0.25">
      <c r="C553" s="51"/>
      <c r="D553" s="51"/>
      <c r="E553" s="51"/>
    </row>
    <row r="554" spans="3:5" ht="12.5" x14ac:dyDescent="0.25">
      <c r="C554" s="51"/>
      <c r="D554" s="51"/>
      <c r="E554" s="51"/>
    </row>
    <row r="555" spans="3:5" ht="12.5" x14ac:dyDescent="0.25">
      <c r="C555" s="51"/>
      <c r="D555" s="51"/>
      <c r="E555" s="51"/>
    </row>
    <row r="556" spans="3:5" ht="12.5" x14ac:dyDescent="0.25">
      <c r="C556" s="51"/>
      <c r="D556" s="51"/>
      <c r="E556" s="51"/>
    </row>
    <row r="557" spans="3:5" ht="12.5" x14ac:dyDescent="0.25">
      <c r="C557" s="51"/>
      <c r="D557" s="51"/>
      <c r="E557" s="51"/>
    </row>
    <row r="558" spans="3:5" ht="12.5" x14ac:dyDescent="0.25">
      <c r="C558" s="51"/>
      <c r="D558" s="51"/>
      <c r="E558" s="51"/>
    </row>
    <row r="559" spans="3:5" ht="12.5" x14ac:dyDescent="0.25">
      <c r="C559" s="51"/>
      <c r="D559" s="51"/>
      <c r="E559" s="51"/>
    </row>
    <row r="560" spans="3:5" ht="12.5" x14ac:dyDescent="0.25">
      <c r="C560" s="51"/>
      <c r="D560" s="51"/>
      <c r="E560" s="51"/>
    </row>
    <row r="561" spans="3:5" ht="12.5" x14ac:dyDescent="0.25">
      <c r="C561" s="51"/>
      <c r="D561" s="51"/>
      <c r="E561" s="51"/>
    </row>
    <row r="562" spans="3:5" ht="12.5" x14ac:dyDescent="0.25">
      <c r="C562" s="51"/>
      <c r="D562" s="51"/>
      <c r="E562" s="51"/>
    </row>
    <row r="563" spans="3:5" ht="12.5" x14ac:dyDescent="0.25">
      <c r="C563" s="51"/>
      <c r="D563" s="51"/>
      <c r="E563" s="51"/>
    </row>
    <row r="564" spans="3:5" ht="12.5" x14ac:dyDescent="0.25">
      <c r="C564" s="51"/>
      <c r="D564" s="51"/>
      <c r="E564" s="51"/>
    </row>
    <row r="565" spans="3:5" ht="12.5" x14ac:dyDescent="0.25">
      <c r="C565" s="51"/>
      <c r="D565" s="51"/>
      <c r="E565" s="51"/>
    </row>
    <row r="566" spans="3:5" ht="12.5" x14ac:dyDescent="0.25">
      <c r="C566" s="51"/>
      <c r="D566" s="51"/>
      <c r="E566" s="51"/>
    </row>
    <row r="567" spans="3:5" ht="12.5" x14ac:dyDescent="0.25">
      <c r="C567" s="51"/>
      <c r="D567" s="51"/>
      <c r="E567" s="51"/>
    </row>
    <row r="568" spans="3:5" ht="12.5" x14ac:dyDescent="0.25">
      <c r="C568" s="51"/>
      <c r="D568" s="51"/>
      <c r="E568" s="51"/>
    </row>
    <row r="569" spans="3:5" ht="12.5" x14ac:dyDescent="0.25">
      <c r="C569" s="51"/>
      <c r="D569" s="51"/>
      <c r="E569" s="51"/>
    </row>
    <row r="570" spans="3:5" ht="12.5" x14ac:dyDescent="0.25">
      <c r="C570" s="51"/>
      <c r="D570" s="51"/>
      <c r="E570" s="51"/>
    </row>
    <row r="571" spans="3:5" ht="12.5" x14ac:dyDescent="0.25">
      <c r="C571" s="51"/>
      <c r="D571" s="51"/>
      <c r="E571" s="51"/>
    </row>
    <row r="572" spans="3:5" ht="12.5" x14ac:dyDescent="0.25">
      <c r="C572" s="51"/>
      <c r="D572" s="51"/>
      <c r="E572" s="51"/>
    </row>
    <row r="573" spans="3:5" ht="12.5" x14ac:dyDescent="0.25">
      <c r="C573" s="51"/>
      <c r="D573" s="51"/>
      <c r="E573" s="51"/>
    </row>
    <row r="574" spans="3:5" ht="12.5" x14ac:dyDescent="0.25">
      <c r="C574" s="51"/>
      <c r="D574" s="51"/>
      <c r="E574" s="51"/>
    </row>
    <row r="575" spans="3:5" ht="12.5" x14ac:dyDescent="0.25">
      <c r="C575" s="51"/>
      <c r="D575" s="51"/>
      <c r="E575" s="51"/>
    </row>
    <row r="576" spans="3:5" ht="12.5" x14ac:dyDescent="0.25">
      <c r="C576" s="51"/>
      <c r="D576" s="51"/>
      <c r="E576" s="51"/>
    </row>
    <row r="577" spans="3:5" ht="12.5" x14ac:dyDescent="0.25">
      <c r="C577" s="51"/>
      <c r="D577" s="51"/>
      <c r="E577" s="51"/>
    </row>
    <row r="578" spans="3:5" ht="12.5" x14ac:dyDescent="0.25">
      <c r="C578" s="51"/>
      <c r="D578" s="51"/>
      <c r="E578" s="51"/>
    </row>
    <row r="579" spans="3:5" ht="12.5" x14ac:dyDescent="0.25">
      <c r="C579" s="51"/>
      <c r="D579" s="51"/>
      <c r="E579" s="51"/>
    </row>
    <row r="580" spans="3:5" ht="12.5" x14ac:dyDescent="0.25">
      <c r="C580" s="51"/>
      <c r="D580" s="51"/>
      <c r="E580" s="51"/>
    </row>
    <row r="581" spans="3:5" ht="12.5" x14ac:dyDescent="0.25">
      <c r="C581" s="51"/>
      <c r="D581" s="51"/>
      <c r="E581" s="51"/>
    </row>
    <row r="582" spans="3:5" ht="12.5" x14ac:dyDescent="0.25">
      <c r="C582" s="51"/>
      <c r="D582" s="51"/>
      <c r="E582" s="51"/>
    </row>
    <row r="583" spans="3:5" ht="12.5" x14ac:dyDescent="0.25">
      <c r="C583" s="51"/>
      <c r="D583" s="51"/>
      <c r="E583" s="51"/>
    </row>
    <row r="584" spans="3:5" ht="12.5" x14ac:dyDescent="0.25">
      <c r="C584" s="51"/>
      <c r="D584" s="51"/>
      <c r="E584" s="51"/>
    </row>
    <row r="585" spans="3:5" ht="12.5" x14ac:dyDescent="0.25">
      <c r="C585" s="51"/>
      <c r="D585" s="51"/>
      <c r="E585" s="51"/>
    </row>
    <row r="586" spans="3:5" ht="12.5" x14ac:dyDescent="0.25">
      <c r="C586" s="51"/>
      <c r="D586" s="51"/>
      <c r="E586" s="51"/>
    </row>
    <row r="587" spans="3:5" ht="12.5" x14ac:dyDescent="0.25">
      <c r="C587" s="51"/>
      <c r="D587" s="51"/>
      <c r="E587" s="51"/>
    </row>
    <row r="588" spans="3:5" ht="12.5" x14ac:dyDescent="0.25">
      <c r="C588" s="51"/>
      <c r="D588" s="51"/>
      <c r="E588" s="51"/>
    </row>
    <row r="589" spans="3:5" ht="12.5" x14ac:dyDescent="0.25">
      <c r="C589" s="51"/>
      <c r="D589" s="51"/>
      <c r="E589" s="51"/>
    </row>
    <row r="590" spans="3:5" ht="12.5" x14ac:dyDescent="0.25">
      <c r="C590" s="51"/>
      <c r="D590" s="51"/>
      <c r="E590" s="51"/>
    </row>
    <row r="591" spans="3:5" ht="12.5" x14ac:dyDescent="0.25">
      <c r="C591" s="51"/>
      <c r="D591" s="51"/>
      <c r="E591" s="51"/>
    </row>
    <row r="592" spans="3:5" ht="12.5" x14ac:dyDescent="0.25">
      <c r="C592" s="51"/>
      <c r="D592" s="51"/>
      <c r="E592" s="51"/>
    </row>
    <row r="593" spans="3:5" ht="12.5" x14ac:dyDescent="0.25">
      <c r="C593" s="51"/>
      <c r="D593" s="51"/>
      <c r="E593" s="51"/>
    </row>
    <row r="594" spans="3:5" ht="12.5" x14ac:dyDescent="0.25">
      <c r="C594" s="51"/>
      <c r="D594" s="51"/>
      <c r="E594" s="51"/>
    </row>
    <row r="595" spans="3:5" ht="12.5" x14ac:dyDescent="0.25">
      <c r="C595" s="51"/>
      <c r="D595" s="51"/>
      <c r="E595" s="51"/>
    </row>
    <row r="596" spans="3:5" ht="12.5" x14ac:dyDescent="0.25">
      <c r="C596" s="51"/>
      <c r="D596" s="51"/>
      <c r="E596" s="51"/>
    </row>
    <row r="597" spans="3:5" ht="12.5" x14ac:dyDescent="0.25">
      <c r="C597" s="51"/>
      <c r="D597" s="51"/>
      <c r="E597" s="51"/>
    </row>
    <row r="598" spans="3:5" ht="12.5" x14ac:dyDescent="0.25">
      <c r="C598" s="51"/>
      <c r="D598" s="51"/>
      <c r="E598" s="51"/>
    </row>
    <row r="599" spans="3:5" ht="12.5" x14ac:dyDescent="0.25">
      <c r="C599" s="51"/>
      <c r="D599" s="51"/>
      <c r="E599" s="51"/>
    </row>
    <row r="600" spans="3:5" ht="12.5" x14ac:dyDescent="0.25">
      <c r="C600" s="51"/>
      <c r="D600" s="51"/>
      <c r="E600" s="51"/>
    </row>
    <row r="601" spans="3:5" ht="12.5" x14ac:dyDescent="0.25">
      <c r="C601" s="51"/>
      <c r="D601" s="51"/>
      <c r="E601" s="51"/>
    </row>
    <row r="602" spans="3:5" ht="12.5" x14ac:dyDescent="0.25">
      <c r="C602" s="51"/>
      <c r="D602" s="51"/>
      <c r="E602" s="51"/>
    </row>
    <row r="603" spans="3:5" ht="12.5" x14ac:dyDescent="0.25">
      <c r="C603" s="51"/>
      <c r="D603" s="51"/>
      <c r="E603" s="51"/>
    </row>
    <row r="604" spans="3:5" ht="12.5" x14ac:dyDescent="0.25">
      <c r="C604" s="51"/>
      <c r="D604" s="51"/>
      <c r="E604" s="51"/>
    </row>
    <row r="605" spans="3:5" ht="12.5" x14ac:dyDescent="0.25">
      <c r="C605" s="51"/>
      <c r="D605" s="51"/>
      <c r="E605" s="51"/>
    </row>
    <row r="606" spans="3:5" ht="12.5" x14ac:dyDescent="0.25">
      <c r="C606" s="51"/>
      <c r="D606" s="51"/>
      <c r="E606" s="51"/>
    </row>
    <row r="607" spans="3:5" ht="12.5" x14ac:dyDescent="0.25">
      <c r="C607" s="51"/>
      <c r="D607" s="51"/>
      <c r="E607" s="51"/>
    </row>
    <row r="608" spans="3:5" ht="12.5" x14ac:dyDescent="0.25">
      <c r="C608" s="51"/>
      <c r="D608" s="51"/>
      <c r="E608" s="51"/>
    </row>
    <row r="609" spans="3:5" ht="12.5" x14ac:dyDescent="0.25">
      <c r="C609" s="51"/>
      <c r="D609" s="51"/>
      <c r="E609" s="51"/>
    </row>
    <row r="610" spans="3:5" ht="12.5" x14ac:dyDescent="0.25">
      <c r="C610" s="51"/>
      <c r="D610" s="51"/>
      <c r="E610" s="51"/>
    </row>
    <row r="611" spans="3:5" ht="12.5" x14ac:dyDescent="0.25">
      <c r="C611" s="51"/>
      <c r="D611" s="51"/>
      <c r="E611" s="51"/>
    </row>
    <row r="612" spans="3:5" ht="12.5" x14ac:dyDescent="0.25">
      <c r="C612" s="51"/>
      <c r="D612" s="51"/>
      <c r="E612" s="51"/>
    </row>
    <row r="613" spans="3:5" ht="12.5" x14ac:dyDescent="0.25">
      <c r="C613" s="51"/>
      <c r="D613" s="51"/>
      <c r="E613" s="51"/>
    </row>
    <row r="614" spans="3:5" ht="12.5" x14ac:dyDescent="0.25">
      <c r="C614" s="51"/>
      <c r="D614" s="51"/>
      <c r="E614" s="51"/>
    </row>
    <row r="615" spans="3:5" ht="12.5" x14ac:dyDescent="0.25">
      <c r="C615" s="51"/>
      <c r="D615" s="51"/>
      <c r="E615" s="51"/>
    </row>
    <row r="616" spans="3:5" ht="12.5" x14ac:dyDescent="0.25">
      <c r="C616" s="51"/>
      <c r="D616" s="51"/>
      <c r="E616" s="51"/>
    </row>
    <row r="617" spans="3:5" ht="12.5" x14ac:dyDescent="0.25">
      <c r="C617" s="51"/>
      <c r="D617" s="51"/>
      <c r="E617" s="51"/>
    </row>
    <row r="618" spans="3:5" ht="12.5" x14ac:dyDescent="0.25">
      <c r="C618" s="51"/>
      <c r="D618" s="51"/>
      <c r="E618" s="51"/>
    </row>
    <row r="619" spans="3:5" ht="12.5" x14ac:dyDescent="0.25">
      <c r="C619" s="51"/>
      <c r="D619" s="51"/>
      <c r="E619" s="51"/>
    </row>
    <row r="620" spans="3:5" ht="12.5" x14ac:dyDescent="0.25">
      <c r="C620" s="51"/>
      <c r="D620" s="51"/>
      <c r="E620" s="51"/>
    </row>
    <row r="621" spans="3:5" ht="12.5" x14ac:dyDescent="0.25">
      <c r="C621" s="51"/>
      <c r="D621" s="51"/>
      <c r="E621" s="51"/>
    </row>
    <row r="622" spans="3:5" ht="12.5" x14ac:dyDescent="0.25">
      <c r="C622" s="51"/>
      <c r="D622" s="51"/>
      <c r="E622" s="51"/>
    </row>
    <row r="623" spans="3:5" ht="12.5" x14ac:dyDescent="0.25">
      <c r="C623" s="51"/>
      <c r="D623" s="51"/>
      <c r="E623" s="51"/>
    </row>
    <row r="624" spans="3:5" ht="12.5" x14ac:dyDescent="0.25">
      <c r="C624" s="51"/>
      <c r="D624" s="51"/>
      <c r="E624" s="51"/>
    </row>
    <row r="625" spans="3:5" ht="12.5" x14ac:dyDescent="0.25">
      <c r="C625" s="51"/>
      <c r="D625" s="51"/>
      <c r="E625" s="51"/>
    </row>
    <row r="626" spans="3:5" ht="12.5" x14ac:dyDescent="0.25">
      <c r="C626" s="51"/>
      <c r="D626" s="51"/>
      <c r="E626" s="51"/>
    </row>
    <row r="627" spans="3:5" ht="12.5" x14ac:dyDescent="0.25">
      <c r="C627" s="51"/>
      <c r="D627" s="51"/>
      <c r="E627" s="51"/>
    </row>
    <row r="628" spans="3:5" ht="12.5" x14ac:dyDescent="0.25">
      <c r="C628" s="51"/>
      <c r="D628" s="51"/>
      <c r="E628" s="51"/>
    </row>
    <row r="629" spans="3:5" ht="12.5" x14ac:dyDescent="0.25">
      <c r="C629" s="51"/>
      <c r="D629" s="51"/>
      <c r="E629" s="51"/>
    </row>
    <row r="630" spans="3:5" ht="12.5" x14ac:dyDescent="0.25">
      <c r="C630" s="51"/>
      <c r="D630" s="51"/>
      <c r="E630" s="51"/>
    </row>
    <row r="631" spans="3:5" ht="12.5" x14ac:dyDescent="0.25">
      <c r="C631" s="51"/>
      <c r="D631" s="51"/>
      <c r="E631" s="51"/>
    </row>
    <row r="632" spans="3:5" ht="12.5" x14ac:dyDescent="0.25">
      <c r="C632" s="51"/>
      <c r="D632" s="51"/>
      <c r="E632" s="51"/>
    </row>
    <row r="633" spans="3:5" ht="12.5" x14ac:dyDescent="0.25">
      <c r="C633" s="51"/>
      <c r="D633" s="51"/>
      <c r="E633" s="51"/>
    </row>
    <row r="634" spans="3:5" ht="12.5" x14ac:dyDescent="0.25">
      <c r="C634" s="51"/>
      <c r="D634" s="51"/>
      <c r="E634" s="51"/>
    </row>
    <row r="635" spans="3:5" ht="12.5" x14ac:dyDescent="0.25">
      <c r="C635" s="51"/>
      <c r="D635" s="51"/>
      <c r="E635" s="51"/>
    </row>
    <row r="636" spans="3:5" ht="12.5" x14ac:dyDescent="0.25">
      <c r="C636" s="51"/>
      <c r="D636" s="51"/>
      <c r="E636" s="51"/>
    </row>
    <row r="637" spans="3:5" ht="12.5" x14ac:dyDescent="0.25">
      <c r="C637" s="51"/>
      <c r="D637" s="51"/>
      <c r="E637" s="51"/>
    </row>
    <row r="638" spans="3:5" ht="12.5" x14ac:dyDescent="0.25">
      <c r="C638" s="51"/>
      <c r="D638" s="51"/>
      <c r="E638" s="51"/>
    </row>
    <row r="639" spans="3:5" ht="12.5" x14ac:dyDescent="0.25">
      <c r="C639" s="51"/>
      <c r="D639" s="51"/>
      <c r="E639" s="51"/>
    </row>
    <row r="640" spans="3:5" ht="12.5" x14ac:dyDescent="0.25">
      <c r="C640" s="51"/>
      <c r="D640" s="51"/>
      <c r="E640" s="51"/>
    </row>
    <row r="641" spans="3:5" ht="12.5" x14ac:dyDescent="0.25">
      <c r="C641" s="51"/>
      <c r="D641" s="51"/>
      <c r="E641" s="51"/>
    </row>
    <row r="642" spans="3:5" ht="12.5" x14ac:dyDescent="0.25">
      <c r="C642" s="51"/>
      <c r="D642" s="51"/>
      <c r="E642" s="51"/>
    </row>
    <row r="643" spans="3:5" ht="12.5" x14ac:dyDescent="0.25">
      <c r="C643" s="51"/>
      <c r="D643" s="51"/>
      <c r="E643" s="51"/>
    </row>
    <row r="644" spans="3:5" ht="12.5" x14ac:dyDescent="0.25">
      <c r="C644" s="51"/>
      <c r="D644" s="51"/>
      <c r="E644" s="51"/>
    </row>
    <row r="645" spans="3:5" ht="12.5" x14ac:dyDescent="0.25">
      <c r="C645" s="51"/>
      <c r="D645" s="51"/>
      <c r="E645" s="51"/>
    </row>
    <row r="646" spans="3:5" ht="12.5" x14ac:dyDescent="0.25">
      <c r="C646" s="51"/>
      <c r="D646" s="51"/>
      <c r="E646" s="51"/>
    </row>
    <row r="647" spans="3:5" ht="12.5" x14ac:dyDescent="0.25">
      <c r="C647" s="51"/>
      <c r="D647" s="51"/>
      <c r="E647" s="51"/>
    </row>
    <row r="648" spans="3:5" ht="12.5" x14ac:dyDescent="0.25">
      <c r="C648" s="51"/>
      <c r="D648" s="51"/>
      <c r="E648" s="51"/>
    </row>
    <row r="649" spans="3:5" ht="12.5" x14ac:dyDescent="0.25">
      <c r="C649" s="51"/>
      <c r="D649" s="51"/>
      <c r="E649" s="51"/>
    </row>
    <row r="650" spans="3:5" ht="12.5" x14ac:dyDescent="0.25">
      <c r="C650" s="51"/>
      <c r="D650" s="51"/>
      <c r="E650" s="51"/>
    </row>
    <row r="651" spans="3:5" ht="12.5" x14ac:dyDescent="0.25">
      <c r="C651" s="51"/>
      <c r="D651" s="51"/>
      <c r="E651" s="51"/>
    </row>
    <row r="652" spans="3:5" ht="12.5" x14ac:dyDescent="0.25">
      <c r="C652" s="51"/>
      <c r="D652" s="51"/>
      <c r="E652" s="51"/>
    </row>
    <row r="653" spans="3:5" ht="12.5" x14ac:dyDescent="0.25">
      <c r="C653" s="51"/>
      <c r="D653" s="51"/>
      <c r="E653" s="51"/>
    </row>
    <row r="654" spans="3:5" ht="12.5" x14ac:dyDescent="0.25">
      <c r="C654" s="51"/>
      <c r="D654" s="51"/>
      <c r="E654" s="51"/>
    </row>
    <row r="655" spans="3:5" ht="12.5" x14ac:dyDescent="0.25">
      <c r="C655" s="51"/>
      <c r="D655" s="51"/>
      <c r="E655" s="51"/>
    </row>
    <row r="656" spans="3:5" ht="12.5" x14ac:dyDescent="0.25">
      <c r="C656" s="51"/>
      <c r="D656" s="51"/>
      <c r="E656" s="51"/>
    </row>
    <row r="657" spans="3:5" ht="12.5" x14ac:dyDescent="0.25">
      <c r="C657" s="51"/>
      <c r="D657" s="51"/>
      <c r="E657" s="51"/>
    </row>
    <row r="658" spans="3:5" ht="12.5" x14ac:dyDescent="0.25">
      <c r="C658" s="51"/>
      <c r="D658" s="51"/>
      <c r="E658" s="51"/>
    </row>
    <row r="659" spans="3:5" ht="12.5" x14ac:dyDescent="0.25">
      <c r="C659" s="51"/>
      <c r="D659" s="51"/>
      <c r="E659" s="51"/>
    </row>
    <row r="660" spans="3:5" ht="12.5" x14ac:dyDescent="0.25">
      <c r="C660" s="51"/>
      <c r="D660" s="51"/>
      <c r="E660" s="51"/>
    </row>
    <row r="661" spans="3:5" ht="12.5" x14ac:dyDescent="0.25">
      <c r="C661" s="51"/>
      <c r="D661" s="51"/>
      <c r="E661" s="51"/>
    </row>
    <row r="662" spans="3:5" ht="12.5" x14ac:dyDescent="0.25">
      <c r="C662" s="51"/>
      <c r="D662" s="51"/>
      <c r="E662" s="51"/>
    </row>
    <row r="663" spans="3:5" ht="12.5" x14ac:dyDescent="0.25">
      <c r="C663" s="51"/>
      <c r="D663" s="51"/>
      <c r="E663" s="51"/>
    </row>
    <row r="664" spans="3:5" ht="12.5" x14ac:dyDescent="0.25">
      <c r="C664" s="51"/>
      <c r="D664" s="51"/>
      <c r="E664" s="51"/>
    </row>
    <row r="665" spans="3:5" ht="12.5" x14ac:dyDescent="0.25">
      <c r="C665" s="51"/>
      <c r="D665" s="51"/>
      <c r="E665" s="51"/>
    </row>
    <row r="666" spans="3:5" ht="12.5" x14ac:dyDescent="0.25">
      <c r="C666" s="51"/>
      <c r="D666" s="51"/>
      <c r="E666" s="51"/>
    </row>
    <row r="667" spans="3:5" ht="12.5" x14ac:dyDescent="0.25">
      <c r="C667" s="51"/>
      <c r="D667" s="51"/>
      <c r="E667" s="51"/>
    </row>
    <row r="668" spans="3:5" ht="12.5" x14ac:dyDescent="0.25">
      <c r="C668" s="51"/>
      <c r="D668" s="51"/>
      <c r="E668" s="51"/>
    </row>
    <row r="669" spans="3:5" ht="12.5" x14ac:dyDescent="0.25">
      <c r="C669" s="51"/>
      <c r="D669" s="51"/>
      <c r="E669" s="51"/>
    </row>
    <row r="670" spans="3:5" ht="12.5" x14ac:dyDescent="0.25">
      <c r="C670" s="51"/>
      <c r="D670" s="51"/>
      <c r="E670" s="51"/>
    </row>
    <row r="671" spans="3:5" ht="12.5" x14ac:dyDescent="0.25">
      <c r="C671" s="51"/>
      <c r="D671" s="51"/>
      <c r="E671" s="51"/>
    </row>
    <row r="672" spans="3:5" ht="12.5" x14ac:dyDescent="0.25">
      <c r="C672" s="51"/>
      <c r="D672" s="51"/>
      <c r="E672" s="51"/>
    </row>
    <row r="673" spans="3:5" ht="12.5" x14ac:dyDescent="0.25">
      <c r="C673" s="51"/>
      <c r="D673" s="51"/>
      <c r="E673" s="51"/>
    </row>
    <row r="674" spans="3:5" ht="12.5" x14ac:dyDescent="0.25">
      <c r="C674" s="51"/>
      <c r="D674" s="51"/>
      <c r="E674" s="51"/>
    </row>
    <row r="675" spans="3:5" ht="12.5" x14ac:dyDescent="0.25">
      <c r="C675" s="51"/>
      <c r="D675" s="51"/>
      <c r="E675" s="51"/>
    </row>
    <row r="676" spans="3:5" ht="12.5" x14ac:dyDescent="0.25">
      <c r="C676" s="51"/>
      <c r="D676" s="51"/>
      <c r="E676" s="51"/>
    </row>
    <row r="677" spans="3:5" ht="12.5" x14ac:dyDescent="0.25">
      <c r="C677" s="51"/>
      <c r="D677" s="51"/>
      <c r="E677" s="51"/>
    </row>
    <row r="678" spans="3:5" ht="12.5" x14ac:dyDescent="0.25">
      <c r="C678" s="51"/>
      <c r="D678" s="51"/>
      <c r="E678" s="51"/>
    </row>
    <row r="679" spans="3:5" ht="12.5" x14ac:dyDescent="0.25">
      <c r="C679" s="51"/>
      <c r="D679" s="51"/>
      <c r="E679" s="51"/>
    </row>
    <row r="680" spans="3:5" ht="12.5" x14ac:dyDescent="0.25">
      <c r="C680" s="51"/>
      <c r="D680" s="51"/>
      <c r="E680" s="51"/>
    </row>
    <row r="681" spans="3:5" ht="12.5" x14ac:dyDescent="0.25">
      <c r="C681" s="51"/>
      <c r="D681" s="51"/>
      <c r="E681" s="51"/>
    </row>
    <row r="682" spans="3:5" ht="12.5" x14ac:dyDescent="0.25">
      <c r="C682" s="51"/>
      <c r="D682" s="51"/>
      <c r="E682" s="51"/>
    </row>
    <row r="683" spans="3:5" ht="12.5" x14ac:dyDescent="0.25">
      <c r="C683" s="51"/>
      <c r="D683" s="51"/>
      <c r="E683" s="51"/>
    </row>
    <row r="684" spans="3:5" ht="12.5" x14ac:dyDescent="0.25">
      <c r="C684" s="51"/>
      <c r="D684" s="51"/>
      <c r="E684" s="51"/>
    </row>
    <row r="685" spans="3:5" ht="12.5" x14ac:dyDescent="0.25">
      <c r="C685" s="51"/>
      <c r="D685" s="51"/>
      <c r="E685" s="51"/>
    </row>
    <row r="686" spans="3:5" ht="12.5" x14ac:dyDescent="0.25">
      <c r="C686" s="51"/>
      <c r="D686" s="51"/>
      <c r="E686" s="51"/>
    </row>
    <row r="687" spans="3:5" ht="12.5" x14ac:dyDescent="0.25">
      <c r="C687" s="51"/>
      <c r="D687" s="51"/>
      <c r="E687" s="51"/>
    </row>
    <row r="688" spans="3:5" ht="12.5" x14ac:dyDescent="0.25">
      <c r="C688" s="51"/>
      <c r="D688" s="51"/>
      <c r="E688" s="51"/>
    </row>
    <row r="689" spans="3:5" ht="12.5" x14ac:dyDescent="0.25">
      <c r="C689" s="51"/>
      <c r="D689" s="51"/>
      <c r="E689" s="51"/>
    </row>
    <row r="690" spans="3:5" ht="12.5" x14ac:dyDescent="0.25">
      <c r="C690" s="51"/>
      <c r="D690" s="51"/>
      <c r="E690" s="51"/>
    </row>
    <row r="691" spans="3:5" ht="12.5" x14ac:dyDescent="0.25">
      <c r="C691" s="51"/>
      <c r="D691" s="51"/>
      <c r="E691" s="51"/>
    </row>
    <row r="692" spans="3:5" ht="12.5" x14ac:dyDescent="0.25">
      <c r="C692" s="51"/>
      <c r="D692" s="51"/>
      <c r="E692" s="51"/>
    </row>
    <row r="693" spans="3:5" ht="12.5" x14ac:dyDescent="0.25">
      <c r="C693" s="51"/>
      <c r="D693" s="51"/>
      <c r="E693" s="51"/>
    </row>
    <row r="694" spans="3:5" ht="12.5" x14ac:dyDescent="0.25">
      <c r="C694" s="51"/>
      <c r="D694" s="51"/>
      <c r="E694" s="51"/>
    </row>
    <row r="695" spans="3:5" ht="12.5" x14ac:dyDescent="0.25">
      <c r="C695" s="51"/>
      <c r="D695" s="51"/>
      <c r="E695" s="51"/>
    </row>
    <row r="696" spans="3:5" ht="12.5" x14ac:dyDescent="0.25">
      <c r="C696" s="51"/>
      <c r="D696" s="51"/>
      <c r="E696" s="51"/>
    </row>
    <row r="697" spans="3:5" ht="12.5" x14ac:dyDescent="0.25">
      <c r="C697" s="51"/>
      <c r="D697" s="51"/>
      <c r="E697" s="51"/>
    </row>
    <row r="698" spans="3:5" ht="12.5" x14ac:dyDescent="0.25">
      <c r="C698" s="51"/>
      <c r="D698" s="51"/>
      <c r="E698" s="51"/>
    </row>
    <row r="699" spans="3:5" ht="12.5" x14ac:dyDescent="0.25">
      <c r="C699" s="51"/>
      <c r="D699" s="51"/>
      <c r="E699" s="51"/>
    </row>
    <row r="700" spans="3:5" ht="12.5" x14ac:dyDescent="0.25">
      <c r="C700" s="51"/>
      <c r="D700" s="51"/>
      <c r="E700" s="51"/>
    </row>
    <row r="701" spans="3:5" ht="12.5" x14ac:dyDescent="0.25">
      <c r="C701" s="51"/>
      <c r="D701" s="51"/>
      <c r="E701" s="51"/>
    </row>
    <row r="702" spans="3:5" ht="12.5" x14ac:dyDescent="0.25">
      <c r="C702" s="51"/>
      <c r="D702" s="51"/>
      <c r="E702" s="51"/>
    </row>
    <row r="703" spans="3:5" ht="12.5" x14ac:dyDescent="0.25">
      <c r="C703" s="51"/>
      <c r="D703" s="51"/>
      <c r="E703" s="51"/>
    </row>
    <row r="704" spans="3:5" ht="12.5" x14ac:dyDescent="0.25">
      <c r="C704" s="51"/>
      <c r="D704" s="51"/>
      <c r="E704" s="51"/>
    </row>
    <row r="705" spans="3:5" ht="12.5" x14ac:dyDescent="0.25">
      <c r="C705" s="51"/>
      <c r="D705" s="51"/>
      <c r="E705" s="51"/>
    </row>
    <row r="706" spans="3:5" ht="12.5" x14ac:dyDescent="0.25">
      <c r="C706" s="51"/>
      <c r="D706" s="51"/>
      <c r="E706" s="51"/>
    </row>
    <row r="707" spans="3:5" ht="12.5" x14ac:dyDescent="0.25">
      <c r="C707" s="51"/>
      <c r="D707" s="51"/>
      <c r="E707" s="51"/>
    </row>
    <row r="708" spans="3:5" ht="12.5" x14ac:dyDescent="0.25">
      <c r="C708" s="51"/>
      <c r="D708" s="51"/>
      <c r="E708" s="51"/>
    </row>
    <row r="709" spans="3:5" ht="12.5" x14ac:dyDescent="0.25">
      <c r="C709" s="51"/>
      <c r="D709" s="51"/>
      <c r="E709" s="51"/>
    </row>
    <row r="710" spans="3:5" ht="12.5" x14ac:dyDescent="0.25">
      <c r="C710" s="51"/>
      <c r="D710" s="51"/>
      <c r="E710" s="51"/>
    </row>
    <row r="711" spans="3:5" ht="12.5" x14ac:dyDescent="0.25">
      <c r="C711" s="51"/>
      <c r="D711" s="51"/>
      <c r="E711" s="51"/>
    </row>
    <row r="712" spans="3:5" ht="12.5" x14ac:dyDescent="0.25">
      <c r="C712" s="51"/>
      <c r="D712" s="51"/>
      <c r="E712" s="51"/>
    </row>
    <row r="713" spans="3:5" ht="12.5" x14ac:dyDescent="0.25">
      <c r="C713" s="51"/>
      <c r="D713" s="51"/>
      <c r="E713" s="51"/>
    </row>
    <row r="714" spans="3:5" ht="12.5" x14ac:dyDescent="0.25">
      <c r="C714" s="51"/>
      <c r="D714" s="51"/>
      <c r="E714" s="51"/>
    </row>
    <row r="715" spans="3:5" ht="12.5" x14ac:dyDescent="0.25">
      <c r="C715" s="51"/>
      <c r="D715" s="51"/>
      <c r="E715" s="51"/>
    </row>
    <row r="716" spans="3:5" ht="12.5" x14ac:dyDescent="0.25">
      <c r="C716" s="51"/>
      <c r="D716" s="51"/>
      <c r="E716" s="51"/>
    </row>
    <row r="717" spans="3:5" ht="12.5" x14ac:dyDescent="0.25">
      <c r="C717" s="51"/>
      <c r="D717" s="51"/>
      <c r="E717" s="51"/>
    </row>
    <row r="718" spans="3:5" ht="12.5" x14ac:dyDescent="0.25">
      <c r="C718" s="51"/>
      <c r="D718" s="51"/>
      <c r="E718" s="51"/>
    </row>
    <row r="719" spans="3:5" ht="12.5" x14ac:dyDescent="0.25">
      <c r="C719" s="51"/>
      <c r="D719" s="51"/>
      <c r="E719" s="51"/>
    </row>
    <row r="720" spans="3:5" ht="12.5" x14ac:dyDescent="0.25">
      <c r="C720" s="51"/>
      <c r="D720" s="51"/>
      <c r="E720" s="51"/>
    </row>
    <row r="721" spans="3:5" ht="12.5" x14ac:dyDescent="0.25">
      <c r="C721" s="51"/>
      <c r="D721" s="51"/>
      <c r="E721" s="51"/>
    </row>
    <row r="722" spans="3:5" ht="12.5" x14ac:dyDescent="0.25">
      <c r="C722" s="51"/>
      <c r="D722" s="51"/>
      <c r="E722" s="51"/>
    </row>
    <row r="723" spans="3:5" ht="12.5" x14ac:dyDescent="0.25">
      <c r="C723" s="51"/>
      <c r="D723" s="51"/>
      <c r="E723" s="51"/>
    </row>
    <row r="724" spans="3:5" ht="12.5" x14ac:dyDescent="0.25">
      <c r="C724" s="51"/>
      <c r="D724" s="51"/>
      <c r="E724" s="51"/>
    </row>
    <row r="725" spans="3:5" ht="12.5" x14ac:dyDescent="0.25">
      <c r="C725" s="51"/>
      <c r="D725" s="51"/>
      <c r="E725" s="51"/>
    </row>
    <row r="726" spans="3:5" ht="12.5" x14ac:dyDescent="0.25">
      <c r="C726" s="51"/>
      <c r="D726" s="51"/>
      <c r="E726" s="51"/>
    </row>
    <row r="727" spans="3:5" ht="12.5" x14ac:dyDescent="0.25">
      <c r="C727" s="51"/>
      <c r="D727" s="51"/>
      <c r="E727" s="51"/>
    </row>
    <row r="728" spans="3:5" ht="12.5" x14ac:dyDescent="0.25">
      <c r="C728" s="51"/>
      <c r="D728" s="51"/>
      <c r="E728" s="51"/>
    </row>
    <row r="729" spans="3:5" ht="12.5" x14ac:dyDescent="0.25">
      <c r="C729" s="51"/>
      <c r="D729" s="51"/>
      <c r="E729" s="51"/>
    </row>
    <row r="730" spans="3:5" ht="12.5" x14ac:dyDescent="0.25">
      <c r="C730" s="51"/>
      <c r="D730" s="51"/>
      <c r="E730" s="51"/>
    </row>
    <row r="731" spans="3:5" ht="12.5" x14ac:dyDescent="0.25">
      <c r="C731" s="51"/>
      <c r="D731" s="51"/>
      <c r="E731" s="51"/>
    </row>
    <row r="732" spans="3:5" ht="12.5" x14ac:dyDescent="0.25">
      <c r="C732" s="51"/>
      <c r="D732" s="51"/>
      <c r="E732" s="51"/>
    </row>
    <row r="733" spans="3:5" ht="12.5" x14ac:dyDescent="0.25">
      <c r="C733" s="51"/>
      <c r="D733" s="51"/>
      <c r="E733" s="51"/>
    </row>
    <row r="734" spans="3:5" ht="12.5" x14ac:dyDescent="0.25">
      <c r="C734" s="51"/>
      <c r="D734" s="51"/>
      <c r="E734" s="51"/>
    </row>
    <row r="735" spans="3:5" ht="12.5" x14ac:dyDescent="0.25">
      <c r="C735" s="51"/>
      <c r="D735" s="51"/>
      <c r="E735" s="51"/>
    </row>
    <row r="736" spans="3:5" ht="12.5" x14ac:dyDescent="0.25">
      <c r="C736" s="51"/>
      <c r="D736" s="51"/>
      <c r="E736" s="51"/>
    </row>
    <row r="737" spans="3:5" ht="12.5" x14ac:dyDescent="0.25">
      <c r="C737" s="51"/>
      <c r="D737" s="51"/>
      <c r="E737" s="51"/>
    </row>
    <row r="738" spans="3:5" ht="12.5" x14ac:dyDescent="0.25">
      <c r="C738" s="51"/>
      <c r="D738" s="51"/>
      <c r="E738" s="51"/>
    </row>
    <row r="739" spans="3:5" ht="12.5" x14ac:dyDescent="0.25">
      <c r="C739" s="51"/>
      <c r="D739" s="51"/>
      <c r="E739" s="51"/>
    </row>
    <row r="740" spans="3:5" ht="12.5" x14ac:dyDescent="0.25">
      <c r="C740" s="51"/>
      <c r="D740" s="51"/>
      <c r="E740" s="51"/>
    </row>
    <row r="741" spans="3:5" ht="12.5" x14ac:dyDescent="0.25">
      <c r="C741" s="51"/>
      <c r="D741" s="51"/>
      <c r="E741" s="51"/>
    </row>
    <row r="742" spans="3:5" ht="12.5" x14ac:dyDescent="0.25">
      <c r="C742" s="51"/>
      <c r="D742" s="51"/>
      <c r="E742" s="51"/>
    </row>
    <row r="743" spans="3:5" ht="12.5" x14ac:dyDescent="0.25">
      <c r="C743" s="51"/>
      <c r="D743" s="51"/>
      <c r="E743" s="51"/>
    </row>
    <row r="744" spans="3:5" ht="12.5" x14ac:dyDescent="0.25">
      <c r="C744" s="51"/>
      <c r="D744" s="51"/>
      <c r="E744" s="51"/>
    </row>
    <row r="745" spans="3:5" ht="12.5" x14ac:dyDescent="0.25">
      <c r="C745" s="51"/>
      <c r="D745" s="51"/>
      <c r="E745" s="51"/>
    </row>
    <row r="746" spans="3:5" ht="12.5" x14ac:dyDescent="0.25">
      <c r="C746" s="51"/>
      <c r="D746" s="51"/>
      <c r="E746" s="51"/>
    </row>
    <row r="747" spans="3:5" ht="12.5" x14ac:dyDescent="0.25">
      <c r="C747" s="51"/>
      <c r="D747" s="51"/>
      <c r="E747" s="51"/>
    </row>
    <row r="748" spans="3:5" ht="12.5" x14ac:dyDescent="0.25">
      <c r="C748" s="51"/>
      <c r="D748" s="51"/>
      <c r="E748" s="51"/>
    </row>
    <row r="749" spans="3:5" ht="12.5" x14ac:dyDescent="0.25">
      <c r="C749" s="51"/>
      <c r="D749" s="51"/>
      <c r="E749" s="51"/>
    </row>
    <row r="750" spans="3:5" ht="12.5" x14ac:dyDescent="0.25">
      <c r="C750" s="51"/>
      <c r="D750" s="51"/>
      <c r="E750" s="51"/>
    </row>
    <row r="751" spans="3:5" ht="12.5" x14ac:dyDescent="0.25">
      <c r="C751" s="51"/>
      <c r="D751" s="51"/>
      <c r="E751" s="51"/>
    </row>
    <row r="752" spans="3:5" ht="12.5" x14ac:dyDescent="0.25">
      <c r="C752" s="51"/>
      <c r="D752" s="51"/>
      <c r="E752" s="51"/>
    </row>
    <row r="753" spans="3:5" ht="12.5" x14ac:dyDescent="0.25">
      <c r="C753" s="51"/>
      <c r="D753" s="51"/>
      <c r="E753" s="51"/>
    </row>
    <row r="754" spans="3:5" ht="12.5" x14ac:dyDescent="0.25">
      <c r="C754" s="51"/>
      <c r="D754" s="51"/>
      <c r="E754" s="51"/>
    </row>
    <row r="755" spans="3:5" ht="12.5" x14ac:dyDescent="0.25">
      <c r="C755" s="51"/>
      <c r="D755" s="51"/>
      <c r="E755" s="51"/>
    </row>
    <row r="756" spans="3:5" ht="12.5" x14ac:dyDescent="0.25">
      <c r="C756" s="51"/>
      <c r="D756" s="51"/>
      <c r="E756" s="51"/>
    </row>
    <row r="757" spans="3:5" ht="12.5" x14ac:dyDescent="0.25">
      <c r="C757" s="51"/>
      <c r="D757" s="51"/>
      <c r="E757" s="51"/>
    </row>
    <row r="758" spans="3:5" ht="12.5" x14ac:dyDescent="0.25">
      <c r="C758" s="51"/>
      <c r="D758" s="51"/>
      <c r="E758" s="51"/>
    </row>
    <row r="759" spans="3:5" ht="12.5" x14ac:dyDescent="0.25">
      <c r="C759" s="51"/>
      <c r="D759" s="51"/>
      <c r="E759" s="51"/>
    </row>
    <row r="760" spans="3:5" ht="12.5" x14ac:dyDescent="0.25">
      <c r="C760" s="51"/>
      <c r="D760" s="51"/>
      <c r="E760" s="51"/>
    </row>
    <row r="761" spans="3:5" ht="12.5" x14ac:dyDescent="0.25">
      <c r="C761" s="51"/>
      <c r="D761" s="51"/>
      <c r="E761" s="51"/>
    </row>
    <row r="762" spans="3:5" ht="12.5" x14ac:dyDescent="0.25">
      <c r="C762" s="51"/>
      <c r="D762" s="51"/>
      <c r="E762" s="51"/>
    </row>
    <row r="763" spans="3:5" ht="12.5" x14ac:dyDescent="0.25">
      <c r="C763" s="51"/>
      <c r="D763" s="51"/>
      <c r="E763" s="51"/>
    </row>
    <row r="764" spans="3:5" ht="12.5" x14ac:dyDescent="0.25">
      <c r="C764" s="51"/>
      <c r="D764" s="51"/>
      <c r="E764" s="51"/>
    </row>
    <row r="765" spans="3:5" ht="12.5" x14ac:dyDescent="0.25">
      <c r="C765" s="51"/>
      <c r="D765" s="51"/>
      <c r="E765" s="51"/>
    </row>
    <row r="766" spans="3:5" ht="12.5" x14ac:dyDescent="0.25">
      <c r="C766" s="51"/>
      <c r="D766" s="51"/>
      <c r="E766" s="51"/>
    </row>
    <row r="767" spans="3:5" ht="12.5" x14ac:dyDescent="0.25">
      <c r="C767" s="51"/>
      <c r="D767" s="51"/>
      <c r="E767" s="51"/>
    </row>
    <row r="768" spans="3:5" ht="12.5" x14ac:dyDescent="0.25">
      <c r="C768" s="51"/>
      <c r="D768" s="51"/>
      <c r="E768" s="51"/>
    </row>
    <row r="769" spans="3:5" ht="12.5" x14ac:dyDescent="0.25">
      <c r="C769" s="51"/>
      <c r="D769" s="51"/>
      <c r="E769" s="51"/>
    </row>
    <row r="770" spans="3:5" ht="12.5" x14ac:dyDescent="0.25">
      <c r="C770" s="51"/>
      <c r="D770" s="51"/>
      <c r="E770" s="51"/>
    </row>
    <row r="771" spans="3:5" ht="12.5" x14ac:dyDescent="0.25">
      <c r="C771" s="51"/>
      <c r="D771" s="51"/>
      <c r="E771" s="51"/>
    </row>
    <row r="772" spans="3:5" ht="12.5" x14ac:dyDescent="0.25">
      <c r="C772" s="51"/>
      <c r="D772" s="51"/>
      <c r="E772" s="51"/>
    </row>
    <row r="773" spans="3:5" ht="12.5" x14ac:dyDescent="0.25">
      <c r="C773" s="51"/>
      <c r="D773" s="51"/>
      <c r="E773" s="51"/>
    </row>
    <row r="774" spans="3:5" ht="12.5" x14ac:dyDescent="0.25">
      <c r="C774" s="51"/>
      <c r="D774" s="51"/>
      <c r="E774" s="51"/>
    </row>
    <row r="775" spans="3:5" ht="12.5" x14ac:dyDescent="0.25">
      <c r="C775" s="51"/>
      <c r="D775" s="51"/>
      <c r="E775" s="51"/>
    </row>
    <row r="776" spans="3:5" ht="12.5" x14ac:dyDescent="0.25">
      <c r="C776" s="51"/>
      <c r="D776" s="51"/>
      <c r="E776" s="51"/>
    </row>
    <row r="777" spans="3:5" ht="12.5" x14ac:dyDescent="0.25">
      <c r="C777" s="51"/>
      <c r="D777" s="51"/>
      <c r="E777" s="51"/>
    </row>
    <row r="778" spans="3:5" ht="12.5" x14ac:dyDescent="0.25">
      <c r="C778" s="51"/>
      <c r="D778" s="51"/>
      <c r="E778" s="51"/>
    </row>
    <row r="779" spans="3:5" ht="12.5" x14ac:dyDescent="0.25">
      <c r="C779" s="51"/>
      <c r="D779" s="51"/>
      <c r="E779" s="51"/>
    </row>
    <row r="780" spans="3:5" ht="12.5" x14ac:dyDescent="0.25">
      <c r="C780" s="51"/>
      <c r="D780" s="51"/>
      <c r="E780" s="51"/>
    </row>
    <row r="781" spans="3:5" ht="12.5" x14ac:dyDescent="0.25">
      <c r="C781" s="51"/>
      <c r="D781" s="51"/>
      <c r="E781" s="51"/>
    </row>
    <row r="782" spans="3:5" ht="12.5" x14ac:dyDescent="0.25">
      <c r="C782" s="51"/>
      <c r="D782" s="51"/>
      <c r="E782" s="51"/>
    </row>
    <row r="783" spans="3:5" ht="12.5" x14ac:dyDescent="0.25">
      <c r="C783" s="51"/>
      <c r="D783" s="51"/>
      <c r="E783" s="51"/>
    </row>
    <row r="784" spans="3:5" ht="12.5" x14ac:dyDescent="0.25">
      <c r="C784" s="51"/>
      <c r="D784" s="51"/>
      <c r="E784" s="51"/>
    </row>
    <row r="785" spans="3:5" ht="12.5" x14ac:dyDescent="0.25">
      <c r="C785" s="51"/>
      <c r="D785" s="51"/>
      <c r="E785" s="51"/>
    </row>
    <row r="786" spans="3:5" ht="12.5" x14ac:dyDescent="0.25">
      <c r="C786" s="51"/>
      <c r="D786" s="51"/>
      <c r="E786" s="51"/>
    </row>
    <row r="787" spans="3:5" ht="12.5" x14ac:dyDescent="0.25">
      <c r="C787" s="51"/>
      <c r="D787" s="51"/>
      <c r="E787" s="51"/>
    </row>
    <row r="788" spans="3:5" ht="12.5" x14ac:dyDescent="0.25">
      <c r="C788" s="51"/>
      <c r="D788" s="51"/>
      <c r="E788" s="51"/>
    </row>
    <row r="789" spans="3:5" ht="12.5" x14ac:dyDescent="0.25">
      <c r="C789" s="51"/>
      <c r="D789" s="51"/>
      <c r="E789" s="51"/>
    </row>
    <row r="790" spans="3:5" ht="12.5" x14ac:dyDescent="0.25">
      <c r="C790" s="51"/>
      <c r="D790" s="51"/>
      <c r="E790" s="51"/>
    </row>
    <row r="791" spans="3:5" ht="12.5" x14ac:dyDescent="0.25">
      <c r="C791" s="51"/>
      <c r="D791" s="51"/>
      <c r="E791" s="51"/>
    </row>
    <row r="792" spans="3:5" ht="12.5" x14ac:dyDescent="0.25">
      <c r="C792" s="51"/>
      <c r="D792" s="51"/>
      <c r="E792" s="51"/>
    </row>
    <row r="793" spans="3:5" ht="12.5" x14ac:dyDescent="0.25">
      <c r="C793" s="51"/>
      <c r="D793" s="51"/>
      <c r="E793" s="51"/>
    </row>
    <row r="794" spans="3:5" ht="12.5" x14ac:dyDescent="0.25">
      <c r="C794" s="51"/>
      <c r="D794" s="51"/>
      <c r="E794" s="51"/>
    </row>
    <row r="795" spans="3:5" ht="12.5" x14ac:dyDescent="0.25">
      <c r="C795" s="51"/>
      <c r="D795" s="51"/>
      <c r="E795" s="51"/>
    </row>
    <row r="796" spans="3:5" ht="12.5" x14ac:dyDescent="0.25">
      <c r="C796" s="51"/>
      <c r="D796" s="51"/>
      <c r="E796" s="51"/>
    </row>
    <row r="797" spans="3:5" ht="12.5" x14ac:dyDescent="0.25">
      <c r="C797" s="51"/>
      <c r="D797" s="51"/>
      <c r="E797" s="51"/>
    </row>
    <row r="798" spans="3:5" ht="12.5" x14ac:dyDescent="0.25">
      <c r="C798" s="51"/>
      <c r="D798" s="51"/>
      <c r="E798" s="51"/>
    </row>
    <row r="799" spans="3:5" ht="12.5" x14ac:dyDescent="0.25">
      <c r="C799" s="51"/>
      <c r="D799" s="51"/>
      <c r="E799" s="51"/>
    </row>
    <row r="800" spans="3:5" ht="12.5" x14ac:dyDescent="0.25">
      <c r="C800" s="51"/>
      <c r="D800" s="51"/>
      <c r="E800" s="51"/>
    </row>
    <row r="801" spans="3:5" ht="12.5" x14ac:dyDescent="0.25">
      <c r="C801" s="51"/>
      <c r="D801" s="51"/>
      <c r="E801" s="51"/>
    </row>
    <row r="802" spans="3:5" ht="12.5" x14ac:dyDescent="0.25">
      <c r="C802" s="51"/>
      <c r="D802" s="51"/>
      <c r="E802" s="51"/>
    </row>
    <row r="803" spans="3:5" ht="12.5" x14ac:dyDescent="0.25">
      <c r="C803" s="51"/>
      <c r="D803" s="51"/>
      <c r="E803" s="51"/>
    </row>
    <row r="804" spans="3:5" ht="12.5" x14ac:dyDescent="0.25">
      <c r="C804" s="51"/>
      <c r="D804" s="51"/>
      <c r="E804" s="51"/>
    </row>
    <row r="805" spans="3:5" ht="12.5" x14ac:dyDescent="0.25">
      <c r="C805" s="51"/>
      <c r="D805" s="51"/>
      <c r="E805" s="51"/>
    </row>
    <row r="806" spans="3:5" ht="12.5" x14ac:dyDescent="0.25">
      <c r="C806" s="51"/>
      <c r="D806" s="51"/>
      <c r="E806" s="51"/>
    </row>
    <row r="807" spans="3:5" ht="12.5" x14ac:dyDescent="0.25">
      <c r="C807" s="51"/>
      <c r="D807" s="51"/>
      <c r="E807" s="51"/>
    </row>
    <row r="808" spans="3:5" ht="12.5" x14ac:dyDescent="0.25">
      <c r="C808" s="51"/>
      <c r="D808" s="51"/>
      <c r="E808" s="51"/>
    </row>
    <row r="809" spans="3:5" ht="12.5" x14ac:dyDescent="0.25">
      <c r="C809" s="51"/>
      <c r="D809" s="51"/>
      <c r="E809" s="51"/>
    </row>
    <row r="810" spans="3:5" ht="12.5" x14ac:dyDescent="0.25">
      <c r="C810" s="51"/>
      <c r="D810" s="51"/>
      <c r="E810" s="51"/>
    </row>
    <row r="811" spans="3:5" ht="12.5" x14ac:dyDescent="0.25">
      <c r="C811" s="51"/>
      <c r="D811" s="51"/>
      <c r="E811" s="51"/>
    </row>
    <row r="812" spans="3:5" ht="12.5" x14ac:dyDescent="0.25">
      <c r="C812" s="51"/>
      <c r="D812" s="51"/>
      <c r="E812" s="51"/>
    </row>
    <row r="813" spans="3:5" ht="12.5" x14ac:dyDescent="0.25">
      <c r="C813" s="51"/>
      <c r="D813" s="51"/>
      <c r="E813" s="51"/>
    </row>
    <row r="814" spans="3:5" ht="12.5" x14ac:dyDescent="0.25">
      <c r="C814" s="51"/>
      <c r="D814" s="51"/>
      <c r="E814" s="51"/>
    </row>
    <row r="815" spans="3:5" ht="12.5" x14ac:dyDescent="0.25">
      <c r="C815" s="51"/>
      <c r="D815" s="51"/>
      <c r="E815" s="51"/>
    </row>
    <row r="816" spans="3:5" ht="12.5" x14ac:dyDescent="0.25">
      <c r="C816" s="51"/>
      <c r="D816" s="51"/>
      <c r="E816" s="51"/>
    </row>
    <row r="817" spans="3:5" ht="12.5" x14ac:dyDescent="0.25">
      <c r="C817" s="51"/>
      <c r="D817" s="51"/>
      <c r="E817" s="51"/>
    </row>
    <row r="818" spans="3:5" ht="12.5" x14ac:dyDescent="0.25">
      <c r="C818" s="51"/>
      <c r="D818" s="51"/>
      <c r="E818" s="51"/>
    </row>
    <row r="819" spans="3:5" ht="12.5" x14ac:dyDescent="0.25">
      <c r="C819" s="51"/>
      <c r="D819" s="51"/>
      <c r="E819" s="51"/>
    </row>
    <row r="820" spans="3:5" ht="12.5" x14ac:dyDescent="0.25">
      <c r="C820" s="51"/>
      <c r="D820" s="51"/>
      <c r="E820" s="51"/>
    </row>
    <row r="821" spans="3:5" ht="12.5" x14ac:dyDescent="0.25">
      <c r="C821" s="51"/>
      <c r="D821" s="51"/>
      <c r="E821" s="51"/>
    </row>
    <row r="822" spans="3:5" ht="12.5" x14ac:dyDescent="0.25">
      <c r="C822" s="51"/>
      <c r="D822" s="51"/>
      <c r="E822" s="51"/>
    </row>
    <row r="823" spans="3:5" ht="12.5" x14ac:dyDescent="0.25">
      <c r="C823" s="51"/>
      <c r="D823" s="51"/>
      <c r="E823" s="51"/>
    </row>
    <row r="824" spans="3:5" ht="12.5" x14ac:dyDescent="0.25">
      <c r="C824" s="51"/>
      <c r="D824" s="51"/>
      <c r="E824" s="51"/>
    </row>
    <row r="825" spans="3:5" ht="12.5" x14ac:dyDescent="0.25">
      <c r="C825" s="51"/>
      <c r="D825" s="51"/>
      <c r="E825" s="51"/>
    </row>
    <row r="826" spans="3:5" ht="12.5" x14ac:dyDescent="0.25">
      <c r="C826" s="51"/>
      <c r="D826" s="51"/>
      <c r="E826" s="51"/>
    </row>
    <row r="827" spans="3:5" ht="12.5" x14ac:dyDescent="0.25">
      <c r="C827" s="51"/>
      <c r="D827" s="51"/>
      <c r="E827" s="51"/>
    </row>
    <row r="828" spans="3:5" ht="12.5" x14ac:dyDescent="0.25">
      <c r="C828" s="51"/>
      <c r="D828" s="51"/>
      <c r="E828" s="51"/>
    </row>
    <row r="829" spans="3:5" ht="12.5" x14ac:dyDescent="0.25">
      <c r="C829" s="51"/>
      <c r="D829" s="51"/>
      <c r="E829" s="51"/>
    </row>
    <row r="830" spans="3:5" ht="12.5" x14ac:dyDescent="0.25">
      <c r="C830" s="51"/>
      <c r="D830" s="51"/>
      <c r="E830" s="51"/>
    </row>
    <row r="831" spans="3:5" ht="12.5" x14ac:dyDescent="0.25">
      <c r="C831" s="51"/>
      <c r="D831" s="51"/>
      <c r="E831" s="51"/>
    </row>
    <row r="832" spans="3:5" ht="12.5" x14ac:dyDescent="0.25">
      <c r="C832" s="51"/>
      <c r="D832" s="51"/>
      <c r="E832" s="51"/>
    </row>
    <row r="833" spans="3:5" ht="12.5" x14ac:dyDescent="0.25">
      <c r="C833" s="51"/>
      <c r="D833" s="51"/>
      <c r="E833" s="51"/>
    </row>
    <row r="834" spans="3:5" ht="12.5" x14ac:dyDescent="0.25">
      <c r="C834" s="51"/>
      <c r="D834" s="51"/>
      <c r="E834" s="51"/>
    </row>
    <row r="835" spans="3:5" ht="12.5" x14ac:dyDescent="0.25">
      <c r="C835" s="51"/>
      <c r="D835" s="51"/>
      <c r="E835" s="51"/>
    </row>
    <row r="836" spans="3:5" ht="12.5" x14ac:dyDescent="0.25">
      <c r="C836" s="51"/>
      <c r="D836" s="51"/>
      <c r="E836" s="51"/>
    </row>
    <row r="837" spans="3:5" ht="12.5" x14ac:dyDescent="0.25">
      <c r="C837" s="51"/>
      <c r="D837" s="51"/>
      <c r="E837" s="51"/>
    </row>
    <row r="838" spans="3:5" ht="12.5" x14ac:dyDescent="0.25">
      <c r="C838" s="51"/>
      <c r="D838" s="51"/>
      <c r="E838" s="51"/>
    </row>
    <row r="839" spans="3:5" ht="12.5" x14ac:dyDescent="0.25">
      <c r="C839" s="51"/>
      <c r="D839" s="51"/>
      <c r="E839" s="51"/>
    </row>
    <row r="840" spans="3:5" ht="12.5" x14ac:dyDescent="0.25">
      <c r="C840" s="51"/>
      <c r="D840" s="51"/>
      <c r="E840" s="51"/>
    </row>
    <row r="841" spans="3:5" ht="12.5" x14ac:dyDescent="0.25">
      <c r="C841" s="51"/>
      <c r="D841" s="51"/>
      <c r="E841" s="51"/>
    </row>
    <row r="842" spans="3:5" ht="12.5" x14ac:dyDescent="0.25">
      <c r="C842" s="51"/>
      <c r="D842" s="51"/>
      <c r="E842" s="51"/>
    </row>
    <row r="843" spans="3:5" ht="12.5" x14ac:dyDescent="0.25">
      <c r="C843" s="51"/>
      <c r="D843" s="51"/>
      <c r="E843" s="51"/>
    </row>
    <row r="844" spans="3:5" ht="12.5" x14ac:dyDescent="0.25">
      <c r="C844" s="51"/>
      <c r="D844" s="51"/>
      <c r="E844" s="51"/>
    </row>
    <row r="845" spans="3:5" ht="12.5" x14ac:dyDescent="0.25">
      <c r="C845" s="51"/>
      <c r="D845" s="51"/>
      <c r="E845" s="51"/>
    </row>
    <row r="846" spans="3:5" ht="12.5" x14ac:dyDescent="0.25">
      <c r="C846" s="51"/>
      <c r="D846" s="51"/>
      <c r="E846" s="51"/>
    </row>
    <row r="847" spans="3:5" ht="12.5" x14ac:dyDescent="0.25">
      <c r="C847" s="51"/>
      <c r="D847" s="51"/>
      <c r="E847" s="51"/>
    </row>
    <row r="848" spans="3:5" ht="12.5" x14ac:dyDescent="0.25">
      <c r="C848" s="51"/>
      <c r="D848" s="51"/>
      <c r="E848" s="51"/>
    </row>
    <row r="849" spans="3:5" ht="12.5" x14ac:dyDescent="0.25">
      <c r="C849" s="51"/>
      <c r="D849" s="51"/>
      <c r="E849" s="51"/>
    </row>
    <row r="850" spans="3:5" ht="12.5" x14ac:dyDescent="0.25">
      <c r="C850" s="51"/>
      <c r="D850" s="51"/>
      <c r="E850" s="51"/>
    </row>
    <row r="851" spans="3:5" ht="12.5" x14ac:dyDescent="0.25">
      <c r="C851" s="51"/>
      <c r="D851" s="51"/>
      <c r="E851" s="51"/>
    </row>
    <row r="852" spans="3:5" ht="12.5" x14ac:dyDescent="0.25">
      <c r="C852" s="51"/>
      <c r="D852" s="51"/>
      <c r="E852" s="51"/>
    </row>
    <row r="853" spans="3:5" ht="12.5" x14ac:dyDescent="0.25">
      <c r="C853" s="51"/>
      <c r="D853" s="51"/>
      <c r="E853" s="51"/>
    </row>
    <row r="854" spans="3:5" ht="12.5" x14ac:dyDescent="0.25">
      <c r="C854" s="51"/>
      <c r="D854" s="51"/>
      <c r="E854" s="51"/>
    </row>
    <row r="855" spans="3:5" ht="12.5" x14ac:dyDescent="0.25">
      <c r="C855" s="51"/>
      <c r="D855" s="51"/>
      <c r="E855" s="51"/>
    </row>
    <row r="856" spans="3:5" ht="12.5" x14ac:dyDescent="0.25">
      <c r="C856" s="51"/>
      <c r="D856" s="51"/>
      <c r="E856" s="51"/>
    </row>
    <row r="857" spans="3:5" ht="12.5" x14ac:dyDescent="0.25">
      <c r="C857" s="51"/>
      <c r="D857" s="51"/>
      <c r="E857" s="51"/>
    </row>
    <row r="858" spans="3:5" ht="12.5" x14ac:dyDescent="0.25">
      <c r="C858" s="51"/>
      <c r="D858" s="51"/>
      <c r="E858" s="51"/>
    </row>
    <row r="859" spans="3:5" ht="12.5" x14ac:dyDescent="0.25">
      <c r="C859" s="51"/>
      <c r="D859" s="51"/>
      <c r="E859" s="51"/>
    </row>
    <row r="860" spans="3:5" ht="12.5" x14ac:dyDescent="0.25">
      <c r="C860" s="51"/>
      <c r="D860" s="51"/>
      <c r="E860" s="51"/>
    </row>
    <row r="861" spans="3:5" ht="12.5" x14ac:dyDescent="0.25">
      <c r="C861" s="51"/>
      <c r="D861" s="51"/>
      <c r="E861" s="51"/>
    </row>
    <row r="862" spans="3:5" ht="12.5" x14ac:dyDescent="0.25">
      <c r="C862" s="51"/>
      <c r="D862" s="51"/>
      <c r="E862" s="51"/>
    </row>
    <row r="863" spans="3:5" ht="12.5" x14ac:dyDescent="0.25">
      <c r="C863" s="51"/>
      <c r="D863" s="51"/>
      <c r="E863" s="51"/>
    </row>
    <row r="864" spans="3:5" ht="12.5" x14ac:dyDescent="0.25">
      <c r="C864" s="51"/>
      <c r="D864" s="51"/>
      <c r="E864" s="51"/>
    </row>
    <row r="865" spans="3:5" ht="12.5" x14ac:dyDescent="0.25">
      <c r="C865" s="51"/>
      <c r="D865" s="51"/>
      <c r="E865" s="51"/>
    </row>
    <row r="866" spans="3:5" ht="12.5" x14ac:dyDescent="0.25">
      <c r="C866" s="51"/>
      <c r="D866" s="51"/>
      <c r="E866" s="51"/>
    </row>
    <row r="867" spans="3:5" ht="12.5" x14ac:dyDescent="0.25">
      <c r="C867" s="51"/>
      <c r="D867" s="51"/>
      <c r="E867" s="51"/>
    </row>
    <row r="868" spans="3:5" ht="12.5" x14ac:dyDescent="0.25">
      <c r="C868" s="51"/>
      <c r="D868" s="51"/>
      <c r="E868" s="51"/>
    </row>
    <row r="869" spans="3:5" ht="12.5" x14ac:dyDescent="0.25">
      <c r="C869" s="51"/>
      <c r="D869" s="51"/>
      <c r="E869" s="51"/>
    </row>
    <row r="870" spans="3:5" ht="12.5" x14ac:dyDescent="0.25">
      <c r="C870" s="51"/>
      <c r="D870" s="51"/>
      <c r="E870" s="51"/>
    </row>
    <row r="871" spans="3:5" ht="12.5" x14ac:dyDescent="0.25">
      <c r="C871" s="51"/>
      <c r="D871" s="51"/>
      <c r="E871" s="51"/>
    </row>
    <row r="872" spans="3:5" ht="12.5" x14ac:dyDescent="0.25">
      <c r="C872" s="51"/>
      <c r="D872" s="51"/>
      <c r="E872" s="51"/>
    </row>
    <row r="873" spans="3:5" ht="12.5" x14ac:dyDescent="0.25">
      <c r="C873" s="51"/>
      <c r="D873" s="51"/>
      <c r="E873" s="51"/>
    </row>
    <row r="874" spans="3:5" ht="12.5" x14ac:dyDescent="0.25">
      <c r="C874" s="51"/>
      <c r="D874" s="51"/>
      <c r="E874" s="51"/>
    </row>
    <row r="875" spans="3:5" ht="12.5" x14ac:dyDescent="0.25">
      <c r="C875" s="51"/>
      <c r="D875" s="51"/>
      <c r="E875" s="51"/>
    </row>
    <row r="876" spans="3:5" ht="12.5" x14ac:dyDescent="0.25">
      <c r="C876" s="51"/>
      <c r="D876" s="51"/>
      <c r="E876" s="51"/>
    </row>
    <row r="877" spans="3:5" ht="12.5" x14ac:dyDescent="0.25">
      <c r="C877" s="51"/>
      <c r="D877" s="51"/>
      <c r="E877" s="51"/>
    </row>
    <row r="878" spans="3:5" ht="12.5" x14ac:dyDescent="0.25">
      <c r="C878" s="51"/>
      <c r="D878" s="51"/>
      <c r="E878" s="51"/>
    </row>
    <row r="879" spans="3:5" ht="12.5" x14ac:dyDescent="0.25">
      <c r="C879" s="51"/>
      <c r="D879" s="51"/>
      <c r="E879" s="51"/>
    </row>
    <row r="880" spans="3:5" ht="12.5" x14ac:dyDescent="0.25">
      <c r="C880" s="51"/>
      <c r="D880" s="51"/>
      <c r="E880" s="51"/>
    </row>
    <row r="881" spans="3:5" ht="12.5" x14ac:dyDescent="0.25">
      <c r="C881" s="51"/>
      <c r="D881" s="51"/>
      <c r="E881" s="51"/>
    </row>
    <row r="882" spans="3:5" ht="12.5" x14ac:dyDescent="0.25">
      <c r="C882" s="51"/>
      <c r="D882" s="51"/>
      <c r="E882" s="51"/>
    </row>
    <row r="883" spans="3:5" ht="12.5" x14ac:dyDescent="0.25">
      <c r="C883" s="51"/>
      <c r="D883" s="51"/>
      <c r="E883" s="51"/>
    </row>
    <row r="884" spans="3:5" ht="12.5" x14ac:dyDescent="0.25">
      <c r="C884" s="51"/>
      <c r="D884" s="51"/>
      <c r="E884" s="51"/>
    </row>
    <row r="885" spans="3:5" ht="12.5" x14ac:dyDescent="0.25">
      <c r="C885" s="51"/>
      <c r="D885" s="51"/>
      <c r="E885" s="51"/>
    </row>
    <row r="886" spans="3:5" ht="12.5" x14ac:dyDescent="0.25">
      <c r="C886" s="51"/>
      <c r="D886" s="51"/>
      <c r="E886" s="51"/>
    </row>
    <row r="887" spans="3:5" ht="12.5" x14ac:dyDescent="0.25">
      <c r="C887" s="51"/>
      <c r="D887" s="51"/>
      <c r="E887" s="51"/>
    </row>
    <row r="888" spans="3:5" ht="12.5" x14ac:dyDescent="0.25">
      <c r="C888" s="51"/>
      <c r="D888" s="51"/>
      <c r="E888" s="51"/>
    </row>
    <row r="889" spans="3:5" ht="12.5" x14ac:dyDescent="0.25">
      <c r="C889" s="51"/>
      <c r="D889" s="51"/>
      <c r="E889" s="51"/>
    </row>
    <row r="890" spans="3:5" ht="12.5" x14ac:dyDescent="0.25">
      <c r="C890" s="51"/>
      <c r="D890" s="51"/>
      <c r="E890" s="51"/>
    </row>
    <row r="891" spans="3:5" ht="12.5" x14ac:dyDescent="0.25">
      <c r="C891" s="51"/>
      <c r="D891" s="51"/>
      <c r="E891" s="51"/>
    </row>
    <row r="892" spans="3:5" ht="12.5" x14ac:dyDescent="0.25">
      <c r="C892" s="51"/>
      <c r="D892" s="51"/>
      <c r="E892" s="51"/>
    </row>
    <row r="893" spans="3:5" ht="12.5" x14ac:dyDescent="0.25">
      <c r="C893" s="51"/>
      <c r="D893" s="51"/>
      <c r="E893" s="51"/>
    </row>
    <row r="894" spans="3:5" ht="12.5" x14ac:dyDescent="0.25">
      <c r="C894" s="51"/>
      <c r="D894" s="51"/>
      <c r="E894" s="51"/>
    </row>
    <row r="895" spans="3:5" ht="12.5" x14ac:dyDescent="0.25">
      <c r="C895" s="51"/>
      <c r="D895" s="51"/>
      <c r="E895" s="51"/>
    </row>
    <row r="896" spans="3:5" ht="12.5" x14ac:dyDescent="0.25">
      <c r="C896" s="51"/>
      <c r="D896" s="51"/>
      <c r="E896" s="51"/>
    </row>
    <row r="897" spans="3:5" ht="12.5" x14ac:dyDescent="0.25">
      <c r="C897" s="51"/>
      <c r="D897" s="51"/>
      <c r="E897" s="51"/>
    </row>
    <row r="898" spans="3:5" ht="12.5" x14ac:dyDescent="0.25">
      <c r="C898" s="51"/>
      <c r="D898" s="51"/>
      <c r="E898" s="51"/>
    </row>
    <row r="899" spans="3:5" ht="12.5" x14ac:dyDescent="0.25">
      <c r="C899" s="51"/>
      <c r="D899" s="51"/>
      <c r="E899" s="51"/>
    </row>
    <row r="900" spans="3:5" ht="12.5" x14ac:dyDescent="0.25">
      <c r="C900" s="51"/>
      <c r="D900" s="51"/>
      <c r="E900" s="51"/>
    </row>
    <row r="901" spans="3:5" ht="12.5" x14ac:dyDescent="0.25">
      <c r="C901" s="51"/>
      <c r="D901" s="51"/>
      <c r="E901" s="51"/>
    </row>
    <row r="902" spans="3:5" ht="12.5" x14ac:dyDescent="0.25">
      <c r="C902" s="51"/>
      <c r="D902" s="51"/>
      <c r="E902" s="51"/>
    </row>
    <row r="903" spans="3:5" ht="12.5" x14ac:dyDescent="0.25">
      <c r="C903" s="51"/>
      <c r="D903" s="51"/>
      <c r="E903" s="51"/>
    </row>
    <row r="904" spans="3:5" ht="12.5" x14ac:dyDescent="0.25">
      <c r="C904" s="51"/>
      <c r="D904" s="51"/>
      <c r="E904" s="51"/>
    </row>
    <row r="905" spans="3:5" ht="12.5" x14ac:dyDescent="0.25">
      <c r="C905" s="51"/>
      <c r="D905" s="51"/>
      <c r="E905" s="51"/>
    </row>
    <row r="906" spans="3:5" ht="12.5" x14ac:dyDescent="0.25">
      <c r="C906" s="51"/>
      <c r="D906" s="51"/>
      <c r="E906" s="51"/>
    </row>
    <row r="907" spans="3:5" ht="12.5" x14ac:dyDescent="0.25">
      <c r="C907" s="51"/>
      <c r="D907" s="51"/>
      <c r="E907" s="51"/>
    </row>
    <row r="908" spans="3:5" ht="12.5" x14ac:dyDescent="0.25">
      <c r="C908" s="51"/>
      <c r="D908" s="51"/>
      <c r="E908" s="51"/>
    </row>
    <row r="909" spans="3:5" ht="12.5" x14ac:dyDescent="0.25">
      <c r="C909" s="51"/>
      <c r="D909" s="51"/>
      <c r="E909" s="51"/>
    </row>
    <row r="910" spans="3:5" ht="12.5" x14ac:dyDescent="0.25">
      <c r="C910" s="51"/>
      <c r="D910" s="51"/>
      <c r="E910" s="51"/>
    </row>
    <row r="911" spans="3:5" ht="12.5" x14ac:dyDescent="0.25">
      <c r="C911" s="51"/>
      <c r="D911" s="51"/>
      <c r="E911" s="51"/>
    </row>
    <row r="912" spans="3:5" ht="12.5" x14ac:dyDescent="0.25">
      <c r="C912" s="51"/>
      <c r="D912" s="51"/>
      <c r="E912" s="51"/>
    </row>
    <row r="913" spans="3:5" ht="12.5" x14ac:dyDescent="0.25">
      <c r="C913" s="51"/>
      <c r="D913" s="51"/>
      <c r="E913" s="51"/>
    </row>
    <row r="914" spans="3:5" ht="12.5" x14ac:dyDescent="0.25">
      <c r="C914" s="51"/>
      <c r="D914" s="51"/>
      <c r="E914" s="51"/>
    </row>
    <row r="915" spans="3:5" ht="12.5" x14ac:dyDescent="0.25">
      <c r="C915" s="51"/>
      <c r="D915" s="51"/>
      <c r="E915" s="51"/>
    </row>
    <row r="916" spans="3:5" ht="12.5" x14ac:dyDescent="0.25">
      <c r="C916" s="51"/>
      <c r="D916" s="51"/>
      <c r="E916" s="51"/>
    </row>
    <row r="917" spans="3:5" ht="12.5" x14ac:dyDescent="0.25">
      <c r="C917" s="51"/>
      <c r="D917" s="51"/>
      <c r="E917" s="51"/>
    </row>
    <row r="918" spans="3:5" ht="12.5" x14ac:dyDescent="0.25">
      <c r="C918" s="51"/>
      <c r="D918" s="51"/>
      <c r="E918" s="51"/>
    </row>
    <row r="919" spans="3:5" ht="12.5" x14ac:dyDescent="0.25">
      <c r="C919" s="51"/>
      <c r="D919" s="51"/>
      <c r="E919" s="51"/>
    </row>
    <row r="920" spans="3:5" ht="12.5" x14ac:dyDescent="0.25">
      <c r="C920" s="51"/>
      <c r="D920" s="51"/>
      <c r="E920" s="51"/>
    </row>
    <row r="921" spans="3:5" ht="12.5" x14ac:dyDescent="0.25">
      <c r="C921" s="51"/>
      <c r="D921" s="51"/>
      <c r="E921" s="51"/>
    </row>
    <row r="922" spans="3:5" ht="12.5" x14ac:dyDescent="0.25">
      <c r="C922" s="51"/>
      <c r="D922" s="51"/>
      <c r="E922" s="51"/>
    </row>
    <row r="923" spans="3:5" ht="12.5" x14ac:dyDescent="0.25">
      <c r="C923" s="51"/>
      <c r="D923" s="51"/>
      <c r="E923" s="51"/>
    </row>
    <row r="924" spans="3:5" ht="12.5" x14ac:dyDescent="0.25">
      <c r="C924" s="51"/>
      <c r="D924" s="51"/>
      <c r="E924" s="51"/>
    </row>
    <row r="925" spans="3:5" ht="12.5" x14ac:dyDescent="0.25">
      <c r="C925" s="51"/>
      <c r="D925" s="51"/>
      <c r="E925" s="51"/>
    </row>
    <row r="926" spans="3:5" ht="12.5" x14ac:dyDescent="0.25">
      <c r="C926" s="51"/>
      <c r="D926" s="51"/>
      <c r="E926" s="51"/>
    </row>
    <row r="927" spans="3:5" ht="12.5" x14ac:dyDescent="0.25">
      <c r="C927" s="51"/>
      <c r="D927" s="51"/>
      <c r="E927" s="51"/>
    </row>
    <row r="928" spans="3:5" ht="12.5" x14ac:dyDescent="0.25">
      <c r="C928" s="51"/>
      <c r="D928" s="51"/>
      <c r="E928" s="51"/>
    </row>
    <row r="929" spans="3:5" ht="12.5" x14ac:dyDescent="0.25">
      <c r="C929" s="51"/>
      <c r="D929" s="51"/>
      <c r="E929" s="51"/>
    </row>
    <row r="930" spans="3:5" ht="12.5" x14ac:dyDescent="0.25">
      <c r="C930" s="51"/>
      <c r="D930" s="51"/>
      <c r="E930" s="51"/>
    </row>
    <row r="931" spans="3:5" ht="12.5" x14ac:dyDescent="0.25">
      <c r="C931" s="51"/>
      <c r="D931" s="51"/>
      <c r="E931" s="51"/>
    </row>
    <row r="932" spans="3:5" ht="12.5" x14ac:dyDescent="0.25">
      <c r="C932" s="51"/>
      <c r="D932" s="51"/>
      <c r="E932" s="51"/>
    </row>
    <row r="933" spans="3:5" ht="12.5" x14ac:dyDescent="0.25">
      <c r="C933" s="51"/>
      <c r="D933" s="51"/>
      <c r="E933" s="51"/>
    </row>
    <row r="934" spans="3:5" ht="12.5" x14ac:dyDescent="0.25">
      <c r="C934" s="51"/>
      <c r="D934" s="51"/>
      <c r="E934" s="51"/>
    </row>
    <row r="935" spans="3:5" ht="12.5" x14ac:dyDescent="0.25">
      <c r="C935" s="51"/>
      <c r="D935" s="51"/>
      <c r="E935" s="51"/>
    </row>
    <row r="936" spans="3:5" ht="12.5" x14ac:dyDescent="0.25">
      <c r="C936" s="51"/>
      <c r="D936" s="51"/>
      <c r="E936" s="51"/>
    </row>
    <row r="937" spans="3:5" ht="12.5" x14ac:dyDescent="0.25">
      <c r="C937" s="51"/>
      <c r="D937" s="51"/>
      <c r="E937" s="51"/>
    </row>
    <row r="938" spans="3:5" ht="12.5" x14ac:dyDescent="0.25">
      <c r="C938" s="51"/>
      <c r="D938" s="51"/>
      <c r="E938" s="51"/>
    </row>
    <row r="939" spans="3:5" ht="12.5" x14ac:dyDescent="0.25">
      <c r="C939" s="51"/>
      <c r="D939" s="51"/>
      <c r="E939" s="51"/>
    </row>
    <row r="940" spans="3:5" ht="12.5" x14ac:dyDescent="0.25">
      <c r="C940" s="51"/>
      <c r="D940" s="51"/>
      <c r="E940" s="51"/>
    </row>
    <row r="941" spans="3:5" ht="12.5" x14ac:dyDescent="0.25">
      <c r="C941" s="51"/>
      <c r="D941" s="51"/>
      <c r="E941" s="51"/>
    </row>
    <row r="942" spans="3:5" ht="12.5" x14ac:dyDescent="0.25">
      <c r="C942" s="51"/>
      <c r="D942" s="51"/>
      <c r="E942" s="51"/>
    </row>
    <row r="943" spans="3:5" ht="12.5" x14ac:dyDescent="0.25">
      <c r="C943" s="51"/>
      <c r="D943" s="51"/>
      <c r="E943" s="51"/>
    </row>
    <row r="944" spans="3:5" ht="12.5" x14ac:dyDescent="0.25">
      <c r="C944" s="51"/>
      <c r="D944" s="51"/>
      <c r="E944" s="51"/>
    </row>
    <row r="945" spans="3:5" ht="12.5" x14ac:dyDescent="0.25">
      <c r="C945" s="51"/>
      <c r="D945" s="51"/>
      <c r="E945" s="51"/>
    </row>
    <row r="946" spans="3:5" ht="12.5" x14ac:dyDescent="0.25">
      <c r="C946" s="51"/>
      <c r="D946" s="51"/>
      <c r="E946" s="51"/>
    </row>
    <row r="947" spans="3:5" ht="12.5" x14ac:dyDescent="0.25">
      <c r="C947" s="51"/>
      <c r="D947" s="51"/>
      <c r="E947" s="51"/>
    </row>
    <row r="948" spans="3:5" ht="12.5" x14ac:dyDescent="0.25">
      <c r="C948" s="51"/>
      <c r="D948" s="51"/>
      <c r="E948" s="51"/>
    </row>
    <row r="949" spans="3:5" ht="12.5" x14ac:dyDescent="0.25">
      <c r="C949" s="51"/>
      <c r="D949" s="51"/>
      <c r="E949" s="51"/>
    </row>
    <row r="950" spans="3:5" ht="12.5" x14ac:dyDescent="0.25">
      <c r="C950" s="51"/>
      <c r="D950" s="51"/>
      <c r="E950" s="51"/>
    </row>
    <row r="951" spans="3:5" ht="12.5" x14ac:dyDescent="0.25">
      <c r="C951" s="51"/>
      <c r="D951" s="51"/>
      <c r="E951" s="51"/>
    </row>
    <row r="952" spans="3:5" ht="12.5" x14ac:dyDescent="0.25">
      <c r="C952" s="51"/>
      <c r="D952" s="51"/>
      <c r="E952" s="51"/>
    </row>
    <row r="953" spans="3:5" ht="12.5" x14ac:dyDescent="0.25">
      <c r="C953" s="51"/>
      <c r="D953" s="51"/>
      <c r="E953" s="51"/>
    </row>
    <row r="954" spans="3:5" ht="12.5" x14ac:dyDescent="0.25">
      <c r="C954" s="51"/>
      <c r="D954" s="51"/>
      <c r="E954" s="51"/>
    </row>
    <row r="955" spans="3:5" ht="12.5" x14ac:dyDescent="0.25">
      <c r="C955" s="51"/>
      <c r="D955" s="51"/>
      <c r="E955" s="51"/>
    </row>
    <row r="956" spans="3:5" ht="12.5" x14ac:dyDescent="0.25">
      <c r="C956" s="51"/>
      <c r="D956" s="51"/>
      <c r="E956" s="51"/>
    </row>
    <row r="957" spans="3:5" ht="12.5" x14ac:dyDescent="0.25">
      <c r="C957" s="51"/>
      <c r="D957" s="51"/>
      <c r="E957" s="51"/>
    </row>
    <row r="958" spans="3:5" ht="12.5" x14ac:dyDescent="0.25">
      <c r="C958" s="51"/>
      <c r="D958" s="51"/>
      <c r="E958" s="51"/>
    </row>
    <row r="959" spans="3:5" ht="12.5" x14ac:dyDescent="0.25">
      <c r="C959" s="51"/>
      <c r="D959" s="51"/>
      <c r="E959" s="51"/>
    </row>
    <row r="960" spans="3:5" ht="12.5" x14ac:dyDescent="0.25">
      <c r="C960" s="51"/>
      <c r="D960" s="51"/>
      <c r="E960" s="51"/>
    </row>
    <row r="961" spans="3:5" ht="12.5" x14ac:dyDescent="0.25">
      <c r="C961" s="51"/>
      <c r="D961" s="51"/>
      <c r="E961" s="51"/>
    </row>
    <row r="962" spans="3:5" ht="12.5" x14ac:dyDescent="0.25">
      <c r="C962" s="51"/>
      <c r="D962" s="51"/>
      <c r="E962" s="51"/>
    </row>
    <row r="963" spans="3:5" ht="12.5" x14ac:dyDescent="0.25">
      <c r="C963" s="51"/>
      <c r="D963" s="51"/>
      <c r="E963" s="51"/>
    </row>
    <row r="964" spans="3:5" ht="12.5" x14ac:dyDescent="0.25">
      <c r="C964" s="51"/>
      <c r="D964" s="51"/>
      <c r="E964" s="51"/>
    </row>
    <row r="965" spans="3:5" ht="12.5" x14ac:dyDescent="0.25">
      <c r="C965" s="51"/>
      <c r="D965" s="51"/>
      <c r="E965" s="51"/>
    </row>
    <row r="966" spans="3:5" ht="12.5" x14ac:dyDescent="0.25">
      <c r="C966" s="51"/>
      <c r="D966" s="51"/>
      <c r="E966" s="51"/>
    </row>
    <row r="967" spans="3:5" ht="12.5" x14ac:dyDescent="0.25">
      <c r="C967" s="51"/>
      <c r="D967" s="51"/>
      <c r="E967" s="51"/>
    </row>
    <row r="968" spans="3:5" ht="12.5" x14ac:dyDescent="0.25">
      <c r="C968" s="51"/>
      <c r="D968" s="51"/>
      <c r="E968" s="51"/>
    </row>
    <row r="969" spans="3:5" ht="12.5" x14ac:dyDescent="0.25">
      <c r="C969" s="51"/>
      <c r="D969" s="51"/>
      <c r="E969" s="51"/>
    </row>
    <row r="970" spans="3:5" ht="12.5" x14ac:dyDescent="0.25">
      <c r="C970" s="51"/>
      <c r="D970" s="51"/>
      <c r="E970" s="51"/>
    </row>
    <row r="971" spans="3:5" ht="12.5" x14ac:dyDescent="0.25">
      <c r="C971" s="51"/>
      <c r="D971" s="51"/>
      <c r="E971" s="51"/>
    </row>
    <row r="972" spans="3:5" ht="12.5" x14ac:dyDescent="0.25">
      <c r="C972" s="51"/>
      <c r="D972" s="51"/>
      <c r="E972" s="51"/>
    </row>
    <row r="973" spans="3:5" ht="12.5" x14ac:dyDescent="0.25">
      <c r="C973" s="51"/>
      <c r="D973" s="51"/>
      <c r="E973" s="51"/>
    </row>
    <row r="974" spans="3:5" ht="12.5" x14ac:dyDescent="0.25">
      <c r="C974" s="51"/>
      <c r="D974" s="51"/>
      <c r="E974" s="51"/>
    </row>
    <row r="975" spans="3:5" ht="12.5" x14ac:dyDescent="0.25">
      <c r="C975" s="51"/>
      <c r="D975" s="51"/>
      <c r="E975" s="51"/>
    </row>
    <row r="976" spans="3:5" ht="12.5" x14ac:dyDescent="0.25">
      <c r="C976" s="51"/>
      <c r="D976" s="51"/>
      <c r="E976" s="51"/>
    </row>
    <row r="977" spans="3:5" ht="12.5" x14ac:dyDescent="0.25">
      <c r="C977" s="51"/>
      <c r="D977" s="51"/>
      <c r="E977" s="51"/>
    </row>
    <row r="978" spans="3:5" ht="12.5" x14ac:dyDescent="0.25">
      <c r="C978" s="51"/>
      <c r="D978" s="51"/>
      <c r="E978" s="51"/>
    </row>
    <row r="979" spans="3:5" ht="12.5" x14ac:dyDescent="0.25">
      <c r="C979" s="51"/>
      <c r="D979" s="51"/>
      <c r="E979" s="51"/>
    </row>
    <row r="980" spans="3:5" ht="12.5" x14ac:dyDescent="0.25">
      <c r="C980" s="51"/>
      <c r="D980" s="51"/>
      <c r="E980" s="51"/>
    </row>
    <row r="981" spans="3:5" ht="12.5" x14ac:dyDescent="0.25">
      <c r="C981" s="51"/>
      <c r="D981" s="51"/>
      <c r="E981" s="51"/>
    </row>
    <row r="982" spans="3:5" ht="12.5" x14ac:dyDescent="0.25">
      <c r="C982" s="51"/>
      <c r="D982" s="51"/>
      <c r="E982" s="51"/>
    </row>
    <row r="983" spans="3:5" ht="12.5" x14ac:dyDescent="0.25">
      <c r="C983" s="51"/>
      <c r="D983" s="51"/>
      <c r="E983" s="51"/>
    </row>
    <row r="984" spans="3:5" ht="12.5" x14ac:dyDescent="0.25">
      <c r="C984" s="51"/>
      <c r="D984" s="51"/>
      <c r="E984" s="51"/>
    </row>
    <row r="985" spans="3:5" ht="12.5" x14ac:dyDescent="0.25">
      <c r="C985" s="51"/>
      <c r="D985" s="51"/>
      <c r="E985" s="51"/>
    </row>
    <row r="986" spans="3:5" ht="12.5" x14ac:dyDescent="0.25">
      <c r="C986" s="51"/>
      <c r="D986" s="51"/>
      <c r="E986" s="51"/>
    </row>
    <row r="987" spans="3:5" ht="12.5" x14ac:dyDescent="0.25">
      <c r="C987" s="51"/>
      <c r="D987" s="51"/>
      <c r="E987" s="51"/>
    </row>
    <row r="988" spans="3:5" ht="12.5" x14ac:dyDescent="0.25">
      <c r="C988" s="51"/>
      <c r="D988" s="51"/>
      <c r="E988" s="51"/>
    </row>
    <row r="989" spans="3:5" ht="12.5" x14ac:dyDescent="0.25">
      <c r="C989" s="51"/>
      <c r="D989" s="51"/>
      <c r="E989" s="51"/>
    </row>
    <row r="990" spans="3:5" ht="12.5" x14ac:dyDescent="0.25">
      <c r="C990" s="51"/>
      <c r="D990" s="51"/>
      <c r="E990" s="51"/>
    </row>
    <row r="991" spans="3:5" ht="12.5" x14ac:dyDescent="0.25">
      <c r="C991" s="51"/>
      <c r="D991" s="51"/>
      <c r="E991" s="51"/>
    </row>
    <row r="992" spans="3:5" ht="12.5" x14ac:dyDescent="0.25">
      <c r="C992" s="51"/>
      <c r="D992" s="51"/>
      <c r="E992" s="51"/>
    </row>
    <row r="993" spans="3:5" ht="12.5" x14ac:dyDescent="0.25">
      <c r="C993" s="51"/>
      <c r="D993" s="51"/>
      <c r="E993" s="51"/>
    </row>
    <row r="994" spans="3:5" ht="12.5" x14ac:dyDescent="0.25">
      <c r="C994" s="51"/>
      <c r="D994" s="51"/>
      <c r="E994" s="51"/>
    </row>
    <row r="995" spans="3:5" ht="12.5" x14ac:dyDescent="0.25">
      <c r="C995" s="51"/>
      <c r="D995" s="51"/>
      <c r="E995" s="51"/>
    </row>
    <row r="996" spans="3:5" ht="12.5" x14ac:dyDescent="0.25">
      <c r="C996" s="51"/>
      <c r="D996" s="51"/>
      <c r="E996" s="51"/>
    </row>
    <row r="997" spans="3:5" ht="12.5" x14ac:dyDescent="0.25">
      <c r="C997" s="51"/>
      <c r="D997" s="51"/>
      <c r="E997" s="51"/>
    </row>
    <row r="998" spans="3:5" ht="12.5" x14ac:dyDescent="0.25">
      <c r="C998" s="51"/>
      <c r="D998" s="51"/>
      <c r="E998" s="51"/>
    </row>
    <row r="999" spans="3:5" ht="12.5" x14ac:dyDescent="0.25">
      <c r="C999" s="51"/>
      <c r="D999" s="51"/>
      <c r="E999" s="51"/>
    </row>
    <row r="1000" spans="3:5" ht="12.5" x14ac:dyDescent="0.25">
      <c r="C1000" s="51"/>
      <c r="D1000" s="51"/>
      <c r="E1000" s="51"/>
    </row>
    <row r="1001" spans="3:5" ht="12.5" x14ac:dyDescent="0.25">
      <c r="C1001" s="51"/>
      <c r="D1001" s="51"/>
      <c r="E1001" s="51"/>
    </row>
    <row r="1002" spans="3:5" ht="12.5" x14ac:dyDescent="0.25">
      <c r="C1002" s="51"/>
      <c r="D1002" s="51"/>
      <c r="E1002" s="51"/>
    </row>
    <row r="1003" spans="3:5" ht="12.5" x14ac:dyDescent="0.25">
      <c r="C1003" s="51"/>
      <c r="D1003" s="51"/>
      <c r="E1003" s="51"/>
    </row>
  </sheetData>
  <mergeCells count="104">
    <mergeCell ref="H8:I8"/>
    <mergeCell ref="C9:C10"/>
    <mergeCell ref="H9:I9"/>
    <mergeCell ref="H10:I10"/>
    <mergeCell ref="H14:I14"/>
    <mergeCell ref="H15:I15"/>
    <mergeCell ref="H16:I16"/>
    <mergeCell ref="H17:I17"/>
    <mergeCell ref="H18:I18"/>
    <mergeCell ref="H19:I19"/>
    <mergeCell ref="H20:I20"/>
    <mergeCell ref="H21:I21"/>
    <mergeCell ref="H22:I22"/>
    <mergeCell ref="H26:I26"/>
    <mergeCell ref="H27:I27"/>
    <mergeCell ref="H28:I28"/>
    <mergeCell ref="H29:I29"/>
    <mergeCell ref="H33:I33"/>
    <mergeCell ref="H34:I34"/>
    <mergeCell ref="H35:I35"/>
    <mergeCell ref="H36:I36"/>
    <mergeCell ref="C34:C39"/>
    <mergeCell ref="C44:C51"/>
    <mergeCell ref="C15:C16"/>
    <mergeCell ref="C17:C22"/>
    <mergeCell ref="D17:D19"/>
    <mergeCell ref="D20:D22"/>
    <mergeCell ref="C28:C29"/>
    <mergeCell ref="D28:D29"/>
    <mergeCell ref="D35:D36"/>
    <mergeCell ref="H37:I37"/>
    <mergeCell ref="H38:I38"/>
    <mergeCell ref="H39:I39"/>
    <mergeCell ref="H43:I43"/>
    <mergeCell ref="H44:I44"/>
    <mergeCell ref="H45:I45"/>
    <mergeCell ref="H46:I46"/>
    <mergeCell ref="H47:I47"/>
    <mergeCell ref="H48:I48"/>
    <mergeCell ref="H49:I49"/>
    <mergeCell ref="H50:I50"/>
    <mergeCell ref="H51:I51"/>
    <mergeCell ref="H55:I55"/>
    <mergeCell ref="H56:I56"/>
    <mergeCell ref="H126:I126"/>
    <mergeCell ref="H130:I130"/>
    <mergeCell ref="H131:I131"/>
    <mergeCell ref="H135:I135"/>
    <mergeCell ref="H136:I136"/>
    <mergeCell ref="H137:I137"/>
    <mergeCell ref="H116:I116"/>
    <mergeCell ref="H117:I117"/>
    <mergeCell ref="H118:I118"/>
    <mergeCell ref="H122:I122"/>
    <mergeCell ref="H123:I123"/>
    <mergeCell ref="H124:I124"/>
    <mergeCell ref="H125:I125"/>
    <mergeCell ref="H57:I57"/>
    <mergeCell ref="H58:I58"/>
    <mergeCell ref="H59:I59"/>
    <mergeCell ref="H60:I60"/>
    <mergeCell ref="H61:I61"/>
    <mergeCell ref="H62:I62"/>
    <mergeCell ref="H63:I63"/>
    <mergeCell ref="H64:I64"/>
    <mergeCell ref="H65:I65"/>
    <mergeCell ref="H66:I66"/>
    <mergeCell ref="H67:I67"/>
    <mergeCell ref="H68:I68"/>
    <mergeCell ref="H69:I69"/>
    <mergeCell ref="H70:I70"/>
    <mergeCell ref="H71:I71"/>
    <mergeCell ref="H72:I72"/>
    <mergeCell ref="H76:I76"/>
    <mergeCell ref="H77:I77"/>
    <mergeCell ref="H81:I81"/>
    <mergeCell ref="H82:I82"/>
    <mergeCell ref="H83:I83"/>
    <mergeCell ref="H84:I84"/>
    <mergeCell ref="H85:I85"/>
    <mergeCell ref="H89:I89"/>
    <mergeCell ref="C90:C93"/>
    <mergeCell ref="D90:D93"/>
    <mergeCell ref="H90:I90"/>
    <mergeCell ref="H91:I91"/>
    <mergeCell ref="H92:I92"/>
    <mergeCell ref="H93:I93"/>
    <mergeCell ref="H94:I94"/>
    <mergeCell ref="H98:I98"/>
    <mergeCell ref="H99:I99"/>
    <mergeCell ref="H100:I100"/>
    <mergeCell ref="H104:I104"/>
    <mergeCell ref="C117:C118"/>
    <mergeCell ref="D117:D118"/>
    <mergeCell ref="B123:B125"/>
    <mergeCell ref="C123:C125"/>
    <mergeCell ref="D123:D125"/>
    <mergeCell ref="H105:I105"/>
    <mergeCell ref="H109:I109"/>
    <mergeCell ref="H110:I110"/>
    <mergeCell ref="C111:C112"/>
    <mergeCell ref="D111:D112"/>
    <mergeCell ref="H111:I111"/>
    <mergeCell ref="H112:I112"/>
  </mergeCells>
  <phoneticPr fontId="15" type="noConversion"/>
  <dataValidations count="1">
    <dataValidation type="list" allowBlank="1" showErrorMessage="1" sqref="F9:G10 F15:G22 F27:G29 F34:G39 F44:G51 F56:G72 F77:G77 F82:G85 F90:G94 F99:G100 F105:G105 F110:G112 F117:G118 F123:G126 F131:G131 F136:G137" xr:uid="{00000000-0002-0000-0B00-000000000000}">
      <formula1>"Not Test,PASS,Fail,N/A,Blocked"</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P36"/>
  <sheetViews>
    <sheetView workbookViewId="0">
      <selection activeCell="E43" sqref="E43"/>
    </sheetView>
  </sheetViews>
  <sheetFormatPr defaultColWidth="12.6328125" defaultRowHeight="15.75" customHeight="1" x14ac:dyDescent="0.25"/>
  <cols>
    <col min="1" max="1" width="4.6328125" customWidth="1"/>
    <col min="3" max="5" width="52.6328125" customWidth="1"/>
    <col min="6" max="7" width="14.6328125" customWidth="1"/>
    <col min="8" max="9" width="52.6328125" customWidth="1"/>
  </cols>
  <sheetData>
    <row r="1" spans="1:16" ht="13" x14ac:dyDescent="0.3">
      <c r="A1" s="1"/>
    </row>
    <row r="2" spans="1:16" ht="13" x14ac:dyDescent="0.25">
      <c r="B2" s="2" t="s">
        <v>1</v>
      </c>
      <c r="C2" s="3" t="s">
        <v>391</v>
      </c>
      <c r="D2" s="3" t="s">
        <v>34</v>
      </c>
      <c r="E2" s="3" t="s">
        <v>35</v>
      </c>
    </row>
    <row r="3" spans="1:16" ht="13" x14ac:dyDescent="0.25">
      <c r="B3" s="2" t="s">
        <v>5</v>
      </c>
      <c r="C3" s="3" t="s">
        <v>41</v>
      </c>
      <c r="D3" s="3" t="s">
        <v>595</v>
      </c>
      <c r="E3" s="3" t="s">
        <v>596</v>
      </c>
    </row>
    <row r="4" spans="1:16" ht="200" customHeight="1" x14ac:dyDescent="0.25">
      <c r="B4" s="2" t="s">
        <v>9</v>
      </c>
      <c r="C4" s="4"/>
      <c r="D4" s="3"/>
      <c r="E4" s="3"/>
    </row>
    <row r="6" spans="1:16" ht="20" x14ac:dyDescent="0.4">
      <c r="B6" s="5" t="s">
        <v>597</v>
      </c>
    </row>
    <row r="8" spans="1:16" ht="13" x14ac:dyDescent="0.25">
      <c r="A8" s="11"/>
      <c r="B8" s="2" t="s">
        <v>11</v>
      </c>
      <c r="C8" s="2" t="s">
        <v>12</v>
      </c>
      <c r="D8" s="2" t="s">
        <v>13</v>
      </c>
      <c r="E8" s="2" t="s">
        <v>14</v>
      </c>
      <c r="F8" s="2" t="s">
        <v>15</v>
      </c>
      <c r="G8" s="2" t="s">
        <v>16</v>
      </c>
      <c r="H8" s="221" t="s">
        <v>17</v>
      </c>
      <c r="I8" s="197"/>
      <c r="J8" s="11"/>
      <c r="K8" s="11"/>
      <c r="L8" s="11"/>
      <c r="M8" s="11"/>
      <c r="N8" s="11"/>
      <c r="O8" s="11"/>
      <c r="P8" s="11"/>
    </row>
    <row r="9" spans="1:16" ht="12.5" x14ac:dyDescent="0.25">
      <c r="A9" s="11"/>
      <c r="B9" s="21">
        <f>ROW()-8</f>
        <v>1</v>
      </c>
      <c r="C9" s="210" t="s">
        <v>598</v>
      </c>
      <c r="D9" s="212" t="s">
        <v>599</v>
      </c>
      <c r="E9" s="27" t="s">
        <v>600</v>
      </c>
      <c r="F9" s="9" t="s">
        <v>21</v>
      </c>
      <c r="G9" s="9" t="s">
        <v>21</v>
      </c>
      <c r="H9" s="200"/>
      <c r="I9" s="197"/>
      <c r="J9" s="11"/>
      <c r="K9" s="11"/>
      <c r="L9" s="11"/>
      <c r="M9" s="11"/>
      <c r="N9" s="11"/>
      <c r="O9" s="11"/>
      <c r="P9" s="11"/>
    </row>
    <row r="10" spans="1:16" ht="25" x14ac:dyDescent="0.25">
      <c r="A10" s="11"/>
      <c r="B10" s="21">
        <f t="shared" ref="B10:B15" si="0">ROW()-8</f>
        <v>2</v>
      </c>
      <c r="C10" s="211"/>
      <c r="D10" s="214"/>
      <c r="E10" s="27" t="s">
        <v>601</v>
      </c>
      <c r="F10" s="9" t="s">
        <v>21</v>
      </c>
      <c r="G10" s="9" t="s">
        <v>21</v>
      </c>
      <c r="H10" s="200"/>
      <c r="I10" s="197"/>
      <c r="J10" s="11"/>
      <c r="K10" s="11"/>
      <c r="L10" s="11"/>
      <c r="M10" s="11"/>
      <c r="N10" s="11"/>
      <c r="O10" s="11"/>
      <c r="P10" s="11"/>
    </row>
    <row r="11" spans="1:16" ht="12.5" x14ac:dyDescent="0.25">
      <c r="A11" s="11"/>
      <c r="B11" s="21">
        <f t="shared" si="0"/>
        <v>3</v>
      </c>
      <c r="C11" s="211"/>
      <c r="D11" s="212" t="s">
        <v>602</v>
      </c>
      <c r="E11" s="27" t="s">
        <v>603</v>
      </c>
      <c r="F11" s="9" t="s">
        <v>21</v>
      </c>
      <c r="G11" s="9" t="s">
        <v>21</v>
      </c>
      <c r="H11" s="200"/>
      <c r="I11" s="197"/>
      <c r="J11" s="11"/>
      <c r="K11" s="11"/>
      <c r="L11" s="11"/>
      <c r="M11" s="11"/>
      <c r="N11" s="11"/>
      <c r="O11" s="11"/>
      <c r="P11" s="11"/>
    </row>
    <row r="12" spans="1:16" ht="25" x14ac:dyDescent="0.25">
      <c r="A12" s="11"/>
      <c r="B12" s="21">
        <f t="shared" si="0"/>
        <v>4</v>
      </c>
      <c r="C12" s="211"/>
      <c r="D12" s="214"/>
      <c r="E12" s="27" t="s">
        <v>604</v>
      </c>
      <c r="F12" s="9" t="s">
        <v>21</v>
      </c>
      <c r="G12" s="9" t="s">
        <v>21</v>
      </c>
      <c r="H12" s="200"/>
      <c r="I12" s="197"/>
      <c r="J12" s="11"/>
      <c r="K12" s="11"/>
      <c r="L12" s="11"/>
      <c r="M12" s="11"/>
      <c r="N12" s="11"/>
      <c r="O12" s="11"/>
      <c r="P12" s="11"/>
    </row>
    <row r="13" spans="1:16" ht="12.5" x14ac:dyDescent="0.25">
      <c r="A13" s="11"/>
      <c r="B13" s="21">
        <f t="shared" si="0"/>
        <v>5</v>
      </c>
      <c r="C13" s="211"/>
      <c r="D13" s="25" t="s">
        <v>605</v>
      </c>
      <c r="E13" s="27" t="s">
        <v>606</v>
      </c>
      <c r="F13" s="9" t="s">
        <v>21</v>
      </c>
      <c r="G13" s="9" t="s">
        <v>21</v>
      </c>
      <c r="H13" s="200"/>
      <c r="I13" s="197"/>
      <c r="J13" s="11"/>
      <c r="K13" s="11"/>
      <c r="L13" s="11"/>
      <c r="M13" s="11"/>
      <c r="N13" s="11"/>
      <c r="O13" s="11"/>
      <c r="P13" s="11"/>
    </row>
    <row r="14" spans="1:16" ht="12.5" x14ac:dyDescent="0.25">
      <c r="A14" s="11"/>
      <c r="B14" s="21">
        <f t="shared" si="0"/>
        <v>6</v>
      </c>
      <c r="C14" s="211"/>
      <c r="D14" s="212" t="s">
        <v>607</v>
      </c>
      <c r="E14" s="27" t="s">
        <v>608</v>
      </c>
      <c r="F14" s="9" t="s">
        <v>21</v>
      </c>
      <c r="G14" s="9" t="s">
        <v>21</v>
      </c>
      <c r="H14" s="200"/>
      <c r="I14" s="197"/>
      <c r="J14" s="11"/>
      <c r="K14" s="11"/>
      <c r="L14" s="11"/>
      <c r="M14" s="11"/>
      <c r="N14" s="11"/>
      <c r="O14" s="11"/>
      <c r="P14" s="11"/>
    </row>
    <row r="15" spans="1:16" ht="25" x14ac:dyDescent="0.25">
      <c r="A15" s="11"/>
      <c r="B15" s="21">
        <f t="shared" si="0"/>
        <v>7</v>
      </c>
      <c r="C15" s="204"/>
      <c r="D15" s="214"/>
      <c r="E15" s="27" t="s">
        <v>609</v>
      </c>
      <c r="F15" s="9" t="s">
        <v>21</v>
      </c>
      <c r="G15" s="9" t="s">
        <v>21</v>
      </c>
      <c r="H15" s="200"/>
      <c r="I15" s="197"/>
      <c r="J15" s="11"/>
      <c r="K15" s="11"/>
      <c r="L15" s="11"/>
      <c r="M15" s="11"/>
      <c r="N15" s="11"/>
      <c r="O15" s="11"/>
      <c r="P15" s="11"/>
    </row>
    <row r="16" spans="1:16" ht="12.5" x14ac:dyDescent="0.25">
      <c r="A16" s="11"/>
      <c r="B16" s="11"/>
      <c r="C16" s="11"/>
      <c r="D16" s="11"/>
      <c r="E16" s="11"/>
      <c r="F16" s="11"/>
      <c r="G16" s="11"/>
      <c r="H16" s="70"/>
      <c r="I16" s="11"/>
      <c r="J16" s="11"/>
      <c r="K16" s="11"/>
      <c r="L16" s="11"/>
      <c r="M16" s="11"/>
      <c r="N16" s="11"/>
      <c r="O16" s="11"/>
      <c r="P16" s="11"/>
    </row>
    <row r="17" spans="1:16" ht="20" x14ac:dyDescent="0.25">
      <c r="A17" s="11"/>
      <c r="B17" s="48" t="s">
        <v>610</v>
      </c>
      <c r="C17" s="11"/>
      <c r="D17" s="11"/>
      <c r="E17" s="11"/>
      <c r="F17" s="11"/>
      <c r="G17" s="11"/>
      <c r="H17" s="70"/>
      <c r="I17" s="11"/>
      <c r="J17" s="11"/>
      <c r="K17" s="11"/>
      <c r="L17" s="11"/>
      <c r="M17" s="11"/>
      <c r="N17" s="11"/>
      <c r="O17" s="11"/>
      <c r="P17" s="11"/>
    </row>
    <row r="18" spans="1:16" ht="12.5" x14ac:dyDescent="0.25">
      <c r="A18" s="11"/>
      <c r="B18" s="11"/>
      <c r="C18" s="11"/>
      <c r="D18" s="11"/>
      <c r="E18" s="11"/>
      <c r="F18" s="11"/>
      <c r="G18" s="11"/>
      <c r="H18" s="70"/>
      <c r="I18" s="11"/>
      <c r="J18" s="11"/>
      <c r="K18" s="11"/>
      <c r="L18" s="11"/>
      <c r="M18" s="11"/>
      <c r="N18" s="11"/>
      <c r="O18" s="11"/>
      <c r="P18" s="11"/>
    </row>
    <row r="19" spans="1:16" ht="13" x14ac:dyDescent="0.25">
      <c r="A19" s="11"/>
      <c r="B19" s="2" t="s">
        <v>11</v>
      </c>
      <c r="C19" s="2" t="s">
        <v>12</v>
      </c>
      <c r="D19" s="2" t="s">
        <v>13</v>
      </c>
      <c r="E19" s="2" t="s">
        <v>14</v>
      </c>
      <c r="F19" s="2" t="s">
        <v>15</v>
      </c>
      <c r="G19" s="2" t="s">
        <v>16</v>
      </c>
      <c r="H19" s="221" t="s">
        <v>17</v>
      </c>
      <c r="I19" s="197"/>
      <c r="J19" s="11"/>
      <c r="K19" s="11"/>
      <c r="L19" s="11"/>
      <c r="M19" s="11"/>
      <c r="N19" s="11"/>
      <c r="O19" s="11"/>
      <c r="P19" s="11"/>
    </row>
    <row r="20" spans="1:16" ht="25" x14ac:dyDescent="0.25">
      <c r="A20" s="11"/>
      <c r="B20" s="21">
        <f>ROW()-12</f>
        <v>8</v>
      </c>
      <c r="C20" s="229" t="s">
        <v>611</v>
      </c>
      <c r="D20" s="126" t="s">
        <v>612</v>
      </c>
      <c r="E20" s="71" t="s">
        <v>613</v>
      </c>
      <c r="F20" s="9" t="s">
        <v>21</v>
      </c>
      <c r="G20" s="9" t="s">
        <v>21</v>
      </c>
      <c r="H20" s="200"/>
      <c r="I20" s="197"/>
      <c r="J20" s="11"/>
      <c r="K20" s="11"/>
      <c r="L20" s="11"/>
      <c r="M20" s="11"/>
      <c r="N20" s="11"/>
      <c r="O20" s="11"/>
      <c r="P20" s="11"/>
    </row>
    <row r="21" spans="1:16" ht="25" x14ac:dyDescent="0.25">
      <c r="A21" s="11"/>
      <c r="B21" s="21">
        <f t="shared" ref="B21:B30" si="1">ROW()-12</f>
        <v>9</v>
      </c>
      <c r="C21" s="211"/>
      <c r="D21" s="77" t="s">
        <v>614</v>
      </c>
      <c r="E21" s="73" t="s">
        <v>615</v>
      </c>
      <c r="F21" s="9" t="s">
        <v>21</v>
      </c>
      <c r="G21" s="9" t="s">
        <v>21</v>
      </c>
      <c r="H21" s="200"/>
      <c r="I21" s="197"/>
      <c r="J21" s="11"/>
      <c r="K21" s="11"/>
      <c r="L21" s="11"/>
      <c r="M21" s="11"/>
      <c r="N21" s="11"/>
      <c r="O21" s="11"/>
      <c r="P21" s="11"/>
    </row>
    <row r="22" spans="1:16" ht="25" x14ac:dyDescent="0.25">
      <c r="A22" s="11"/>
      <c r="B22" s="21">
        <f t="shared" si="1"/>
        <v>10</v>
      </c>
      <c r="C22" s="211"/>
      <c r="D22" s="77" t="s">
        <v>616</v>
      </c>
      <c r="E22" s="71" t="s">
        <v>613</v>
      </c>
      <c r="F22" s="9" t="s">
        <v>21</v>
      </c>
      <c r="G22" s="9" t="s">
        <v>21</v>
      </c>
      <c r="H22" s="200"/>
      <c r="I22" s="197"/>
      <c r="J22" s="11"/>
      <c r="K22" s="11"/>
      <c r="L22" s="11"/>
      <c r="M22" s="11"/>
      <c r="N22" s="11"/>
      <c r="O22" s="11"/>
      <c r="P22" s="11"/>
    </row>
    <row r="23" spans="1:16" ht="37.5" x14ac:dyDescent="0.25">
      <c r="A23" s="11"/>
      <c r="B23" s="21">
        <f t="shared" si="1"/>
        <v>11</v>
      </c>
      <c r="C23" s="211"/>
      <c r="D23" s="77" t="s">
        <v>617</v>
      </c>
      <c r="E23" s="73" t="s">
        <v>618</v>
      </c>
      <c r="F23" s="9" t="s">
        <v>21</v>
      </c>
      <c r="G23" s="9" t="s">
        <v>21</v>
      </c>
      <c r="H23" s="200"/>
      <c r="I23" s="197"/>
      <c r="J23" s="70"/>
      <c r="K23" s="11"/>
      <c r="L23" s="11"/>
      <c r="M23" s="11"/>
      <c r="N23" s="11"/>
      <c r="O23" s="11"/>
      <c r="P23" s="11"/>
    </row>
    <row r="24" spans="1:16" ht="25" x14ac:dyDescent="0.25">
      <c r="A24" s="11"/>
      <c r="B24" s="21">
        <f t="shared" si="1"/>
        <v>12</v>
      </c>
      <c r="C24" s="211"/>
      <c r="D24" s="65" t="s">
        <v>619</v>
      </c>
      <c r="E24" s="75" t="s">
        <v>620</v>
      </c>
      <c r="F24" s="9" t="s">
        <v>21</v>
      </c>
      <c r="G24" s="9" t="s">
        <v>21</v>
      </c>
      <c r="H24" s="200"/>
      <c r="I24" s="197"/>
      <c r="J24" s="70"/>
      <c r="K24" s="11"/>
      <c r="L24" s="11"/>
      <c r="M24" s="11"/>
      <c r="N24" s="11"/>
      <c r="O24" s="11"/>
      <c r="P24" s="11"/>
    </row>
    <row r="25" spans="1:16" ht="37.5" x14ac:dyDescent="0.25">
      <c r="A25" s="11"/>
      <c r="B25" s="21">
        <f t="shared" si="1"/>
        <v>13</v>
      </c>
      <c r="C25" s="211"/>
      <c r="D25" s="65" t="s">
        <v>621</v>
      </c>
      <c r="E25" s="75" t="s">
        <v>622</v>
      </c>
      <c r="F25" s="9" t="s">
        <v>21</v>
      </c>
      <c r="G25" s="9" t="s">
        <v>21</v>
      </c>
      <c r="H25" s="200"/>
      <c r="I25" s="197"/>
      <c r="J25" s="70"/>
      <c r="K25" s="11"/>
      <c r="L25" s="11"/>
      <c r="M25" s="11"/>
      <c r="N25" s="11"/>
      <c r="O25" s="11"/>
      <c r="P25" s="11"/>
    </row>
    <row r="26" spans="1:16" ht="25" x14ac:dyDescent="0.25">
      <c r="A26" s="11"/>
      <c r="B26" s="21">
        <f t="shared" si="1"/>
        <v>14</v>
      </c>
      <c r="C26" s="211"/>
      <c r="D26" s="65" t="s">
        <v>623</v>
      </c>
      <c r="E26" s="75" t="s">
        <v>620</v>
      </c>
      <c r="F26" s="9" t="s">
        <v>21</v>
      </c>
      <c r="G26" s="9" t="s">
        <v>21</v>
      </c>
      <c r="H26" s="200"/>
      <c r="I26" s="197"/>
      <c r="J26" s="70"/>
      <c r="K26" s="11"/>
      <c r="L26" s="11"/>
      <c r="M26" s="11"/>
      <c r="N26" s="11"/>
      <c r="O26" s="11"/>
      <c r="P26" s="11"/>
    </row>
    <row r="27" spans="1:16" ht="37.5" x14ac:dyDescent="0.25">
      <c r="A27" s="11"/>
      <c r="B27" s="21">
        <f t="shared" si="1"/>
        <v>15</v>
      </c>
      <c r="C27" s="211"/>
      <c r="D27" s="25" t="s">
        <v>624</v>
      </c>
      <c r="E27" s="73" t="s">
        <v>625</v>
      </c>
      <c r="F27" s="9" t="s">
        <v>21</v>
      </c>
      <c r="G27" s="9" t="s">
        <v>21</v>
      </c>
      <c r="H27" s="200"/>
      <c r="I27" s="197"/>
      <c r="J27" s="11"/>
      <c r="K27" s="11"/>
      <c r="L27" s="11"/>
      <c r="M27" s="11"/>
      <c r="N27" s="11"/>
      <c r="O27" s="11"/>
      <c r="P27" s="11"/>
    </row>
    <row r="28" spans="1:16" ht="25" x14ac:dyDescent="0.25">
      <c r="A28" s="11"/>
      <c r="B28" s="21">
        <f t="shared" si="1"/>
        <v>16</v>
      </c>
      <c r="C28" s="211"/>
      <c r="D28" s="25" t="s">
        <v>626</v>
      </c>
      <c r="E28" s="76" t="s">
        <v>627</v>
      </c>
      <c r="F28" s="9" t="s">
        <v>21</v>
      </c>
      <c r="G28" s="9" t="s">
        <v>21</v>
      </c>
      <c r="H28" s="200"/>
      <c r="I28" s="197"/>
      <c r="J28" s="11"/>
      <c r="K28" s="11"/>
      <c r="L28" s="11"/>
      <c r="M28" s="11"/>
      <c r="N28" s="11"/>
      <c r="O28" s="11"/>
      <c r="P28" s="11"/>
    </row>
    <row r="29" spans="1:16" ht="12.5" x14ac:dyDescent="0.25">
      <c r="A29" s="11"/>
      <c r="B29" s="21">
        <f t="shared" si="1"/>
        <v>17</v>
      </c>
      <c r="C29" s="211"/>
      <c r="D29" s="232" t="s">
        <v>628</v>
      </c>
      <c r="E29" s="76" t="s">
        <v>629</v>
      </c>
      <c r="F29" s="9" t="s">
        <v>21</v>
      </c>
      <c r="G29" s="9" t="s">
        <v>21</v>
      </c>
      <c r="H29" s="200"/>
      <c r="I29" s="197"/>
      <c r="J29" s="11"/>
      <c r="K29" s="11"/>
      <c r="L29" s="11"/>
      <c r="M29" s="11"/>
      <c r="N29" s="11"/>
      <c r="O29" s="11"/>
      <c r="P29" s="11"/>
    </row>
    <row r="30" spans="1:16" ht="12.5" x14ac:dyDescent="0.25">
      <c r="A30" s="11"/>
      <c r="B30" s="21">
        <f t="shared" si="1"/>
        <v>18</v>
      </c>
      <c r="C30" s="204"/>
      <c r="D30" s="233"/>
      <c r="E30" s="76" t="s">
        <v>630</v>
      </c>
      <c r="F30" s="9" t="s">
        <v>21</v>
      </c>
      <c r="G30" s="9" t="s">
        <v>21</v>
      </c>
      <c r="H30" s="200"/>
      <c r="I30" s="197"/>
      <c r="J30" s="11"/>
      <c r="K30" s="11"/>
      <c r="L30" s="11"/>
      <c r="M30" s="11"/>
      <c r="N30" s="11"/>
      <c r="O30" s="11"/>
      <c r="P30" s="11"/>
    </row>
    <row r="31" spans="1:16" ht="12.5" x14ac:dyDescent="0.25">
      <c r="A31" s="11"/>
      <c r="B31" s="11"/>
      <c r="C31" s="11"/>
      <c r="D31" s="11"/>
      <c r="E31" s="11"/>
      <c r="F31" s="11"/>
      <c r="G31" s="11"/>
      <c r="H31" s="70"/>
      <c r="I31" s="11"/>
      <c r="J31" s="11"/>
      <c r="K31" s="11"/>
      <c r="L31" s="11"/>
      <c r="M31" s="11"/>
      <c r="N31" s="11"/>
      <c r="O31" s="11"/>
      <c r="P31" s="11"/>
    </row>
    <row r="32" spans="1:16" ht="20" x14ac:dyDescent="0.25">
      <c r="A32" s="11"/>
      <c r="B32" s="48" t="s">
        <v>631</v>
      </c>
      <c r="C32" s="11"/>
      <c r="D32" s="11"/>
      <c r="E32" s="11"/>
      <c r="F32" s="11"/>
      <c r="G32" s="11"/>
      <c r="H32" s="70"/>
      <c r="I32" s="11"/>
      <c r="J32" s="11"/>
      <c r="K32" s="11"/>
      <c r="L32" s="11"/>
      <c r="M32" s="11"/>
      <c r="N32" s="11"/>
      <c r="O32" s="11"/>
      <c r="P32" s="11"/>
    </row>
    <row r="33" spans="1:16" ht="12.5" x14ac:dyDescent="0.25">
      <c r="A33" s="11"/>
      <c r="B33" s="11"/>
      <c r="C33" s="11"/>
      <c r="D33" s="11"/>
      <c r="E33" s="11"/>
      <c r="F33" s="11"/>
      <c r="G33" s="11"/>
      <c r="H33" s="70"/>
      <c r="I33" s="11"/>
      <c r="J33" s="11"/>
      <c r="K33" s="11"/>
      <c r="L33" s="11"/>
      <c r="M33" s="11"/>
      <c r="N33" s="11"/>
      <c r="O33" s="11"/>
      <c r="P33" s="11"/>
    </row>
    <row r="34" spans="1:16" ht="13" x14ac:dyDescent="0.25">
      <c r="A34" s="11"/>
      <c r="B34" s="2" t="s">
        <v>11</v>
      </c>
      <c r="C34" s="2" t="s">
        <v>12</v>
      </c>
      <c r="D34" s="2" t="s">
        <v>13</v>
      </c>
      <c r="E34" s="2" t="s">
        <v>14</v>
      </c>
      <c r="F34" s="2" t="s">
        <v>15</v>
      </c>
      <c r="G34" s="2" t="s">
        <v>16</v>
      </c>
      <c r="H34" s="221" t="s">
        <v>17</v>
      </c>
      <c r="I34" s="197"/>
      <c r="J34" s="11"/>
      <c r="K34" s="11"/>
      <c r="L34" s="11"/>
      <c r="M34" s="11"/>
      <c r="N34" s="11"/>
      <c r="O34" s="11"/>
      <c r="P34" s="11"/>
    </row>
    <row r="35" spans="1:16" ht="16" x14ac:dyDescent="0.25">
      <c r="A35" s="11"/>
      <c r="B35" s="21">
        <f>ROW()-16</f>
        <v>19</v>
      </c>
      <c r="C35" s="47" t="s">
        <v>632</v>
      </c>
      <c r="D35" s="72" t="s">
        <v>633</v>
      </c>
      <c r="E35" s="168" t="s">
        <v>3107</v>
      </c>
      <c r="F35" s="9" t="s">
        <v>21</v>
      </c>
      <c r="G35" s="9" t="s">
        <v>21</v>
      </c>
      <c r="H35" s="200"/>
      <c r="I35" s="197"/>
      <c r="J35" s="11"/>
      <c r="K35" s="11"/>
      <c r="L35" s="11"/>
      <c r="M35" s="11"/>
      <c r="N35" s="11"/>
      <c r="O35" s="11"/>
      <c r="P35" s="11"/>
    </row>
    <row r="36" spans="1:16" ht="25" x14ac:dyDescent="0.25">
      <c r="A36" s="11"/>
      <c r="B36" s="21">
        <f>ROW()-16</f>
        <v>20</v>
      </c>
      <c r="C36" s="47" t="s">
        <v>634</v>
      </c>
      <c r="D36" s="77" t="s">
        <v>635</v>
      </c>
      <c r="E36" s="76" t="s">
        <v>636</v>
      </c>
      <c r="F36" s="9" t="s">
        <v>21</v>
      </c>
      <c r="G36" s="9" t="s">
        <v>21</v>
      </c>
      <c r="H36" s="200"/>
      <c r="I36" s="197"/>
      <c r="J36" s="11"/>
      <c r="K36" s="11"/>
      <c r="L36" s="11"/>
      <c r="M36" s="11"/>
      <c r="N36" s="11"/>
      <c r="O36" s="11"/>
      <c r="P36" s="11"/>
    </row>
  </sheetData>
  <mergeCells count="29">
    <mergeCell ref="H13:I13"/>
    <mergeCell ref="C9:C15"/>
    <mergeCell ref="C20:C30"/>
    <mergeCell ref="D29:D30"/>
    <mergeCell ref="D14:D15"/>
    <mergeCell ref="H15:I15"/>
    <mergeCell ref="H14:I14"/>
    <mergeCell ref="H19:I19"/>
    <mergeCell ref="H20:I20"/>
    <mergeCell ref="H21:I21"/>
    <mergeCell ref="H22:I22"/>
    <mergeCell ref="H23:I23"/>
    <mergeCell ref="H8:I8"/>
    <mergeCell ref="D9:D10"/>
    <mergeCell ref="H9:I9"/>
    <mergeCell ref="H10:I10"/>
    <mergeCell ref="D11:D12"/>
    <mergeCell ref="H11:I11"/>
    <mergeCell ref="H12:I12"/>
    <mergeCell ref="H34:I34"/>
    <mergeCell ref="H35:I35"/>
    <mergeCell ref="H36:I36"/>
    <mergeCell ref="H24:I24"/>
    <mergeCell ref="H25:I25"/>
    <mergeCell ref="H26:I26"/>
    <mergeCell ref="H27:I27"/>
    <mergeCell ref="H28:I28"/>
    <mergeCell ref="H29:I29"/>
    <mergeCell ref="H30:I30"/>
  </mergeCells>
  <phoneticPr fontId="15" type="noConversion"/>
  <dataValidations count="1">
    <dataValidation type="list" allowBlank="1" showErrorMessage="1" sqref="F9:G15 F20:G30 F35:G36" xr:uid="{00000000-0002-0000-0C00-000000000000}">
      <formula1>"Not Test,PASS,Fail,N/A,Blocked"</formula1>
    </dataValidation>
  </dataValidation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P991"/>
  <sheetViews>
    <sheetView workbookViewId="0"/>
  </sheetViews>
  <sheetFormatPr defaultColWidth="12.6328125" defaultRowHeight="15.75" customHeight="1" x14ac:dyDescent="0.25"/>
  <cols>
    <col min="1" max="1" width="5.7265625" customWidth="1"/>
    <col min="3" max="5" width="52.6328125" customWidth="1"/>
    <col min="6" max="7" width="14.6328125" customWidth="1"/>
    <col min="8" max="8" width="29" customWidth="1"/>
    <col min="9" max="9" width="26.36328125" customWidth="1"/>
  </cols>
  <sheetData>
    <row r="1" spans="1:16" ht="13" x14ac:dyDescent="0.3">
      <c r="A1" s="78"/>
    </row>
    <row r="2" spans="1:16" ht="13" x14ac:dyDescent="0.25">
      <c r="A2" s="23"/>
      <c r="B2" s="2" t="s">
        <v>1</v>
      </c>
      <c r="C2" s="3" t="s">
        <v>391</v>
      </c>
      <c r="D2" s="3" t="s">
        <v>34</v>
      </c>
      <c r="E2" s="3" t="s">
        <v>35</v>
      </c>
    </row>
    <row r="3" spans="1:16" ht="13" x14ac:dyDescent="0.25">
      <c r="A3" s="23"/>
      <c r="B3" s="2" t="s">
        <v>5</v>
      </c>
      <c r="C3" s="3" t="s">
        <v>41</v>
      </c>
      <c r="D3" s="3" t="s">
        <v>596</v>
      </c>
      <c r="E3" s="3" t="s">
        <v>308</v>
      </c>
    </row>
    <row r="4" spans="1:16" ht="200" customHeight="1" x14ac:dyDescent="0.25">
      <c r="A4" s="23"/>
      <c r="B4" s="2" t="s">
        <v>9</v>
      </c>
      <c r="C4" s="4"/>
      <c r="D4" s="3"/>
      <c r="E4" s="13"/>
    </row>
    <row r="5" spans="1:16" ht="12.5" x14ac:dyDescent="0.25">
      <c r="A5" s="23"/>
    </row>
    <row r="6" spans="1:16" ht="20" x14ac:dyDescent="0.4">
      <c r="A6" s="23"/>
      <c r="B6" s="5" t="s">
        <v>637</v>
      </c>
    </row>
    <row r="7" spans="1:16" ht="12.5" x14ac:dyDescent="0.25">
      <c r="A7" s="23"/>
    </row>
    <row r="8" spans="1:16" ht="13" x14ac:dyDescent="0.3">
      <c r="A8" s="23"/>
      <c r="B8" s="6" t="s">
        <v>11</v>
      </c>
      <c r="C8" s="6" t="s">
        <v>12</v>
      </c>
      <c r="D8" s="6" t="s">
        <v>13</v>
      </c>
      <c r="E8" s="6" t="s">
        <v>14</v>
      </c>
      <c r="F8" s="6" t="s">
        <v>15</v>
      </c>
      <c r="G8" s="6" t="s">
        <v>16</v>
      </c>
      <c r="H8" s="221" t="s">
        <v>17</v>
      </c>
      <c r="I8" s="197"/>
    </row>
    <row r="9" spans="1:16" ht="12.5" x14ac:dyDescent="0.25">
      <c r="A9" s="16"/>
      <c r="B9" s="39">
        <f t="shared" ref="B9:B16" si="0">ROW()-8</f>
        <v>1</v>
      </c>
      <c r="C9" s="229" t="s">
        <v>638</v>
      </c>
      <c r="D9" s="28" t="s">
        <v>639</v>
      </c>
      <c r="E9" s="34" t="s">
        <v>640</v>
      </c>
      <c r="F9" s="19" t="s">
        <v>21</v>
      </c>
      <c r="G9" s="19" t="s">
        <v>21</v>
      </c>
      <c r="H9" s="200"/>
      <c r="I9" s="197"/>
      <c r="J9" s="16"/>
      <c r="K9" s="16"/>
      <c r="L9" s="16"/>
      <c r="M9" s="16"/>
      <c r="N9" s="16"/>
      <c r="O9" s="16"/>
      <c r="P9" s="16"/>
    </row>
    <row r="10" spans="1:16" ht="25" x14ac:dyDescent="0.25">
      <c r="A10" s="16"/>
      <c r="B10" s="21">
        <f t="shared" si="0"/>
        <v>2</v>
      </c>
      <c r="C10" s="211"/>
      <c r="D10" s="25" t="s">
        <v>641</v>
      </c>
      <c r="E10" s="27" t="s">
        <v>642</v>
      </c>
      <c r="F10" s="9" t="s">
        <v>21</v>
      </c>
      <c r="G10" s="19" t="s">
        <v>21</v>
      </c>
      <c r="H10" s="200"/>
      <c r="I10" s="197"/>
      <c r="J10" s="11"/>
      <c r="K10" s="11"/>
      <c r="L10" s="11"/>
      <c r="M10" s="11"/>
      <c r="N10" s="11"/>
      <c r="O10" s="11"/>
      <c r="P10" s="11"/>
    </row>
    <row r="11" spans="1:16" ht="25" x14ac:dyDescent="0.25">
      <c r="A11" s="16"/>
      <c r="B11" s="21">
        <f t="shared" si="0"/>
        <v>3</v>
      </c>
      <c r="C11" s="211"/>
      <c r="D11" s="25" t="s">
        <v>643</v>
      </c>
      <c r="E11" s="27" t="s">
        <v>644</v>
      </c>
      <c r="F11" s="9" t="s">
        <v>21</v>
      </c>
      <c r="G11" s="19" t="s">
        <v>21</v>
      </c>
      <c r="H11" s="200"/>
      <c r="I11" s="197"/>
      <c r="J11" s="11"/>
      <c r="K11" s="11"/>
      <c r="L11" s="11"/>
      <c r="M11" s="11"/>
      <c r="N11" s="11"/>
      <c r="O11" s="11"/>
      <c r="P11" s="11"/>
    </row>
    <row r="12" spans="1:16" ht="25" x14ac:dyDescent="0.25">
      <c r="A12" s="16"/>
      <c r="B12" s="21">
        <f t="shared" si="0"/>
        <v>4</v>
      </c>
      <c r="C12" s="211"/>
      <c r="D12" s="25" t="s">
        <v>645</v>
      </c>
      <c r="E12" s="27" t="s">
        <v>646</v>
      </c>
      <c r="F12" s="9" t="s">
        <v>21</v>
      </c>
      <c r="G12" s="19" t="s">
        <v>21</v>
      </c>
      <c r="H12" s="200"/>
      <c r="I12" s="197"/>
      <c r="J12" s="11"/>
      <c r="K12" s="11"/>
      <c r="L12" s="11"/>
      <c r="M12" s="11"/>
      <c r="N12" s="11"/>
      <c r="O12" s="11"/>
      <c r="P12" s="11"/>
    </row>
    <row r="13" spans="1:16" ht="37.5" x14ac:dyDescent="0.25">
      <c r="A13" s="16"/>
      <c r="B13" s="21">
        <f t="shared" si="0"/>
        <v>5</v>
      </c>
      <c r="C13" s="211"/>
      <c r="D13" s="25" t="s">
        <v>647</v>
      </c>
      <c r="E13" s="27" t="s">
        <v>648</v>
      </c>
      <c r="F13" s="9" t="s">
        <v>21</v>
      </c>
      <c r="G13" s="19" t="s">
        <v>21</v>
      </c>
      <c r="H13" s="200"/>
      <c r="I13" s="197"/>
      <c r="J13" s="11"/>
      <c r="K13" s="11"/>
      <c r="L13" s="11"/>
      <c r="M13" s="11"/>
      <c r="N13" s="11"/>
      <c r="O13" s="11"/>
      <c r="P13" s="11"/>
    </row>
    <row r="14" spans="1:16" ht="25" x14ac:dyDescent="0.25">
      <c r="A14" s="16"/>
      <c r="B14" s="21">
        <f t="shared" si="0"/>
        <v>6</v>
      </c>
      <c r="C14" s="211"/>
      <c r="D14" s="25" t="s">
        <v>649</v>
      </c>
      <c r="E14" s="27" t="s">
        <v>650</v>
      </c>
      <c r="F14" s="9" t="s">
        <v>21</v>
      </c>
      <c r="G14" s="19" t="s">
        <v>21</v>
      </c>
      <c r="H14" s="200"/>
      <c r="I14" s="197"/>
      <c r="J14" s="11"/>
      <c r="K14" s="11"/>
      <c r="L14" s="11"/>
      <c r="M14" s="11"/>
      <c r="N14" s="11"/>
      <c r="O14" s="11"/>
      <c r="P14" s="11"/>
    </row>
    <row r="15" spans="1:16" ht="25" x14ac:dyDescent="0.25">
      <c r="A15" s="16"/>
      <c r="B15" s="39">
        <f t="shared" si="0"/>
        <v>7</v>
      </c>
      <c r="C15" s="211"/>
      <c r="D15" s="28" t="s">
        <v>651</v>
      </c>
      <c r="E15" s="34" t="s">
        <v>652</v>
      </c>
      <c r="F15" s="19" t="s">
        <v>21</v>
      </c>
      <c r="G15" s="19" t="s">
        <v>21</v>
      </c>
      <c r="H15" s="200"/>
      <c r="I15" s="197"/>
      <c r="J15" s="16"/>
      <c r="K15" s="16"/>
      <c r="L15" s="16"/>
      <c r="M15" s="16"/>
      <c r="N15" s="16"/>
      <c r="O15" s="16"/>
      <c r="P15" s="16"/>
    </row>
    <row r="16" spans="1:16" ht="25" x14ac:dyDescent="0.25">
      <c r="A16" s="16"/>
      <c r="B16" s="21">
        <f t="shared" si="0"/>
        <v>8</v>
      </c>
      <c r="C16" s="204"/>
      <c r="D16" s="25" t="s">
        <v>653</v>
      </c>
      <c r="E16" s="41" t="s">
        <v>654</v>
      </c>
      <c r="F16" s="9" t="s">
        <v>21</v>
      </c>
      <c r="G16" s="19" t="s">
        <v>21</v>
      </c>
      <c r="H16" s="200"/>
      <c r="I16" s="197"/>
      <c r="J16" s="11"/>
      <c r="K16" s="11"/>
      <c r="L16" s="11"/>
      <c r="M16" s="11"/>
      <c r="N16" s="11"/>
      <c r="O16" s="11"/>
      <c r="P16" s="11"/>
    </row>
    <row r="17" spans="1:9" ht="20" x14ac:dyDescent="0.4">
      <c r="A17" s="23"/>
      <c r="B17" s="5"/>
    </row>
    <row r="18" spans="1:9" ht="20" x14ac:dyDescent="0.4">
      <c r="A18" s="23"/>
      <c r="B18" s="5" t="s">
        <v>655</v>
      </c>
    </row>
    <row r="19" spans="1:9" ht="20" x14ac:dyDescent="0.4">
      <c r="A19" s="23"/>
      <c r="B19" s="5"/>
    </row>
    <row r="20" spans="1:9" ht="13" x14ac:dyDescent="0.3">
      <c r="A20" s="23"/>
      <c r="B20" s="6" t="s">
        <v>11</v>
      </c>
      <c r="C20" s="6" t="s">
        <v>12</v>
      </c>
      <c r="D20" s="6" t="s">
        <v>13</v>
      </c>
      <c r="E20" s="6" t="s">
        <v>14</v>
      </c>
      <c r="F20" s="6" t="s">
        <v>15</v>
      </c>
      <c r="G20" s="6" t="s">
        <v>16</v>
      </c>
      <c r="H20" s="221" t="s">
        <v>17</v>
      </c>
      <c r="I20" s="197"/>
    </row>
    <row r="21" spans="1:9" s="151" customFormat="1" ht="12.5" x14ac:dyDescent="0.25">
      <c r="A21" s="16"/>
      <c r="B21" s="21">
        <f>ROW()-12</f>
        <v>9</v>
      </c>
      <c r="C21" s="47" t="s">
        <v>656</v>
      </c>
      <c r="D21" s="61" t="s">
        <v>657</v>
      </c>
      <c r="E21" s="47" t="s">
        <v>399</v>
      </c>
      <c r="F21" s="9" t="s">
        <v>21</v>
      </c>
      <c r="G21" s="9" t="s">
        <v>21</v>
      </c>
      <c r="H21" s="200"/>
      <c r="I21" s="206"/>
    </row>
    <row r="22" spans="1:9" s="151" customFormat="1" ht="12.5" x14ac:dyDescent="0.25">
      <c r="A22" s="16"/>
      <c r="B22" s="21">
        <f t="shared" ref="B22:B23" si="1">ROW()-12</f>
        <v>10</v>
      </c>
      <c r="C22" s="47" t="s">
        <v>658</v>
      </c>
      <c r="D22" s="61" t="s">
        <v>659</v>
      </c>
      <c r="E22" s="47" t="s">
        <v>660</v>
      </c>
      <c r="F22" s="9" t="s">
        <v>21</v>
      </c>
      <c r="G22" s="9" t="s">
        <v>21</v>
      </c>
      <c r="H22" s="200"/>
      <c r="I22" s="206"/>
    </row>
    <row r="23" spans="1:9" s="151" customFormat="1" ht="12.5" x14ac:dyDescent="0.25">
      <c r="A23" s="16"/>
      <c r="B23" s="21">
        <f t="shared" si="1"/>
        <v>11</v>
      </c>
      <c r="C23" s="47" t="s">
        <v>661</v>
      </c>
      <c r="D23" s="25" t="s">
        <v>662</v>
      </c>
      <c r="E23" s="41" t="s">
        <v>663</v>
      </c>
      <c r="F23" s="9" t="s">
        <v>21</v>
      </c>
      <c r="G23" s="9" t="s">
        <v>21</v>
      </c>
      <c r="H23" s="200"/>
      <c r="I23" s="206"/>
    </row>
    <row r="24" spans="1:9" ht="12.5" x14ac:dyDescent="0.25">
      <c r="A24" s="23"/>
    </row>
    <row r="25" spans="1:9" ht="12.5" x14ac:dyDescent="0.25">
      <c r="A25" s="23"/>
    </row>
    <row r="26" spans="1:9" ht="12.5" x14ac:dyDescent="0.25">
      <c r="A26" s="23"/>
    </row>
    <row r="27" spans="1:9" ht="12.5" x14ac:dyDescent="0.25">
      <c r="A27" s="23"/>
    </row>
    <row r="28" spans="1:9" ht="12.5" x14ac:dyDescent="0.25">
      <c r="A28" s="23"/>
    </row>
    <row r="29" spans="1:9" ht="12.5" x14ac:dyDescent="0.25">
      <c r="A29" s="23"/>
    </row>
    <row r="30" spans="1:9" ht="12.5" x14ac:dyDescent="0.25">
      <c r="A30" s="23"/>
    </row>
    <row r="31" spans="1:9" ht="12.5" x14ac:dyDescent="0.25">
      <c r="A31" s="23"/>
    </row>
    <row r="32" spans="1:9" ht="12.5" x14ac:dyDescent="0.25">
      <c r="A32" s="23"/>
    </row>
    <row r="33" spans="1:1" ht="12.5" x14ac:dyDescent="0.25">
      <c r="A33" s="23"/>
    </row>
    <row r="34" spans="1:1" ht="12.5" x14ac:dyDescent="0.25">
      <c r="A34" s="23"/>
    </row>
    <row r="35" spans="1:1" ht="12.5" x14ac:dyDescent="0.25">
      <c r="A35" s="23"/>
    </row>
    <row r="36" spans="1:1" ht="12.5" x14ac:dyDescent="0.25">
      <c r="A36" s="23"/>
    </row>
    <row r="37" spans="1:1" ht="12.5" x14ac:dyDescent="0.25">
      <c r="A37" s="23"/>
    </row>
    <row r="38" spans="1:1" ht="12.5" x14ac:dyDescent="0.25">
      <c r="A38" s="23"/>
    </row>
    <row r="39" spans="1:1" ht="12.5" x14ac:dyDescent="0.25">
      <c r="A39" s="23"/>
    </row>
    <row r="40" spans="1:1" ht="12.5" x14ac:dyDescent="0.25">
      <c r="A40" s="23"/>
    </row>
    <row r="41" spans="1:1" ht="12.5" x14ac:dyDescent="0.25">
      <c r="A41" s="23"/>
    </row>
    <row r="42" spans="1:1" ht="12.5" x14ac:dyDescent="0.25">
      <c r="A42" s="23"/>
    </row>
    <row r="43" spans="1:1" ht="12.5" x14ac:dyDescent="0.25">
      <c r="A43" s="23"/>
    </row>
    <row r="44" spans="1:1" ht="12.5" x14ac:dyDescent="0.25">
      <c r="A44" s="23"/>
    </row>
    <row r="45" spans="1:1" ht="12.5" x14ac:dyDescent="0.25">
      <c r="A45" s="23"/>
    </row>
    <row r="46" spans="1:1" ht="12.5" x14ac:dyDescent="0.25">
      <c r="A46" s="23"/>
    </row>
    <row r="47" spans="1:1" ht="12.5" x14ac:dyDescent="0.25">
      <c r="A47" s="23"/>
    </row>
    <row r="48" spans="1:1" ht="12.5" x14ac:dyDescent="0.25">
      <c r="A48" s="23"/>
    </row>
    <row r="49" spans="1:1" ht="12.5" x14ac:dyDescent="0.25">
      <c r="A49" s="23"/>
    </row>
    <row r="50" spans="1:1" ht="12.5" x14ac:dyDescent="0.25">
      <c r="A50" s="23"/>
    </row>
    <row r="51" spans="1:1" ht="12.5" x14ac:dyDescent="0.25">
      <c r="A51" s="23"/>
    </row>
    <row r="52" spans="1:1" ht="12.5" x14ac:dyDescent="0.25">
      <c r="A52" s="23"/>
    </row>
    <row r="53" spans="1:1" ht="12.5" x14ac:dyDescent="0.25">
      <c r="A53" s="23"/>
    </row>
    <row r="54" spans="1:1" ht="12.5" x14ac:dyDescent="0.25">
      <c r="A54" s="23"/>
    </row>
    <row r="55" spans="1:1" ht="12.5" x14ac:dyDescent="0.25">
      <c r="A55" s="23"/>
    </row>
    <row r="56" spans="1:1" ht="12.5" x14ac:dyDescent="0.25">
      <c r="A56" s="23"/>
    </row>
    <row r="57" spans="1:1" ht="12.5" x14ac:dyDescent="0.25">
      <c r="A57" s="23"/>
    </row>
    <row r="58" spans="1:1" ht="12.5" x14ac:dyDescent="0.25">
      <c r="A58" s="23"/>
    </row>
    <row r="59" spans="1:1" ht="12.5" x14ac:dyDescent="0.25">
      <c r="A59" s="23"/>
    </row>
    <row r="60" spans="1:1" ht="12.5" x14ac:dyDescent="0.25">
      <c r="A60" s="23"/>
    </row>
    <row r="61" spans="1:1" ht="12.5" x14ac:dyDescent="0.25">
      <c r="A61" s="23"/>
    </row>
    <row r="62" spans="1:1" ht="12.5" x14ac:dyDescent="0.25">
      <c r="A62" s="23"/>
    </row>
    <row r="63" spans="1:1" ht="12.5" x14ac:dyDescent="0.25">
      <c r="A63" s="23"/>
    </row>
    <row r="64" spans="1:1" ht="12.5" x14ac:dyDescent="0.25">
      <c r="A64" s="23"/>
    </row>
    <row r="65" spans="1:1" ht="12.5" x14ac:dyDescent="0.25">
      <c r="A65" s="23"/>
    </row>
    <row r="66" spans="1:1" ht="12.5" x14ac:dyDescent="0.25">
      <c r="A66" s="23"/>
    </row>
    <row r="67" spans="1:1" ht="12.5" x14ac:dyDescent="0.25">
      <c r="A67" s="23"/>
    </row>
    <row r="68" spans="1:1" ht="12.5" x14ac:dyDescent="0.25">
      <c r="A68" s="23"/>
    </row>
    <row r="69" spans="1:1" ht="12.5" x14ac:dyDescent="0.25">
      <c r="A69" s="23"/>
    </row>
    <row r="70" spans="1:1" ht="12.5" x14ac:dyDescent="0.25">
      <c r="A70" s="23"/>
    </row>
    <row r="71" spans="1:1" ht="12.5" x14ac:dyDescent="0.25">
      <c r="A71" s="23"/>
    </row>
    <row r="72" spans="1:1" ht="12.5" x14ac:dyDescent="0.25">
      <c r="A72" s="23"/>
    </row>
    <row r="73" spans="1:1" ht="12.5" x14ac:dyDescent="0.25">
      <c r="A73" s="23"/>
    </row>
    <row r="74" spans="1:1" ht="12.5" x14ac:dyDescent="0.25">
      <c r="A74" s="23"/>
    </row>
    <row r="75" spans="1:1" ht="12.5" x14ac:dyDescent="0.25">
      <c r="A75" s="23"/>
    </row>
    <row r="76" spans="1:1" ht="12.5" x14ac:dyDescent="0.25">
      <c r="A76" s="23"/>
    </row>
    <row r="77" spans="1:1" ht="12.5" x14ac:dyDescent="0.25">
      <c r="A77" s="23"/>
    </row>
    <row r="78" spans="1:1" ht="12.5" x14ac:dyDescent="0.25">
      <c r="A78" s="23"/>
    </row>
    <row r="79" spans="1:1" ht="12.5" x14ac:dyDescent="0.25">
      <c r="A79" s="23"/>
    </row>
    <row r="80" spans="1:1" ht="12.5" x14ac:dyDescent="0.25">
      <c r="A80" s="23"/>
    </row>
    <row r="81" spans="1:1" ht="12.5" x14ac:dyDescent="0.25">
      <c r="A81" s="23"/>
    </row>
    <row r="82" spans="1:1" ht="12.5" x14ac:dyDescent="0.25">
      <c r="A82" s="23"/>
    </row>
    <row r="83" spans="1:1" ht="12.5" x14ac:dyDescent="0.25">
      <c r="A83" s="23"/>
    </row>
    <row r="84" spans="1:1" ht="12.5" x14ac:dyDescent="0.25">
      <c r="A84" s="23"/>
    </row>
    <row r="85" spans="1:1" ht="12.5" x14ac:dyDescent="0.25">
      <c r="A85" s="23"/>
    </row>
    <row r="86" spans="1:1" ht="12.5" x14ac:dyDescent="0.25">
      <c r="A86" s="23"/>
    </row>
    <row r="87" spans="1:1" ht="12.5" x14ac:dyDescent="0.25">
      <c r="A87" s="23"/>
    </row>
    <row r="88" spans="1:1" ht="12.5" x14ac:dyDescent="0.25">
      <c r="A88" s="23"/>
    </row>
    <row r="89" spans="1:1" ht="12.5" x14ac:dyDescent="0.25">
      <c r="A89" s="23"/>
    </row>
    <row r="90" spans="1:1" ht="12.5" x14ac:dyDescent="0.25">
      <c r="A90" s="23"/>
    </row>
    <row r="91" spans="1:1" ht="12.5" x14ac:dyDescent="0.25">
      <c r="A91" s="23"/>
    </row>
    <row r="92" spans="1:1" ht="12.5" x14ac:dyDescent="0.25">
      <c r="A92" s="23"/>
    </row>
    <row r="93" spans="1:1" ht="12.5" x14ac:dyDescent="0.25">
      <c r="A93" s="23"/>
    </row>
    <row r="94" spans="1:1" ht="12.5" x14ac:dyDescent="0.25">
      <c r="A94" s="23"/>
    </row>
    <row r="95" spans="1:1" ht="12.5" x14ac:dyDescent="0.25">
      <c r="A95" s="23"/>
    </row>
    <row r="96" spans="1:1" ht="12.5" x14ac:dyDescent="0.25">
      <c r="A96" s="23"/>
    </row>
    <row r="97" spans="1:1" ht="12.5" x14ac:dyDescent="0.25">
      <c r="A97" s="23"/>
    </row>
    <row r="98" spans="1:1" ht="12.5" x14ac:dyDescent="0.25">
      <c r="A98" s="23"/>
    </row>
    <row r="99" spans="1:1" ht="12.5" x14ac:dyDescent="0.25">
      <c r="A99" s="23"/>
    </row>
    <row r="100" spans="1:1" ht="12.5" x14ac:dyDescent="0.25">
      <c r="A100" s="23"/>
    </row>
    <row r="101" spans="1:1" ht="12.5" x14ac:dyDescent="0.25">
      <c r="A101" s="23"/>
    </row>
    <row r="102" spans="1:1" ht="12.5" x14ac:dyDescent="0.25">
      <c r="A102" s="23"/>
    </row>
    <row r="103" spans="1:1" ht="12.5" x14ac:dyDescent="0.25">
      <c r="A103" s="23"/>
    </row>
    <row r="104" spans="1:1" ht="12.5" x14ac:dyDescent="0.25">
      <c r="A104" s="23"/>
    </row>
    <row r="105" spans="1:1" ht="12.5" x14ac:dyDescent="0.25">
      <c r="A105" s="23"/>
    </row>
    <row r="106" spans="1:1" ht="12.5" x14ac:dyDescent="0.25">
      <c r="A106" s="23"/>
    </row>
    <row r="107" spans="1:1" ht="12.5" x14ac:dyDescent="0.25">
      <c r="A107" s="23"/>
    </row>
    <row r="108" spans="1:1" ht="12.5" x14ac:dyDescent="0.25">
      <c r="A108" s="23"/>
    </row>
    <row r="109" spans="1:1" ht="12.5" x14ac:dyDescent="0.25">
      <c r="A109" s="23"/>
    </row>
    <row r="110" spans="1:1" ht="12.5" x14ac:dyDescent="0.25">
      <c r="A110" s="23"/>
    </row>
    <row r="111" spans="1:1" ht="12.5" x14ac:dyDescent="0.25">
      <c r="A111" s="23"/>
    </row>
    <row r="112" spans="1:1" ht="12.5" x14ac:dyDescent="0.25">
      <c r="A112" s="23"/>
    </row>
    <row r="113" spans="1:1" ht="12.5" x14ac:dyDescent="0.25">
      <c r="A113" s="23"/>
    </row>
    <row r="114" spans="1:1" ht="12.5" x14ac:dyDescent="0.25">
      <c r="A114" s="23"/>
    </row>
    <row r="115" spans="1:1" ht="12.5" x14ac:dyDescent="0.25">
      <c r="A115" s="23"/>
    </row>
    <row r="116" spans="1:1" ht="12.5" x14ac:dyDescent="0.25">
      <c r="A116" s="23"/>
    </row>
    <row r="117" spans="1:1" ht="12.5" x14ac:dyDescent="0.25">
      <c r="A117" s="23"/>
    </row>
    <row r="118" spans="1:1" ht="12.5" x14ac:dyDescent="0.25">
      <c r="A118" s="23"/>
    </row>
    <row r="119" spans="1:1" ht="12.5" x14ac:dyDescent="0.25">
      <c r="A119" s="23"/>
    </row>
    <row r="120" spans="1:1" ht="12.5" x14ac:dyDescent="0.25">
      <c r="A120" s="23"/>
    </row>
    <row r="121" spans="1:1" ht="12.5" x14ac:dyDescent="0.25">
      <c r="A121" s="23"/>
    </row>
    <row r="122" spans="1:1" ht="12.5" x14ac:dyDescent="0.25">
      <c r="A122" s="23"/>
    </row>
    <row r="123" spans="1:1" ht="12.5" x14ac:dyDescent="0.25">
      <c r="A123" s="23"/>
    </row>
    <row r="124" spans="1:1" ht="12.5" x14ac:dyDescent="0.25">
      <c r="A124" s="23"/>
    </row>
    <row r="125" spans="1:1" ht="12.5" x14ac:dyDescent="0.25">
      <c r="A125" s="23"/>
    </row>
    <row r="126" spans="1:1" ht="12.5" x14ac:dyDescent="0.25">
      <c r="A126" s="23"/>
    </row>
    <row r="127" spans="1:1" ht="12.5" x14ac:dyDescent="0.25">
      <c r="A127" s="23"/>
    </row>
    <row r="128" spans="1:1" ht="12.5" x14ac:dyDescent="0.25">
      <c r="A128" s="23"/>
    </row>
    <row r="129" spans="1:1" ht="12.5" x14ac:dyDescent="0.25">
      <c r="A129" s="23"/>
    </row>
    <row r="130" spans="1:1" ht="12.5" x14ac:dyDescent="0.25">
      <c r="A130" s="23"/>
    </row>
    <row r="131" spans="1:1" ht="12.5" x14ac:dyDescent="0.25">
      <c r="A131" s="23"/>
    </row>
    <row r="132" spans="1:1" ht="12.5" x14ac:dyDescent="0.25">
      <c r="A132" s="23"/>
    </row>
    <row r="133" spans="1:1" ht="12.5" x14ac:dyDescent="0.25">
      <c r="A133" s="23"/>
    </row>
    <row r="134" spans="1:1" ht="12.5" x14ac:dyDescent="0.25">
      <c r="A134" s="23"/>
    </row>
    <row r="135" spans="1:1" ht="12.5" x14ac:dyDescent="0.25">
      <c r="A135" s="23"/>
    </row>
    <row r="136" spans="1:1" ht="12.5" x14ac:dyDescent="0.25">
      <c r="A136" s="23"/>
    </row>
    <row r="137" spans="1:1" ht="12.5" x14ac:dyDescent="0.25">
      <c r="A137" s="23"/>
    </row>
    <row r="138" spans="1:1" ht="12.5" x14ac:dyDescent="0.25">
      <c r="A138" s="23"/>
    </row>
    <row r="139" spans="1:1" ht="12.5" x14ac:dyDescent="0.25">
      <c r="A139" s="23"/>
    </row>
    <row r="140" spans="1:1" ht="12.5" x14ac:dyDescent="0.25">
      <c r="A140" s="23"/>
    </row>
    <row r="141" spans="1:1" ht="12.5" x14ac:dyDescent="0.25">
      <c r="A141" s="23"/>
    </row>
    <row r="142" spans="1:1" ht="12.5" x14ac:dyDescent="0.25">
      <c r="A142" s="23"/>
    </row>
    <row r="143" spans="1:1" ht="12.5" x14ac:dyDescent="0.25">
      <c r="A143" s="23"/>
    </row>
    <row r="144" spans="1:1" ht="12.5" x14ac:dyDescent="0.25">
      <c r="A144" s="23"/>
    </row>
    <row r="145" spans="1:1" ht="12.5" x14ac:dyDescent="0.25">
      <c r="A145" s="23"/>
    </row>
    <row r="146" spans="1:1" ht="12.5" x14ac:dyDescent="0.25">
      <c r="A146" s="23"/>
    </row>
    <row r="147" spans="1:1" ht="12.5" x14ac:dyDescent="0.25">
      <c r="A147" s="23"/>
    </row>
    <row r="148" spans="1:1" ht="12.5" x14ac:dyDescent="0.25">
      <c r="A148" s="23"/>
    </row>
    <row r="149" spans="1:1" ht="12.5" x14ac:dyDescent="0.25">
      <c r="A149" s="23"/>
    </row>
    <row r="150" spans="1:1" ht="12.5" x14ac:dyDescent="0.25">
      <c r="A150" s="23"/>
    </row>
    <row r="151" spans="1:1" ht="12.5" x14ac:dyDescent="0.25">
      <c r="A151" s="23"/>
    </row>
    <row r="152" spans="1:1" ht="12.5" x14ac:dyDescent="0.25">
      <c r="A152" s="23"/>
    </row>
    <row r="153" spans="1:1" ht="12.5" x14ac:dyDescent="0.25">
      <c r="A153" s="23"/>
    </row>
    <row r="154" spans="1:1" ht="12.5" x14ac:dyDescent="0.25">
      <c r="A154" s="23"/>
    </row>
    <row r="155" spans="1:1" ht="12.5" x14ac:dyDescent="0.25">
      <c r="A155" s="23"/>
    </row>
    <row r="156" spans="1:1" ht="12.5" x14ac:dyDescent="0.25">
      <c r="A156" s="23"/>
    </row>
    <row r="157" spans="1:1" ht="12.5" x14ac:dyDescent="0.25">
      <c r="A157" s="23"/>
    </row>
    <row r="158" spans="1:1" ht="12.5" x14ac:dyDescent="0.25">
      <c r="A158" s="23"/>
    </row>
    <row r="159" spans="1:1" ht="12.5" x14ac:dyDescent="0.25">
      <c r="A159" s="23"/>
    </row>
    <row r="160" spans="1:1" ht="12.5" x14ac:dyDescent="0.25">
      <c r="A160" s="23"/>
    </row>
    <row r="161" spans="1:1" ht="12.5" x14ac:dyDescent="0.25">
      <c r="A161" s="23"/>
    </row>
    <row r="162" spans="1:1" ht="12.5" x14ac:dyDescent="0.25">
      <c r="A162" s="23"/>
    </row>
    <row r="163" spans="1:1" ht="12.5" x14ac:dyDescent="0.25">
      <c r="A163" s="23"/>
    </row>
    <row r="164" spans="1:1" ht="12.5" x14ac:dyDescent="0.25">
      <c r="A164" s="23"/>
    </row>
    <row r="165" spans="1:1" ht="12.5" x14ac:dyDescent="0.25">
      <c r="A165" s="23"/>
    </row>
    <row r="166" spans="1:1" ht="12.5" x14ac:dyDescent="0.25">
      <c r="A166" s="23"/>
    </row>
    <row r="167" spans="1:1" ht="12.5" x14ac:dyDescent="0.25">
      <c r="A167" s="23"/>
    </row>
    <row r="168" spans="1:1" ht="12.5" x14ac:dyDescent="0.25">
      <c r="A168" s="23"/>
    </row>
    <row r="169" spans="1:1" ht="12.5" x14ac:dyDescent="0.25">
      <c r="A169" s="23"/>
    </row>
    <row r="170" spans="1:1" ht="12.5" x14ac:dyDescent="0.25">
      <c r="A170" s="23"/>
    </row>
    <row r="171" spans="1:1" ht="12.5" x14ac:dyDescent="0.25">
      <c r="A171" s="23"/>
    </row>
    <row r="172" spans="1:1" ht="12.5" x14ac:dyDescent="0.25">
      <c r="A172" s="23"/>
    </row>
    <row r="173" spans="1:1" ht="12.5" x14ac:dyDescent="0.25">
      <c r="A173" s="23"/>
    </row>
    <row r="174" spans="1:1" ht="12.5" x14ac:dyDescent="0.25">
      <c r="A174" s="23"/>
    </row>
    <row r="175" spans="1:1" ht="12.5" x14ac:dyDescent="0.25">
      <c r="A175" s="23"/>
    </row>
    <row r="176" spans="1:1" ht="12.5" x14ac:dyDescent="0.25">
      <c r="A176" s="23"/>
    </row>
    <row r="177" spans="1:1" ht="12.5" x14ac:dyDescent="0.25">
      <c r="A177" s="23"/>
    </row>
    <row r="178" spans="1:1" ht="12.5" x14ac:dyDescent="0.25">
      <c r="A178" s="23"/>
    </row>
    <row r="179" spans="1:1" ht="12.5" x14ac:dyDescent="0.25">
      <c r="A179" s="23"/>
    </row>
    <row r="180" spans="1:1" ht="12.5" x14ac:dyDescent="0.25">
      <c r="A180" s="23"/>
    </row>
    <row r="181" spans="1:1" ht="12.5" x14ac:dyDescent="0.25">
      <c r="A181" s="23"/>
    </row>
    <row r="182" spans="1:1" ht="12.5" x14ac:dyDescent="0.25">
      <c r="A182" s="23"/>
    </row>
    <row r="183" spans="1:1" ht="12.5" x14ac:dyDescent="0.25">
      <c r="A183" s="23"/>
    </row>
    <row r="184" spans="1:1" ht="12.5" x14ac:dyDescent="0.25">
      <c r="A184" s="23"/>
    </row>
    <row r="185" spans="1:1" ht="12.5" x14ac:dyDescent="0.25">
      <c r="A185" s="23"/>
    </row>
    <row r="186" spans="1:1" ht="12.5" x14ac:dyDescent="0.25">
      <c r="A186" s="23"/>
    </row>
    <row r="187" spans="1:1" ht="12.5" x14ac:dyDescent="0.25">
      <c r="A187" s="23"/>
    </row>
    <row r="188" spans="1:1" ht="12.5" x14ac:dyDescent="0.25">
      <c r="A188" s="23"/>
    </row>
    <row r="189" spans="1:1" ht="12.5" x14ac:dyDescent="0.25">
      <c r="A189" s="23"/>
    </row>
    <row r="190" spans="1:1" ht="12.5" x14ac:dyDescent="0.25">
      <c r="A190" s="23"/>
    </row>
    <row r="191" spans="1:1" ht="12.5" x14ac:dyDescent="0.25">
      <c r="A191" s="23"/>
    </row>
    <row r="192" spans="1:1" ht="12.5" x14ac:dyDescent="0.25">
      <c r="A192" s="23"/>
    </row>
    <row r="193" spans="1:1" ht="12.5" x14ac:dyDescent="0.25">
      <c r="A193" s="23"/>
    </row>
    <row r="194" spans="1:1" ht="12.5" x14ac:dyDescent="0.25">
      <c r="A194" s="23"/>
    </row>
    <row r="195" spans="1:1" ht="12.5" x14ac:dyDescent="0.25">
      <c r="A195" s="23"/>
    </row>
    <row r="196" spans="1:1" ht="12.5" x14ac:dyDescent="0.25">
      <c r="A196" s="23"/>
    </row>
    <row r="197" spans="1:1" ht="12.5" x14ac:dyDescent="0.25">
      <c r="A197" s="23"/>
    </row>
    <row r="198" spans="1:1" ht="12.5" x14ac:dyDescent="0.25">
      <c r="A198" s="23"/>
    </row>
    <row r="199" spans="1:1" ht="12.5" x14ac:dyDescent="0.25">
      <c r="A199" s="23"/>
    </row>
    <row r="200" spans="1:1" ht="12.5" x14ac:dyDescent="0.25">
      <c r="A200" s="23"/>
    </row>
    <row r="201" spans="1:1" ht="12.5" x14ac:dyDescent="0.25">
      <c r="A201" s="23"/>
    </row>
    <row r="202" spans="1:1" ht="12.5" x14ac:dyDescent="0.25">
      <c r="A202" s="23"/>
    </row>
    <row r="203" spans="1:1" ht="12.5" x14ac:dyDescent="0.25">
      <c r="A203" s="23"/>
    </row>
    <row r="204" spans="1:1" ht="12.5" x14ac:dyDescent="0.25">
      <c r="A204" s="23"/>
    </row>
    <row r="205" spans="1:1" ht="12.5" x14ac:dyDescent="0.25">
      <c r="A205" s="23"/>
    </row>
    <row r="206" spans="1:1" ht="12.5" x14ac:dyDescent="0.25">
      <c r="A206" s="23"/>
    </row>
    <row r="207" spans="1:1" ht="12.5" x14ac:dyDescent="0.25">
      <c r="A207" s="23"/>
    </row>
    <row r="208" spans="1:1" ht="12.5" x14ac:dyDescent="0.25">
      <c r="A208" s="23"/>
    </row>
    <row r="209" spans="1:1" ht="12.5" x14ac:dyDescent="0.25">
      <c r="A209" s="23"/>
    </row>
    <row r="210" spans="1:1" ht="12.5" x14ac:dyDescent="0.25">
      <c r="A210" s="23"/>
    </row>
    <row r="211" spans="1:1" ht="12.5" x14ac:dyDescent="0.25">
      <c r="A211" s="23"/>
    </row>
    <row r="212" spans="1:1" ht="12.5" x14ac:dyDescent="0.25">
      <c r="A212" s="23"/>
    </row>
    <row r="213" spans="1:1" ht="12.5" x14ac:dyDescent="0.25">
      <c r="A213" s="23"/>
    </row>
    <row r="214" spans="1:1" ht="12.5" x14ac:dyDescent="0.25">
      <c r="A214" s="23"/>
    </row>
    <row r="215" spans="1:1" ht="12.5" x14ac:dyDescent="0.25">
      <c r="A215" s="23"/>
    </row>
    <row r="216" spans="1:1" ht="12.5" x14ac:dyDescent="0.25">
      <c r="A216" s="23"/>
    </row>
    <row r="217" spans="1:1" ht="12.5" x14ac:dyDescent="0.25">
      <c r="A217" s="23"/>
    </row>
    <row r="218" spans="1:1" ht="12.5" x14ac:dyDescent="0.25">
      <c r="A218" s="23"/>
    </row>
    <row r="219" spans="1:1" ht="12.5" x14ac:dyDescent="0.25">
      <c r="A219" s="23"/>
    </row>
    <row r="220" spans="1:1" ht="12.5" x14ac:dyDescent="0.25">
      <c r="A220" s="23"/>
    </row>
    <row r="221" spans="1:1" ht="12.5" x14ac:dyDescent="0.25">
      <c r="A221" s="23"/>
    </row>
    <row r="222" spans="1:1" ht="12.5" x14ac:dyDescent="0.25">
      <c r="A222" s="23"/>
    </row>
    <row r="223" spans="1:1" ht="12.5" x14ac:dyDescent="0.25">
      <c r="A223" s="23"/>
    </row>
    <row r="224" spans="1:1" ht="12.5" x14ac:dyDescent="0.25">
      <c r="A224" s="23"/>
    </row>
    <row r="225" spans="1:1" ht="12.5" x14ac:dyDescent="0.25">
      <c r="A225" s="23"/>
    </row>
    <row r="226" spans="1:1" ht="12.5" x14ac:dyDescent="0.25">
      <c r="A226" s="23"/>
    </row>
    <row r="227" spans="1:1" ht="12.5" x14ac:dyDescent="0.25">
      <c r="A227" s="23"/>
    </row>
    <row r="228" spans="1:1" ht="12.5" x14ac:dyDescent="0.25">
      <c r="A228" s="23"/>
    </row>
    <row r="229" spans="1:1" ht="12.5" x14ac:dyDescent="0.25">
      <c r="A229" s="23"/>
    </row>
    <row r="230" spans="1:1" ht="12.5" x14ac:dyDescent="0.25">
      <c r="A230" s="23"/>
    </row>
    <row r="231" spans="1:1" ht="12.5" x14ac:dyDescent="0.25">
      <c r="A231" s="23"/>
    </row>
    <row r="232" spans="1:1" ht="12.5" x14ac:dyDescent="0.25">
      <c r="A232" s="23"/>
    </row>
    <row r="233" spans="1:1" ht="12.5" x14ac:dyDescent="0.25">
      <c r="A233" s="23"/>
    </row>
    <row r="234" spans="1:1" ht="12.5" x14ac:dyDescent="0.25">
      <c r="A234" s="23"/>
    </row>
    <row r="235" spans="1:1" ht="12.5" x14ac:dyDescent="0.25">
      <c r="A235" s="23"/>
    </row>
    <row r="236" spans="1:1" ht="12.5" x14ac:dyDescent="0.25">
      <c r="A236" s="23"/>
    </row>
    <row r="237" spans="1:1" ht="12.5" x14ac:dyDescent="0.25">
      <c r="A237" s="23"/>
    </row>
    <row r="238" spans="1:1" ht="12.5" x14ac:dyDescent="0.25">
      <c r="A238" s="23"/>
    </row>
    <row r="239" spans="1:1" ht="12.5" x14ac:dyDescent="0.25">
      <c r="A239" s="23"/>
    </row>
    <row r="240" spans="1:1" ht="12.5" x14ac:dyDescent="0.25">
      <c r="A240" s="23"/>
    </row>
    <row r="241" spans="1:1" ht="12.5" x14ac:dyDescent="0.25">
      <c r="A241" s="23"/>
    </row>
    <row r="242" spans="1:1" ht="12.5" x14ac:dyDescent="0.25">
      <c r="A242" s="23"/>
    </row>
    <row r="243" spans="1:1" ht="12.5" x14ac:dyDescent="0.25">
      <c r="A243" s="23"/>
    </row>
    <row r="244" spans="1:1" ht="12.5" x14ac:dyDescent="0.25">
      <c r="A244" s="23"/>
    </row>
    <row r="245" spans="1:1" ht="12.5" x14ac:dyDescent="0.25">
      <c r="A245" s="23"/>
    </row>
    <row r="246" spans="1:1" ht="12.5" x14ac:dyDescent="0.25">
      <c r="A246" s="23"/>
    </row>
    <row r="247" spans="1:1" ht="12.5" x14ac:dyDescent="0.25">
      <c r="A247" s="23"/>
    </row>
    <row r="248" spans="1:1" ht="12.5" x14ac:dyDescent="0.25">
      <c r="A248" s="23"/>
    </row>
    <row r="249" spans="1:1" ht="12.5" x14ac:dyDescent="0.25">
      <c r="A249" s="23"/>
    </row>
    <row r="250" spans="1:1" ht="12.5" x14ac:dyDescent="0.25">
      <c r="A250" s="23"/>
    </row>
    <row r="251" spans="1:1" ht="12.5" x14ac:dyDescent="0.25">
      <c r="A251" s="23"/>
    </row>
    <row r="252" spans="1:1" ht="12.5" x14ac:dyDescent="0.25">
      <c r="A252" s="23"/>
    </row>
    <row r="253" spans="1:1" ht="12.5" x14ac:dyDescent="0.25">
      <c r="A253" s="23"/>
    </row>
    <row r="254" spans="1:1" ht="12.5" x14ac:dyDescent="0.25">
      <c r="A254" s="23"/>
    </row>
    <row r="255" spans="1:1" ht="12.5" x14ac:dyDescent="0.25">
      <c r="A255" s="23"/>
    </row>
    <row r="256" spans="1:1" ht="12.5" x14ac:dyDescent="0.25">
      <c r="A256" s="23"/>
    </row>
    <row r="257" spans="1:1" ht="12.5" x14ac:dyDescent="0.25">
      <c r="A257" s="23"/>
    </row>
    <row r="258" spans="1:1" ht="12.5" x14ac:dyDescent="0.25">
      <c r="A258" s="23"/>
    </row>
    <row r="259" spans="1:1" ht="12.5" x14ac:dyDescent="0.25">
      <c r="A259" s="23"/>
    </row>
    <row r="260" spans="1:1" ht="12.5" x14ac:dyDescent="0.25">
      <c r="A260" s="23"/>
    </row>
    <row r="261" spans="1:1" ht="12.5" x14ac:dyDescent="0.25">
      <c r="A261" s="23"/>
    </row>
    <row r="262" spans="1:1" ht="12.5" x14ac:dyDescent="0.25">
      <c r="A262" s="23"/>
    </row>
    <row r="263" spans="1:1" ht="12.5" x14ac:dyDescent="0.25">
      <c r="A263" s="23"/>
    </row>
    <row r="264" spans="1:1" ht="12.5" x14ac:dyDescent="0.25">
      <c r="A264" s="23"/>
    </row>
    <row r="265" spans="1:1" ht="12.5" x14ac:dyDescent="0.25">
      <c r="A265" s="23"/>
    </row>
    <row r="266" spans="1:1" ht="12.5" x14ac:dyDescent="0.25">
      <c r="A266" s="23"/>
    </row>
    <row r="267" spans="1:1" ht="12.5" x14ac:dyDescent="0.25">
      <c r="A267" s="23"/>
    </row>
    <row r="268" spans="1:1" ht="12.5" x14ac:dyDescent="0.25">
      <c r="A268" s="23"/>
    </row>
    <row r="269" spans="1:1" ht="12.5" x14ac:dyDescent="0.25">
      <c r="A269" s="23"/>
    </row>
    <row r="270" spans="1:1" ht="12.5" x14ac:dyDescent="0.25">
      <c r="A270" s="23"/>
    </row>
    <row r="271" spans="1:1" ht="12.5" x14ac:dyDescent="0.25">
      <c r="A271" s="23"/>
    </row>
    <row r="272" spans="1:1" ht="12.5" x14ac:dyDescent="0.25">
      <c r="A272" s="23"/>
    </row>
    <row r="273" spans="1:1" ht="12.5" x14ac:dyDescent="0.25">
      <c r="A273" s="23"/>
    </row>
    <row r="274" spans="1:1" ht="12.5" x14ac:dyDescent="0.25">
      <c r="A274" s="23"/>
    </row>
    <row r="275" spans="1:1" ht="12.5" x14ac:dyDescent="0.25">
      <c r="A275" s="23"/>
    </row>
    <row r="276" spans="1:1" ht="12.5" x14ac:dyDescent="0.25">
      <c r="A276" s="23"/>
    </row>
    <row r="277" spans="1:1" ht="12.5" x14ac:dyDescent="0.25">
      <c r="A277" s="23"/>
    </row>
    <row r="278" spans="1:1" ht="12.5" x14ac:dyDescent="0.25">
      <c r="A278" s="23"/>
    </row>
    <row r="279" spans="1:1" ht="12.5" x14ac:dyDescent="0.25">
      <c r="A279" s="23"/>
    </row>
    <row r="280" spans="1:1" ht="12.5" x14ac:dyDescent="0.25">
      <c r="A280" s="23"/>
    </row>
    <row r="281" spans="1:1" ht="12.5" x14ac:dyDescent="0.25">
      <c r="A281" s="23"/>
    </row>
    <row r="282" spans="1:1" ht="12.5" x14ac:dyDescent="0.25">
      <c r="A282" s="23"/>
    </row>
    <row r="283" spans="1:1" ht="12.5" x14ac:dyDescent="0.25">
      <c r="A283" s="23"/>
    </row>
    <row r="284" spans="1:1" ht="12.5" x14ac:dyDescent="0.25">
      <c r="A284" s="23"/>
    </row>
    <row r="285" spans="1:1" ht="12.5" x14ac:dyDescent="0.25">
      <c r="A285" s="23"/>
    </row>
    <row r="286" spans="1:1" ht="12.5" x14ac:dyDescent="0.25">
      <c r="A286" s="23"/>
    </row>
    <row r="287" spans="1:1" ht="12.5" x14ac:dyDescent="0.25">
      <c r="A287" s="23"/>
    </row>
    <row r="288" spans="1:1" ht="12.5" x14ac:dyDescent="0.25">
      <c r="A288" s="23"/>
    </row>
    <row r="289" spans="1:1" ht="12.5" x14ac:dyDescent="0.25">
      <c r="A289" s="23"/>
    </row>
    <row r="290" spans="1:1" ht="12.5" x14ac:dyDescent="0.25">
      <c r="A290" s="23"/>
    </row>
    <row r="291" spans="1:1" ht="12.5" x14ac:dyDescent="0.25">
      <c r="A291" s="23"/>
    </row>
    <row r="292" spans="1:1" ht="12.5" x14ac:dyDescent="0.25">
      <c r="A292" s="23"/>
    </row>
    <row r="293" spans="1:1" ht="12.5" x14ac:dyDescent="0.25">
      <c r="A293" s="23"/>
    </row>
    <row r="294" spans="1:1" ht="12.5" x14ac:dyDescent="0.25">
      <c r="A294" s="23"/>
    </row>
    <row r="295" spans="1:1" ht="12.5" x14ac:dyDescent="0.25">
      <c r="A295" s="23"/>
    </row>
    <row r="296" spans="1:1" ht="12.5" x14ac:dyDescent="0.25">
      <c r="A296" s="23"/>
    </row>
    <row r="297" spans="1:1" ht="12.5" x14ac:dyDescent="0.25">
      <c r="A297" s="23"/>
    </row>
    <row r="298" spans="1:1" ht="12.5" x14ac:dyDescent="0.25">
      <c r="A298" s="23"/>
    </row>
    <row r="299" spans="1:1" ht="12.5" x14ac:dyDescent="0.25">
      <c r="A299" s="23"/>
    </row>
    <row r="300" spans="1:1" ht="12.5" x14ac:dyDescent="0.25">
      <c r="A300" s="23"/>
    </row>
    <row r="301" spans="1:1" ht="12.5" x14ac:dyDescent="0.25">
      <c r="A301" s="23"/>
    </row>
    <row r="302" spans="1:1" ht="12.5" x14ac:dyDescent="0.25">
      <c r="A302" s="23"/>
    </row>
    <row r="303" spans="1:1" ht="12.5" x14ac:dyDescent="0.25">
      <c r="A303" s="23"/>
    </row>
    <row r="304" spans="1:1" ht="12.5" x14ac:dyDescent="0.25">
      <c r="A304" s="23"/>
    </row>
    <row r="305" spans="1:1" ht="12.5" x14ac:dyDescent="0.25">
      <c r="A305" s="23"/>
    </row>
    <row r="306" spans="1:1" ht="12.5" x14ac:dyDescent="0.25">
      <c r="A306" s="23"/>
    </row>
    <row r="307" spans="1:1" ht="12.5" x14ac:dyDescent="0.25">
      <c r="A307" s="23"/>
    </row>
    <row r="308" spans="1:1" ht="12.5" x14ac:dyDescent="0.25">
      <c r="A308" s="23"/>
    </row>
    <row r="309" spans="1:1" ht="12.5" x14ac:dyDescent="0.25">
      <c r="A309" s="23"/>
    </row>
    <row r="310" spans="1:1" ht="12.5" x14ac:dyDescent="0.25">
      <c r="A310" s="23"/>
    </row>
    <row r="311" spans="1:1" ht="12.5" x14ac:dyDescent="0.25">
      <c r="A311" s="23"/>
    </row>
    <row r="312" spans="1:1" ht="12.5" x14ac:dyDescent="0.25">
      <c r="A312" s="23"/>
    </row>
    <row r="313" spans="1:1" ht="12.5" x14ac:dyDescent="0.25">
      <c r="A313" s="23"/>
    </row>
    <row r="314" spans="1:1" ht="12.5" x14ac:dyDescent="0.25">
      <c r="A314" s="23"/>
    </row>
    <row r="315" spans="1:1" ht="12.5" x14ac:dyDescent="0.25">
      <c r="A315" s="23"/>
    </row>
    <row r="316" spans="1:1" ht="12.5" x14ac:dyDescent="0.25">
      <c r="A316" s="23"/>
    </row>
    <row r="317" spans="1:1" ht="12.5" x14ac:dyDescent="0.25">
      <c r="A317" s="23"/>
    </row>
    <row r="318" spans="1:1" ht="12.5" x14ac:dyDescent="0.25">
      <c r="A318" s="23"/>
    </row>
    <row r="319" spans="1:1" ht="12.5" x14ac:dyDescent="0.25">
      <c r="A319" s="23"/>
    </row>
    <row r="320" spans="1:1" ht="12.5" x14ac:dyDescent="0.25">
      <c r="A320" s="23"/>
    </row>
    <row r="321" spans="1:1" ht="12.5" x14ac:dyDescent="0.25">
      <c r="A321" s="23"/>
    </row>
    <row r="322" spans="1:1" ht="12.5" x14ac:dyDescent="0.25">
      <c r="A322" s="23"/>
    </row>
    <row r="323" spans="1:1" ht="12.5" x14ac:dyDescent="0.25">
      <c r="A323" s="23"/>
    </row>
    <row r="324" spans="1:1" ht="12.5" x14ac:dyDescent="0.25">
      <c r="A324" s="23"/>
    </row>
    <row r="325" spans="1:1" ht="12.5" x14ac:dyDescent="0.25">
      <c r="A325" s="23"/>
    </row>
    <row r="326" spans="1:1" ht="12.5" x14ac:dyDescent="0.25">
      <c r="A326" s="23"/>
    </row>
    <row r="327" spans="1:1" ht="12.5" x14ac:dyDescent="0.25">
      <c r="A327" s="23"/>
    </row>
    <row r="328" spans="1:1" ht="12.5" x14ac:dyDescent="0.25">
      <c r="A328" s="23"/>
    </row>
    <row r="329" spans="1:1" ht="12.5" x14ac:dyDescent="0.25">
      <c r="A329" s="23"/>
    </row>
    <row r="330" spans="1:1" ht="12.5" x14ac:dyDescent="0.25">
      <c r="A330" s="23"/>
    </row>
    <row r="331" spans="1:1" ht="12.5" x14ac:dyDescent="0.25">
      <c r="A331" s="23"/>
    </row>
    <row r="332" spans="1:1" ht="12.5" x14ac:dyDescent="0.25">
      <c r="A332" s="23"/>
    </row>
    <row r="333" spans="1:1" ht="12.5" x14ac:dyDescent="0.25">
      <c r="A333" s="23"/>
    </row>
    <row r="334" spans="1:1" ht="12.5" x14ac:dyDescent="0.25">
      <c r="A334" s="23"/>
    </row>
    <row r="335" spans="1:1" ht="12.5" x14ac:dyDescent="0.25">
      <c r="A335" s="23"/>
    </row>
    <row r="336" spans="1:1" ht="12.5" x14ac:dyDescent="0.25">
      <c r="A336" s="23"/>
    </row>
    <row r="337" spans="1:1" ht="12.5" x14ac:dyDescent="0.25">
      <c r="A337" s="23"/>
    </row>
    <row r="338" spans="1:1" ht="12.5" x14ac:dyDescent="0.25">
      <c r="A338" s="23"/>
    </row>
    <row r="339" spans="1:1" ht="12.5" x14ac:dyDescent="0.25">
      <c r="A339" s="23"/>
    </row>
    <row r="340" spans="1:1" ht="12.5" x14ac:dyDescent="0.25">
      <c r="A340" s="23"/>
    </row>
    <row r="341" spans="1:1" ht="12.5" x14ac:dyDescent="0.25">
      <c r="A341" s="23"/>
    </row>
    <row r="342" spans="1:1" ht="12.5" x14ac:dyDescent="0.25">
      <c r="A342" s="23"/>
    </row>
    <row r="343" spans="1:1" ht="12.5" x14ac:dyDescent="0.25">
      <c r="A343" s="23"/>
    </row>
    <row r="344" spans="1:1" ht="12.5" x14ac:dyDescent="0.25">
      <c r="A344" s="23"/>
    </row>
    <row r="345" spans="1:1" ht="12.5" x14ac:dyDescent="0.25">
      <c r="A345" s="23"/>
    </row>
    <row r="346" spans="1:1" ht="12.5" x14ac:dyDescent="0.25">
      <c r="A346" s="23"/>
    </row>
    <row r="347" spans="1:1" ht="12.5" x14ac:dyDescent="0.25">
      <c r="A347" s="23"/>
    </row>
    <row r="348" spans="1:1" ht="12.5" x14ac:dyDescent="0.25">
      <c r="A348" s="23"/>
    </row>
    <row r="349" spans="1:1" ht="12.5" x14ac:dyDescent="0.25">
      <c r="A349" s="23"/>
    </row>
    <row r="350" spans="1:1" ht="12.5" x14ac:dyDescent="0.25">
      <c r="A350" s="23"/>
    </row>
    <row r="351" spans="1:1" ht="12.5" x14ac:dyDescent="0.25">
      <c r="A351" s="23"/>
    </row>
    <row r="352" spans="1:1" ht="12.5" x14ac:dyDescent="0.25">
      <c r="A352" s="23"/>
    </row>
    <row r="353" spans="1:1" ht="12.5" x14ac:dyDescent="0.25">
      <c r="A353" s="23"/>
    </row>
    <row r="354" spans="1:1" ht="12.5" x14ac:dyDescent="0.25">
      <c r="A354" s="23"/>
    </row>
    <row r="355" spans="1:1" ht="12.5" x14ac:dyDescent="0.25">
      <c r="A355" s="23"/>
    </row>
    <row r="356" spans="1:1" ht="12.5" x14ac:dyDescent="0.25">
      <c r="A356" s="23"/>
    </row>
    <row r="357" spans="1:1" ht="12.5" x14ac:dyDescent="0.25">
      <c r="A357" s="23"/>
    </row>
    <row r="358" spans="1:1" ht="12.5" x14ac:dyDescent="0.25">
      <c r="A358" s="23"/>
    </row>
    <row r="359" spans="1:1" ht="12.5" x14ac:dyDescent="0.25">
      <c r="A359" s="23"/>
    </row>
    <row r="360" spans="1:1" ht="12.5" x14ac:dyDescent="0.25">
      <c r="A360" s="23"/>
    </row>
    <row r="361" spans="1:1" ht="12.5" x14ac:dyDescent="0.25">
      <c r="A361" s="23"/>
    </row>
    <row r="362" spans="1:1" ht="12.5" x14ac:dyDescent="0.25">
      <c r="A362" s="23"/>
    </row>
    <row r="363" spans="1:1" ht="12.5" x14ac:dyDescent="0.25">
      <c r="A363" s="23"/>
    </row>
    <row r="364" spans="1:1" ht="12.5" x14ac:dyDescent="0.25">
      <c r="A364" s="23"/>
    </row>
    <row r="365" spans="1:1" ht="12.5" x14ac:dyDescent="0.25">
      <c r="A365" s="23"/>
    </row>
    <row r="366" spans="1:1" ht="12.5" x14ac:dyDescent="0.25">
      <c r="A366" s="23"/>
    </row>
    <row r="367" spans="1:1" ht="12.5" x14ac:dyDescent="0.25">
      <c r="A367" s="23"/>
    </row>
    <row r="368" spans="1:1" ht="12.5" x14ac:dyDescent="0.25">
      <c r="A368" s="23"/>
    </row>
    <row r="369" spans="1:1" ht="12.5" x14ac:dyDescent="0.25">
      <c r="A369" s="23"/>
    </row>
    <row r="370" spans="1:1" ht="12.5" x14ac:dyDescent="0.25">
      <c r="A370" s="23"/>
    </row>
    <row r="371" spans="1:1" ht="12.5" x14ac:dyDescent="0.25">
      <c r="A371" s="23"/>
    </row>
    <row r="372" spans="1:1" ht="12.5" x14ac:dyDescent="0.25">
      <c r="A372" s="23"/>
    </row>
    <row r="373" spans="1:1" ht="12.5" x14ac:dyDescent="0.25">
      <c r="A373" s="23"/>
    </row>
    <row r="374" spans="1:1" ht="12.5" x14ac:dyDescent="0.25">
      <c r="A374" s="23"/>
    </row>
    <row r="375" spans="1:1" ht="12.5" x14ac:dyDescent="0.25">
      <c r="A375" s="23"/>
    </row>
    <row r="376" spans="1:1" ht="12.5" x14ac:dyDescent="0.25">
      <c r="A376" s="23"/>
    </row>
    <row r="377" spans="1:1" ht="12.5" x14ac:dyDescent="0.25">
      <c r="A377" s="23"/>
    </row>
    <row r="378" spans="1:1" ht="12.5" x14ac:dyDescent="0.25">
      <c r="A378" s="23"/>
    </row>
    <row r="379" spans="1:1" ht="12.5" x14ac:dyDescent="0.25">
      <c r="A379" s="23"/>
    </row>
    <row r="380" spans="1:1" ht="12.5" x14ac:dyDescent="0.25">
      <c r="A380" s="23"/>
    </row>
    <row r="381" spans="1:1" ht="12.5" x14ac:dyDescent="0.25">
      <c r="A381" s="23"/>
    </row>
    <row r="382" spans="1:1" ht="12.5" x14ac:dyDescent="0.25">
      <c r="A382" s="23"/>
    </row>
    <row r="383" spans="1:1" ht="12.5" x14ac:dyDescent="0.25">
      <c r="A383" s="23"/>
    </row>
    <row r="384" spans="1:1" ht="12.5" x14ac:dyDescent="0.25">
      <c r="A384" s="23"/>
    </row>
    <row r="385" spans="1:1" ht="12.5" x14ac:dyDescent="0.25">
      <c r="A385" s="23"/>
    </row>
    <row r="386" spans="1:1" ht="12.5" x14ac:dyDescent="0.25">
      <c r="A386" s="23"/>
    </row>
    <row r="387" spans="1:1" ht="12.5" x14ac:dyDescent="0.25">
      <c r="A387" s="23"/>
    </row>
    <row r="388" spans="1:1" ht="12.5" x14ac:dyDescent="0.25">
      <c r="A388" s="23"/>
    </row>
    <row r="389" spans="1:1" ht="12.5" x14ac:dyDescent="0.25">
      <c r="A389" s="23"/>
    </row>
    <row r="390" spans="1:1" ht="12.5" x14ac:dyDescent="0.25">
      <c r="A390" s="23"/>
    </row>
    <row r="391" spans="1:1" ht="12.5" x14ac:dyDescent="0.25">
      <c r="A391" s="23"/>
    </row>
    <row r="392" spans="1:1" ht="12.5" x14ac:dyDescent="0.25">
      <c r="A392" s="23"/>
    </row>
    <row r="393" spans="1:1" ht="12.5" x14ac:dyDescent="0.25">
      <c r="A393" s="23"/>
    </row>
    <row r="394" spans="1:1" ht="12.5" x14ac:dyDescent="0.25">
      <c r="A394" s="23"/>
    </row>
    <row r="395" spans="1:1" ht="12.5" x14ac:dyDescent="0.25">
      <c r="A395" s="23"/>
    </row>
    <row r="396" spans="1:1" ht="12.5" x14ac:dyDescent="0.25">
      <c r="A396" s="23"/>
    </row>
    <row r="397" spans="1:1" ht="12.5" x14ac:dyDescent="0.25">
      <c r="A397" s="23"/>
    </row>
    <row r="398" spans="1:1" ht="12.5" x14ac:dyDescent="0.25">
      <c r="A398" s="23"/>
    </row>
    <row r="399" spans="1:1" ht="12.5" x14ac:dyDescent="0.25">
      <c r="A399" s="23"/>
    </row>
    <row r="400" spans="1:1" ht="12.5" x14ac:dyDescent="0.25">
      <c r="A400" s="23"/>
    </row>
    <row r="401" spans="1:1" ht="12.5" x14ac:dyDescent="0.25">
      <c r="A401" s="23"/>
    </row>
    <row r="402" spans="1:1" ht="12.5" x14ac:dyDescent="0.25">
      <c r="A402" s="23"/>
    </row>
    <row r="403" spans="1:1" ht="12.5" x14ac:dyDescent="0.25">
      <c r="A403" s="23"/>
    </row>
    <row r="404" spans="1:1" ht="12.5" x14ac:dyDescent="0.25">
      <c r="A404" s="23"/>
    </row>
    <row r="405" spans="1:1" ht="12.5" x14ac:dyDescent="0.25">
      <c r="A405" s="23"/>
    </row>
    <row r="406" spans="1:1" ht="12.5" x14ac:dyDescent="0.25">
      <c r="A406" s="23"/>
    </row>
    <row r="407" spans="1:1" ht="12.5" x14ac:dyDescent="0.25">
      <c r="A407" s="23"/>
    </row>
    <row r="408" spans="1:1" ht="12.5" x14ac:dyDescent="0.25">
      <c r="A408" s="23"/>
    </row>
    <row r="409" spans="1:1" ht="12.5" x14ac:dyDescent="0.25">
      <c r="A409" s="23"/>
    </row>
    <row r="410" spans="1:1" ht="12.5" x14ac:dyDescent="0.25">
      <c r="A410" s="23"/>
    </row>
    <row r="411" spans="1:1" ht="12.5" x14ac:dyDescent="0.25">
      <c r="A411" s="23"/>
    </row>
    <row r="412" spans="1:1" ht="12.5" x14ac:dyDescent="0.25">
      <c r="A412" s="23"/>
    </row>
    <row r="413" spans="1:1" ht="12.5" x14ac:dyDescent="0.25">
      <c r="A413" s="23"/>
    </row>
    <row r="414" spans="1:1" ht="12.5" x14ac:dyDescent="0.25">
      <c r="A414" s="23"/>
    </row>
    <row r="415" spans="1:1" ht="12.5" x14ac:dyDescent="0.25">
      <c r="A415" s="23"/>
    </row>
    <row r="416" spans="1:1" ht="12.5" x14ac:dyDescent="0.25">
      <c r="A416" s="23"/>
    </row>
    <row r="417" spans="1:1" ht="12.5" x14ac:dyDescent="0.25">
      <c r="A417" s="23"/>
    </row>
    <row r="418" spans="1:1" ht="12.5" x14ac:dyDescent="0.25">
      <c r="A418" s="23"/>
    </row>
    <row r="419" spans="1:1" ht="12.5" x14ac:dyDescent="0.25">
      <c r="A419" s="23"/>
    </row>
    <row r="420" spans="1:1" ht="12.5" x14ac:dyDescent="0.25">
      <c r="A420" s="23"/>
    </row>
    <row r="421" spans="1:1" ht="12.5" x14ac:dyDescent="0.25">
      <c r="A421" s="23"/>
    </row>
    <row r="422" spans="1:1" ht="12.5" x14ac:dyDescent="0.25">
      <c r="A422" s="23"/>
    </row>
    <row r="423" spans="1:1" ht="12.5" x14ac:dyDescent="0.25">
      <c r="A423" s="23"/>
    </row>
    <row r="424" spans="1:1" ht="12.5" x14ac:dyDescent="0.25">
      <c r="A424" s="23"/>
    </row>
    <row r="425" spans="1:1" ht="12.5" x14ac:dyDescent="0.25">
      <c r="A425" s="23"/>
    </row>
    <row r="426" spans="1:1" ht="12.5" x14ac:dyDescent="0.25">
      <c r="A426" s="23"/>
    </row>
    <row r="427" spans="1:1" ht="12.5" x14ac:dyDescent="0.25">
      <c r="A427" s="23"/>
    </row>
    <row r="428" spans="1:1" ht="12.5" x14ac:dyDescent="0.25">
      <c r="A428" s="23"/>
    </row>
    <row r="429" spans="1:1" ht="12.5" x14ac:dyDescent="0.25">
      <c r="A429" s="23"/>
    </row>
    <row r="430" spans="1:1" ht="12.5" x14ac:dyDescent="0.25">
      <c r="A430" s="23"/>
    </row>
    <row r="431" spans="1:1" ht="12.5" x14ac:dyDescent="0.25">
      <c r="A431" s="23"/>
    </row>
    <row r="432" spans="1:1" ht="12.5" x14ac:dyDescent="0.25">
      <c r="A432" s="23"/>
    </row>
    <row r="433" spans="1:1" ht="12.5" x14ac:dyDescent="0.25">
      <c r="A433" s="23"/>
    </row>
    <row r="434" spans="1:1" ht="12.5" x14ac:dyDescent="0.25">
      <c r="A434" s="23"/>
    </row>
    <row r="435" spans="1:1" ht="12.5" x14ac:dyDescent="0.25">
      <c r="A435" s="23"/>
    </row>
    <row r="436" spans="1:1" ht="12.5" x14ac:dyDescent="0.25">
      <c r="A436" s="23"/>
    </row>
    <row r="437" spans="1:1" ht="12.5" x14ac:dyDescent="0.25">
      <c r="A437" s="23"/>
    </row>
    <row r="438" spans="1:1" ht="12.5" x14ac:dyDescent="0.25">
      <c r="A438" s="23"/>
    </row>
    <row r="439" spans="1:1" ht="12.5" x14ac:dyDescent="0.25">
      <c r="A439" s="23"/>
    </row>
    <row r="440" spans="1:1" ht="12.5" x14ac:dyDescent="0.25">
      <c r="A440" s="23"/>
    </row>
    <row r="441" spans="1:1" ht="12.5" x14ac:dyDescent="0.25">
      <c r="A441" s="23"/>
    </row>
    <row r="442" spans="1:1" ht="12.5" x14ac:dyDescent="0.25">
      <c r="A442" s="23"/>
    </row>
    <row r="443" spans="1:1" ht="12.5" x14ac:dyDescent="0.25">
      <c r="A443" s="23"/>
    </row>
    <row r="444" spans="1:1" ht="12.5" x14ac:dyDescent="0.25">
      <c r="A444" s="23"/>
    </row>
    <row r="445" spans="1:1" ht="12.5" x14ac:dyDescent="0.25">
      <c r="A445" s="23"/>
    </row>
    <row r="446" spans="1:1" ht="12.5" x14ac:dyDescent="0.25">
      <c r="A446" s="23"/>
    </row>
    <row r="447" spans="1:1" ht="12.5" x14ac:dyDescent="0.25">
      <c r="A447" s="23"/>
    </row>
    <row r="448" spans="1:1" ht="12.5" x14ac:dyDescent="0.25">
      <c r="A448" s="23"/>
    </row>
    <row r="449" spans="1:1" ht="12.5" x14ac:dyDescent="0.25">
      <c r="A449" s="23"/>
    </row>
    <row r="450" spans="1:1" ht="12.5" x14ac:dyDescent="0.25">
      <c r="A450" s="23"/>
    </row>
    <row r="451" spans="1:1" ht="12.5" x14ac:dyDescent="0.25">
      <c r="A451" s="23"/>
    </row>
    <row r="452" spans="1:1" ht="12.5" x14ac:dyDescent="0.25">
      <c r="A452" s="23"/>
    </row>
    <row r="453" spans="1:1" ht="12.5" x14ac:dyDescent="0.25">
      <c r="A453" s="23"/>
    </row>
    <row r="454" spans="1:1" ht="12.5" x14ac:dyDescent="0.25">
      <c r="A454" s="23"/>
    </row>
    <row r="455" spans="1:1" ht="12.5" x14ac:dyDescent="0.25">
      <c r="A455" s="23"/>
    </row>
    <row r="456" spans="1:1" ht="12.5" x14ac:dyDescent="0.25">
      <c r="A456" s="23"/>
    </row>
    <row r="457" spans="1:1" ht="12.5" x14ac:dyDescent="0.25">
      <c r="A457" s="23"/>
    </row>
    <row r="458" spans="1:1" ht="12.5" x14ac:dyDescent="0.25">
      <c r="A458" s="23"/>
    </row>
    <row r="459" spans="1:1" ht="12.5" x14ac:dyDescent="0.25">
      <c r="A459" s="23"/>
    </row>
    <row r="460" spans="1:1" ht="12.5" x14ac:dyDescent="0.25">
      <c r="A460" s="23"/>
    </row>
    <row r="461" spans="1:1" ht="12.5" x14ac:dyDescent="0.25">
      <c r="A461" s="23"/>
    </row>
    <row r="462" spans="1:1" ht="12.5" x14ac:dyDescent="0.25">
      <c r="A462" s="23"/>
    </row>
    <row r="463" spans="1:1" ht="12.5" x14ac:dyDescent="0.25">
      <c r="A463" s="23"/>
    </row>
    <row r="464" spans="1:1" ht="12.5" x14ac:dyDescent="0.25">
      <c r="A464" s="23"/>
    </row>
    <row r="465" spans="1:1" ht="12.5" x14ac:dyDescent="0.25">
      <c r="A465" s="23"/>
    </row>
    <row r="466" spans="1:1" ht="12.5" x14ac:dyDescent="0.25">
      <c r="A466" s="23"/>
    </row>
    <row r="467" spans="1:1" ht="12.5" x14ac:dyDescent="0.25">
      <c r="A467" s="23"/>
    </row>
    <row r="468" spans="1:1" ht="12.5" x14ac:dyDescent="0.25">
      <c r="A468" s="23"/>
    </row>
    <row r="469" spans="1:1" ht="12.5" x14ac:dyDescent="0.25">
      <c r="A469" s="23"/>
    </row>
    <row r="470" spans="1:1" ht="12.5" x14ac:dyDescent="0.25">
      <c r="A470" s="23"/>
    </row>
    <row r="471" spans="1:1" ht="12.5" x14ac:dyDescent="0.25">
      <c r="A471" s="23"/>
    </row>
    <row r="472" spans="1:1" ht="12.5" x14ac:dyDescent="0.25">
      <c r="A472" s="23"/>
    </row>
    <row r="473" spans="1:1" ht="12.5" x14ac:dyDescent="0.25">
      <c r="A473" s="23"/>
    </row>
    <row r="474" spans="1:1" ht="12.5" x14ac:dyDescent="0.25">
      <c r="A474" s="23"/>
    </row>
    <row r="475" spans="1:1" ht="12.5" x14ac:dyDescent="0.25">
      <c r="A475" s="23"/>
    </row>
    <row r="476" spans="1:1" ht="12.5" x14ac:dyDescent="0.25">
      <c r="A476" s="23"/>
    </row>
    <row r="477" spans="1:1" ht="12.5" x14ac:dyDescent="0.25">
      <c r="A477" s="23"/>
    </row>
    <row r="478" spans="1:1" ht="12.5" x14ac:dyDescent="0.25">
      <c r="A478" s="23"/>
    </row>
    <row r="479" spans="1:1" ht="12.5" x14ac:dyDescent="0.25">
      <c r="A479" s="23"/>
    </row>
    <row r="480" spans="1:1" ht="12.5" x14ac:dyDescent="0.25">
      <c r="A480" s="23"/>
    </row>
    <row r="481" spans="1:1" ht="12.5" x14ac:dyDescent="0.25">
      <c r="A481" s="23"/>
    </row>
    <row r="482" spans="1:1" ht="12.5" x14ac:dyDescent="0.25">
      <c r="A482" s="23"/>
    </row>
    <row r="483" spans="1:1" ht="12.5" x14ac:dyDescent="0.25">
      <c r="A483" s="23"/>
    </row>
    <row r="484" spans="1:1" ht="12.5" x14ac:dyDescent="0.25">
      <c r="A484" s="23"/>
    </row>
    <row r="485" spans="1:1" ht="12.5" x14ac:dyDescent="0.25">
      <c r="A485" s="23"/>
    </row>
    <row r="486" spans="1:1" ht="12.5" x14ac:dyDescent="0.25">
      <c r="A486" s="23"/>
    </row>
    <row r="487" spans="1:1" ht="12.5" x14ac:dyDescent="0.25">
      <c r="A487" s="23"/>
    </row>
    <row r="488" spans="1:1" ht="12.5" x14ac:dyDescent="0.25">
      <c r="A488" s="23"/>
    </row>
    <row r="489" spans="1:1" ht="12.5" x14ac:dyDescent="0.25">
      <c r="A489" s="23"/>
    </row>
    <row r="490" spans="1:1" ht="12.5" x14ac:dyDescent="0.25">
      <c r="A490" s="23"/>
    </row>
    <row r="491" spans="1:1" ht="12.5" x14ac:dyDescent="0.25">
      <c r="A491" s="23"/>
    </row>
    <row r="492" spans="1:1" ht="12.5" x14ac:dyDescent="0.25">
      <c r="A492" s="23"/>
    </row>
    <row r="493" spans="1:1" ht="12.5" x14ac:dyDescent="0.25">
      <c r="A493" s="23"/>
    </row>
    <row r="494" spans="1:1" ht="12.5" x14ac:dyDescent="0.25">
      <c r="A494" s="23"/>
    </row>
    <row r="495" spans="1:1" ht="12.5" x14ac:dyDescent="0.25">
      <c r="A495" s="23"/>
    </row>
    <row r="496" spans="1:1" ht="12.5" x14ac:dyDescent="0.25">
      <c r="A496" s="23"/>
    </row>
    <row r="497" spans="1:1" ht="12.5" x14ac:dyDescent="0.25">
      <c r="A497" s="23"/>
    </row>
    <row r="498" spans="1:1" ht="12.5" x14ac:dyDescent="0.25">
      <c r="A498" s="23"/>
    </row>
    <row r="499" spans="1:1" ht="12.5" x14ac:dyDescent="0.25">
      <c r="A499" s="23"/>
    </row>
    <row r="500" spans="1:1" ht="12.5" x14ac:dyDescent="0.25">
      <c r="A500" s="23"/>
    </row>
    <row r="501" spans="1:1" ht="12.5" x14ac:dyDescent="0.25">
      <c r="A501" s="23"/>
    </row>
    <row r="502" spans="1:1" ht="12.5" x14ac:dyDescent="0.25">
      <c r="A502" s="23"/>
    </row>
    <row r="503" spans="1:1" ht="12.5" x14ac:dyDescent="0.25">
      <c r="A503" s="23"/>
    </row>
    <row r="504" spans="1:1" ht="12.5" x14ac:dyDescent="0.25">
      <c r="A504" s="23"/>
    </row>
    <row r="505" spans="1:1" ht="12.5" x14ac:dyDescent="0.25">
      <c r="A505" s="23"/>
    </row>
    <row r="506" spans="1:1" ht="12.5" x14ac:dyDescent="0.25">
      <c r="A506" s="23"/>
    </row>
    <row r="507" spans="1:1" ht="12.5" x14ac:dyDescent="0.25">
      <c r="A507" s="23"/>
    </row>
    <row r="508" spans="1:1" ht="12.5" x14ac:dyDescent="0.25">
      <c r="A508" s="23"/>
    </row>
    <row r="509" spans="1:1" ht="12.5" x14ac:dyDescent="0.25">
      <c r="A509" s="23"/>
    </row>
    <row r="510" spans="1:1" ht="12.5" x14ac:dyDescent="0.25">
      <c r="A510" s="23"/>
    </row>
    <row r="511" spans="1:1" ht="12.5" x14ac:dyDescent="0.25">
      <c r="A511" s="23"/>
    </row>
    <row r="512" spans="1:1" ht="12.5" x14ac:dyDescent="0.25">
      <c r="A512" s="23"/>
    </row>
    <row r="513" spans="1:1" ht="12.5" x14ac:dyDescent="0.25">
      <c r="A513" s="23"/>
    </row>
    <row r="514" spans="1:1" ht="12.5" x14ac:dyDescent="0.25">
      <c r="A514" s="23"/>
    </row>
    <row r="515" spans="1:1" ht="12.5" x14ac:dyDescent="0.25">
      <c r="A515" s="23"/>
    </row>
    <row r="516" spans="1:1" ht="12.5" x14ac:dyDescent="0.25">
      <c r="A516" s="23"/>
    </row>
    <row r="517" spans="1:1" ht="12.5" x14ac:dyDescent="0.25">
      <c r="A517" s="23"/>
    </row>
    <row r="518" spans="1:1" ht="12.5" x14ac:dyDescent="0.25">
      <c r="A518" s="23"/>
    </row>
    <row r="519" spans="1:1" ht="12.5" x14ac:dyDescent="0.25">
      <c r="A519" s="23"/>
    </row>
    <row r="520" spans="1:1" ht="12.5" x14ac:dyDescent="0.25">
      <c r="A520" s="23"/>
    </row>
    <row r="521" spans="1:1" ht="12.5" x14ac:dyDescent="0.25">
      <c r="A521" s="23"/>
    </row>
    <row r="522" spans="1:1" ht="12.5" x14ac:dyDescent="0.25">
      <c r="A522" s="23"/>
    </row>
    <row r="523" spans="1:1" ht="12.5" x14ac:dyDescent="0.25">
      <c r="A523" s="23"/>
    </row>
    <row r="524" spans="1:1" ht="12.5" x14ac:dyDescent="0.25">
      <c r="A524" s="23"/>
    </row>
    <row r="525" spans="1:1" ht="12.5" x14ac:dyDescent="0.25">
      <c r="A525" s="23"/>
    </row>
    <row r="526" spans="1:1" ht="12.5" x14ac:dyDescent="0.25">
      <c r="A526" s="23"/>
    </row>
    <row r="527" spans="1:1" ht="12.5" x14ac:dyDescent="0.25">
      <c r="A527" s="23"/>
    </row>
    <row r="528" spans="1:1" ht="12.5" x14ac:dyDescent="0.25">
      <c r="A528" s="23"/>
    </row>
    <row r="529" spans="1:1" ht="12.5" x14ac:dyDescent="0.25">
      <c r="A529" s="23"/>
    </row>
    <row r="530" spans="1:1" ht="12.5" x14ac:dyDescent="0.25">
      <c r="A530" s="23"/>
    </row>
    <row r="531" spans="1:1" ht="12.5" x14ac:dyDescent="0.25">
      <c r="A531" s="23"/>
    </row>
    <row r="532" spans="1:1" ht="12.5" x14ac:dyDescent="0.25">
      <c r="A532" s="23"/>
    </row>
    <row r="533" spans="1:1" ht="12.5" x14ac:dyDescent="0.25">
      <c r="A533" s="23"/>
    </row>
    <row r="534" spans="1:1" ht="12.5" x14ac:dyDescent="0.25">
      <c r="A534" s="23"/>
    </row>
    <row r="535" spans="1:1" ht="12.5" x14ac:dyDescent="0.25">
      <c r="A535" s="23"/>
    </row>
    <row r="536" spans="1:1" ht="12.5" x14ac:dyDescent="0.25">
      <c r="A536" s="23"/>
    </row>
    <row r="537" spans="1:1" ht="12.5" x14ac:dyDescent="0.25">
      <c r="A537" s="23"/>
    </row>
    <row r="538" spans="1:1" ht="12.5" x14ac:dyDescent="0.25">
      <c r="A538" s="23"/>
    </row>
    <row r="539" spans="1:1" ht="12.5" x14ac:dyDescent="0.25">
      <c r="A539" s="23"/>
    </row>
    <row r="540" spans="1:1" ht="12.5" x14ac:dyDescent="0.25">
      <c r="A540" s="23"/>
    </row>
    <row r="541" spans="1:1" ht="12.5" x14ac:dyDescent="0.25">
      <c r="A541" s="23"/>
    </row>
    <row r="542" spans="1:1" ht="12.5" x14ac:dyDescent="0.25">
      <c r="A542" s="23"/>
    </row>
    <row r="543" spans="1:1" ht="12.5" x14ac:dyDescent="0.25">
      <c r="A543" s="23"/>
    </row>
    <row r="544" spans="1:1" ht="12.5" x14ac:dyDescent="0.25">
      <c r="A544" s="23"/>
    </row>
    <row r="545" spans="1:1" ht="12.5" x14ac:dyDescent="0.25">
      <c r="A545" s="23"/>
    </row>
    <row r="546" spans="1:1" ht="12.5" x14ac:dyDescent="0.25">
      <c r="A546" s="23"/>
    </row>
    <row r="547" spans="1:1" ht="12.5" x14ac:dyDescent="0.25">
      <c r="A547" s="23"/>
    </row>
    <row r="548" spans="1:1" ht="12.5" x14ac:dyDescent="0.25">
      <c r="A548" s="23"/>
    </row>
    <row r="549" spans="1:1" ht="12.5" x14ac:dyDescent="0.25">
      <c r="A549" s="23"/>
    </row>
    <row r="550" spans="1:1" ht="12.5" x14ac:dyDescent="0.25">
      <c r="A550" s="23"/>
    </row>
    <row r="551" spans="1:1" ht="12.5" x14ac:dyDescent="0.25">
      <c r="A551" s="23"/>
    </row>
    <row r="552" spans="1:1" ht="12.5" x14ac:dyDescent="0.25">
      <c r="A552" s="23"/>
    </row>
    <row r="553" spans="1:1" ht="12.5" x14ac:dyDescent="0.25">
      <c r="A553" s="23"/>
    </row>
    <row r="554" spans="1:1" ht="12.5" x14ac:dyDescent="0.25">
      <c r="A554" s="23"/>
    </row>
    <row r="555" spans="1:1" ht="12.5" x14ac:dyDescent="0.25">
      <c r="A555" s="23"/>
    </row>
    <row r="556" spans="1:1" ht="12.5" x14ac:dyDescent="0.25">
      <c r="A556" s="23"/>
    </row>
    <row r="557" spans="1:1" ht="12.5" x14ac:dyDescent="0.25">
      <c r="A557" s="23"/>
    </row>
    <row r="558" spans="1:1" ht="12.5" x14ac:dyDescent="0.25">
      <c r="A558" s="23"/>
    </row>
    <row r="559" spans="1:1" ht="12.5" x14ac:dyDescent="0.25">
      <c r="A559" s="23"/>
    </row>
    <row r="560" spans="1:1" ht="12.5" x14ac:dyDescent="0.25">
      <c r="A560" s="23"/>
    </row>
    <row r="561" spans="1:1" ht="12.5" x14ac:dyDescent="0.25">
      <c r="A561" s="23"/>
    </row>
    <row r="562" spans="1:1" ht="12.5" x14ac:dyDescent="0.25">
      <c r="A562" s="23"/>
    </row>
    <row r="563" spans="1:1" ht="12.5" x14ac:dyDescent="0.25">
      <c r="A563" s="23"/>
    </row>
    <row r="564" spans="1:1" ht="12.5" x14ac:dyDescent="0.25">
      <c r="A564" s="23"/>
    </row>
    <row r="565" spans="1:1" ht="12.5" x14ac:dyDescent="0.25">
      <c r="A565" s="23"/>
    </row>
    <row r="566" spans="1:1" ht="12.5" x14ac:dyDescent="0.25">
      <c r="A566" s="23"/>
    </row>
    <row r="567" spans="1:1" ht="12.5" x14ac:dyDescent="0.25">
      <c r="A567" s="23"/>
    </row>
    <row r="568" spans="1:1" ht="12.5" x14ac:dyDescent="0.25">
      <c r="A568" s="23"/>
    </row>
    <row r="569" spans="1:1" ht="12.5" x14ac:dyDescent="0.25">
      <c r="A569" s="23"/>
    </row>
    <row r="570" spans="1:1" ht="12.5" x14ac:dyDescent="0.25">
      <c r="A570" s="23"/>
    </row>
    <row r="571" spans="1:1" ht="12.5" x14ac:dyDescent="0.25">
      <c r="A571" s="23"/>
    </row>
    <row r="572" spans="1:1" ht="12.5" x14ac:dyDescent="0.25">
      <c r="A572" s="23"/>
    </row>
    <row r="573" spans="1:1" ht="12.5" x14ac:dyDescent="0.25">
      <c r="A573" s="23"/>
    </row>
    <row r="574" spans="1:1" ht="12.5" x14ac:dyDescent="0.25">
      <c r="A574" s="23"/>
    </row>
    <row r="575" spans="1:1" ht="12.5" x14ac:dyDescent="0.25">
      <c r="A575" s="23"/>
    </row>
    <row r="576" spans="1:1" ht="12.5" x14ac:dyDescent="0.25">
      <c r="A576" s="23"/>
    </row>
    <row r="577" spans="1:1" ht="12.5" x14ac:dyDescent="0.25">
      <c r="A577" s="23"/>
    </row>
    <row r="578" spans="1:1" ht="12.5" x14ac:dyDescent="0.25">
      <c r="A578" s="23"/>
    </row>
    <row r="579" spans="1:1" ht="12.5" x14ac:dyDescent="0.25">
      <c r="A579" s="23"/>
    </row>
    <row r="580" spans="1:1" ht="12.5" x14ac:dyDescent="0.25">
      <c r="A580" s="23"/>
    </row>
    <row r="581" spans="1:1" ht="12.5" x14ac:dyDescent="0.25">
      <c r="A581" s="23"/>
    </row>
    <row r="582" spans="1:1" ht="12.5" x14ac:dyDescent="0.25">
      <c r="A582" s="23"/>
    </row>
    <row r="583" spans="1:1" ht="12.5" x14ac:dyDescent="0.25">
      <c r="A583" s="23"/>
    </row>
    <row r="584" spans="1:1" ht="12.5" x14ac:dyDescent="0.25">
      <c r="A584" s="23"/>
    </row>
    <row r="585" spans="1:1" ht="12.5" x14ac:dyDescent="0.25">
      <c r="A585" s="23"/>
    </row>
    <row r="586" spans="1:1" ht="12.5" x14ac:dyDescent="0.25">
      <c r="A586" s="23"/>
    </row>
    <row r="587" spans="1:1" ht="12.5" x14ac:dyDescent="0.25">
      <c r="A587" s="23"/>
    </row>
    <row r="588" spans="1:1" ht="12.5" x14ac:dyDescent="0.25">
      <c r="A588" s="23"/>
    </row>
    <row r="589" spans="1:1" ht="12.5" x14ac:dyDescent="0.25">
      <c r="A589" s="23"/>
    </row>
    <row r="590" spans="1:1" ht="12.5" x14ac:dyDescent="0.25">
      <c r="A590" s="23"/>
    </row>
    <row r="591" spans="1:1" ht="12.5" x14ac:dyDescent="0.25">
      <c r="A591" s="23"/>
    </row>
    <row r="592" spans="1:1" ht="12.5" x14ac:dyDescent="0.25">
      <c r="A592" s="23"/>
    </row>
    <row r="593" spans="1:1" ht="12.5" x14ac:dyDescent="0.25">
      <c r="A593" s="23"/>
    </row>
    <row r="594" spans="1:1" ht="12.5" x14ac:dyDescent="0.25">
      <c r="A594" s="23"/>
    </row>
    <row r="595" spans="1:1" ht="12.5" x14ac:dyDescent="0.25">
      <c r="A595" s="23"/>
    </row>
    <row r="596" spans="1:1" ht="12.5" x14ac:dyDescent="0.25">
      <c r="A596" s="23"/>
    </row>
    <row r="597" spans="1:1" ht="12.5" x14ac:dyDescent="0.25">
      <c r="A597" s="23"/>
    </row>
    <row r="598" spans="1:1" ht="12.5" x14ac:dyDescent="0.25">
      <c r="A598" s="23"/>
    </row>
    <row r="599" spans="1:1" ht="12.5" x14ac:dyDescent="0.25">
      <c r="A599" s="23"/>
    </row>
    <row r="600" spans="1:1" ht="12.5" x14ac:dyDescent="0.25">
      <c r="A600" s="23"/>
    </row>
    <row r="601" spans="1:1" ht="12.5" x14ac:dyDescent="0.25">
      <c r="A601" s="23"/>
    </row>
    <row r="602" spans="1:1" ht="12.5" x14ac:dyDescent="0.25">
      <c r="A602" s="23"/>
    </row>
    <row r="603" spans="1:1" ht="12.5" x14ac:dyDescent="0.25">
      <c r="A603" s="23"/>
    </row>
    <row r="604" spans="1:1" ht="12.5" x14ac:dyDescent="0.25">
      <c r="A604" s="23"/>
    </row>
    <row r="605" spans="1:1" ht="12.5" x14ac:dyDescent="0.25">
      <c r="A605" s="23"/>
    </row>
    <row r="606" spans="1:1" ht="12.5" x14ac:dyDescent="0.25">
      <c r="A606" s="23"/>
    </row>
    <row r="607" spans="1:1" ht="12.5" x14ac:dyDescent="0.25">
      <c r="A607" s="23"/>
    </row>
    <row r="608" spans="1:1" ht="12.5" x14ac:dyDescent="0.25">
      <c r="A608" s="23"/>
    </row>
    <row r="609" spans="1:1" ht="12.5" x14ac:dyDescent="0.25">
      <c r="A609" s="23"/>
    </row>
    <row r="610" spans="1:1" ht="12.5" x14ac:dyDescent="0.25">
      <c r="A610" s="23"/>
    </row>
    <row r="611" spans="1:1" ht="12.5" x14ac:dyDescent="0.25">
      <c r="A611" s="23"/>
    </row>
    <row r="612" spans="1:1" ht="12.5" x14ac:dyDescent="0.25">
      <c r="A612" s="23"/>
    </row>
    <row r="613" spans="1:1" ht="12.5" x14ac:dyDescent="0.25">
      <c r="A613" s="23"/>
    </row>
    <row r="614" spans="1:1" ht="12.5" x14ac:dyDescent="0.25">
      <c r="A614" s="23"/>
    </row>
    <row r="615" spans="1:1" ht="12.5" x14ac:dyDescent="0.25">
      <c r="A615" s="23"/>
    </row>
    <row r="616" spans="1:1" ht="12.5" x14ac:dyDescent="0.25">
      <c r="A616" s="23"/>
    </row>
    <row r="617" spans="1:1" ht="12.5" x14ac:dyDescent="0.25">
      <c r="A617" s="23"/>
    </row>
    <row r="618" spans="1:1" ht="12.5" x14ac:dyDescent="0.25">
      <c r="A618" s="23"/>
    </row>
    <row r="619" spans="1:1" ht="12.5" x14ac:dyDescent="0.25">
      <c r="A619" s="23"/>
    </row>
    <row r="620" spans="1:1" ht="12.5" x14ac:dyDescent="0.25">
      <c r="A620" s="23"/>
    </row>
    <row r="621" spans="1:1" ht="12.5" x14ac:dyDescent="0.25">
      <c r="A621" s="23"/>
    </row>
    <row r="622" spans="1:1" ht="12.5" x14ac:dyDescent="0.25">
      <c r="A622" s="23"/>
    </row>
    <row r="623" spans="1:1" ht="12.5" x14ac:dyDescent="0.25">
      <c r="A623" s="23"/>
    </row>
    <row r="624" spans="1:1" ht="12.5" x14ac:dyDescent="0.25">
      <c r="A624" s="23"/>
    </row>
    <row r="625" spans="1:1" ht="12.5" x14ac:dyDescent="0.25">
      <c r="A625" s="23"/>
    </row>
    <row r="626" spans="1:1" ht="12.5" x14ac:dyDescent="0.25">
      <c r="A626" s="23"/>
    </row>
    <row r="627" spans="1:1" ht="12.5" x14ac:dyDescent="0.25">
      <c r="A627" s="23"/>
    </row>
    <row r="628" spans="1:1" ht="12.5" x14ac:dyDescent="0.25">
      <c r="A628" s="23"/>
    </row>
    <row r="629" spans="1:1" ht="12.5" x14ac:dyDescent="0.25">
      <c r="A629" s="23"/>
    </row>
    <row r="630" spans="1:1" ht="12.5" x14ac:dyDescent="0.25">
      <c r="A630" s="23"/>
    </row>
    <row r="631" spans="1:1" ht="12.5" x14ac:dyDescent="0.25">
      <c r="A631" s="23"/>
    </row>
    <row r="632" spans="1:1" ht="12.5" x14ac:dyDescent="0.25">
      <c r="A632" s="23"/>
    </row>
    <row r="633" spans="1:1" ht="12.5" x14ac:dyDescent="0.25">
      <c r="A633" s="23"/>
    </row>
    <row r="634" spans="1:1" ht="12.5" x14ac:dyDescent="0.25">
      <c r="A634" s="23"/>
    </row>
    <row r="635" spans="1:1" ht="12.5" x14ac:dyDescent="0.25">
      <c r="A635" s="23"/>
    </row>
    <row r="636" spans="1:1" ht="12.5" x14ac:dyDescent="0.25">
      <c r="A636" s="23"/>
    </row>
    <row r="637" spans="1:1" ht="12.5" x14ac:dyDescent="0.25">
      <c r="A637" s="23"/>
    </row>
    <row r="638" spans="1:1" ht="12.5" x14ac:dyDescent="0.25">
      <c r="A638" s="23"/>
    </row>
    <row r="639" spans="1:1" ht="12.5" x14ac:dyDescent="0.25">
      <c r="A639" s="23"/>
    </row>
    <row r="640" spans="1:1" ht="12.5" x14ac:dyDescent="0.25">
      <c r="A640" s="23"/>
    </row>
    <row r="641" spans="1:1" ht="12.5" x14ac:dyDescent="0.25">
      <c r="A641" s="23"/>
    </row>
    <row r="642" spans="1:1" ht="12.5" x14ac:dyDescent="0.25">
      <c r="A642" s="23"/>
    </row>
    <row r="643" spans="1:1" ht="12.5" x14ac:dyDescent="0.25">
      <c r="A643" s="23"/>
    </row>
    <row r="644" spans="1:1" ht="12.5" x14ac:dyDescent="0.25">
      <c r="A644" s="23"/>
    </row>
    <row r="645" spans="1:1" ht="12.5" x14ac:dyDescent="0.25">
      <c r="A645" s="23"/>
    </row>
    <row r="646" spans="1:1" ht="12.5" x14ac:dyDescent="0.25">
      <c r="A646" s="23"/>
    </row>
    <row r="647" spans="1:1" ht="12.5" x14ac:dyDescent="0.25">
      <c r="A647" s="23"/>
    </row>
    <row r="648" spans="1:1" ht="12.5" x14ac:dyDescent="0.25">
      <c r="A648" s="23"/>
    </row>
    <row r="649" spans="1:1" ht="12.5" x14ac:dyDescent="0.25">
      <c r="A649" s="23"/>
    </row>
    <row r="650" spans="1:1" ht="12.5" x14ac:dyDescent="0.25">
      <c r="A650" s="23"/>
    </row>
    <row r="651" spans="1:1" ht="12.5" x14ac:dyDescent="0.25">
      <c r="A651" s="23"/>
    </row>
    <row r="652" spans="1:1" ht="12.5" x14ac:dyDescent="0.25">
      <c r="A652" s="23"/>
    </row>
    <row r="653" spans="1:1" ht="12.5" x14ac:dyDescent="0.25">
      <c r="A653" s="23"/>
    </row>
    <row r="654" spans="1:1" ht="12.5" x14ac:dyDescent="0.25">
      <c r="A654" s="23"/>
    </row>
    <row r="655" spans="1:1" ht="12.5" x14ac:dyDescent="0.25">
      <c r="A655" s="23"/>
    </row>
    <row r="656" spans="1:1" ht="12.5" x14ac:dyDescent="0.25">
      <c r="A656" s="23"/>
    </row>
    <row r="657" spans="1:1" ht="12.5" x14ac:dyDescent="0.25">
      <c r="A657" s="23"/>
    </row>
    <row r="658" spans="1:1" ht="12.5" x14ac:dyDescent="0.25">
      <c r="A658" s="23"/>
    </row>
    <row r="659" spans="1:1" ht="12.5" x14ac:dyDescent="0.25">
      <c r="A659" s="23"/>
    </row>
    <row r="660" spans="1:1" ht="12.5" x14ac:dyDescent="0.25">
      <c r="A660" s="23"/>
    </row>
    <row r="661" spans="1:1" ht="12.5" x14ac:dyDescent="0.25">
      <c r="A661" s="23"/>
    </row>
    <row r="662" spans="1:1" ht="12.5" x14ac:dyDescent="0.25">
      <c r="A662" s="23"/>
    </row>
    <row r="663" spans="1:1" ht="12.5" x14ac:dyDescent="0.25">
      <c r="A663" s="23"/>
    </row>
    <row r="664" spans="1:1" ht="12.5" x14ac:dyDescent="0.25">
      <c r="A664" s="23"/>
    </row>
    <row r="665" spans="1:1" ht="12.5" x14ac:dyDescent="0.25">
      <c r="A665" s="23"/>
    </row>
    <row r="666" spans="1:1" ht="12.5" x14ac:dyDescent="0.25">
      <c r="A666" s="23"/>
    </row>
    <row r="667" spans="1:1" ht="12.5" x14ac:dyDescent="0.25">
      <c r="A667" s="23"/>
    </row>
    <row r="668" spans="1:1" ht="12.5" x14ac:dyDescent="0.25">
      <c r="A668" s="23"/>
    </row>
    <row r="669" spans="1:1" ht="12.5" x14ac:dyDescent="0.25">
      <c r="A669" s="23"/>
    </row>
    <row r="670" spans="1:1" ht="12.5" x14ac:dyDescent="0.25">
      <c r="A670" s="23"/>
    </row>
    <row r="671" spans="1:1" ht="12.5" x14ac:dyDescent="0.25">
      <c r="A671" s="23"/>
    </row>
    <row r="672" spans="1:1" ht="12.5" x14ac:dyDescent="0.25">
      <c r="A672" s="23"/>
    </row>
    <row r="673" spans="1:1" ht="12.5" x14ac:dyDescent="0.25">
      <c r="A673" s="23"/>
    </row>
    <row r="674" spans="1:1" ht="12.5" x14ac:dyDescent="0.25">
      <c r="A674" s="23"/>
    </row>
    <row r="675" spans="1:1" ht="12.5" x14ac:dyDescent="0.25">
      <c r="A675" s="23"/>
    </row>
    <row r="676" spans="1:1" ht="12.5" x14ac:dyDescent="0.25">
      <c r="A676" s="23"/>
    </row>
    <row r="677" spans="1:1" ht="12.5" x14ac:dyDescent="0.25">
      <c r="A677" s="23"/>
    </row>
    <row r="678" spans="1:1" ht="12.5" x14ac:dyDescent="0.25">
      <c r="A678" s="23"/>
    </row>
    <row r="679" spans="1:1" ht="12.5" x14ac:dyDescent="0.25">
      <c r="A679" s="23"/>
    </row>
    <row r="680" spans="1:1" ht="12.5" x14ac:dyDescent="0.25">
      <c r="A680" s="23"/>
    </row>
    <row r="681" spans="1:1" ht="12.5" x14ac:dyDescent="0.25">
      <c r="A681" s="23"/>
    </row>
    <row r="682" spans="1:1" ht="12.5" x14ac:dyDescent="0.25">
      <c r="A682" s="23"/>
    </row>
    <row r="683" spans="1:1" ht="12.5" x14ac:dyDescent="0.25">
      <c r="A683" s="23"/>
    </row>
    <row r="684" spans="1:1" ht="12.5" x14ac:dyDescent="0.25">
      <c r="A684" s="23"/>
    </row>
    <row r="685" spans="1:1" ht="12.5" x14ac:dyDescent="0.25">
      <c r="A685" s="23"/>
    </row>
    <row r="686" spans="1:1" ht="12.5" x14ac:dyDescent="0.25">
      <c r="A686" s="23"/>
    </row>
    <row r="687" spans="1:1" ht="12.5" x14ac:dyDescent="0.25">
      <c r="A687" s="23"/>
    </row>
    <row r="688" spans="1:1" ht="12.5" x14ac:dyDescent="0.25">
      <c r="A688" s="23"/>
    </row>
    <row r="689" spans="1:1" ht="12.5" x14ac:dyDescent="0.25">
      <c r="A689" s="23"/>
    </row>
    <row r="690" spans="1:1" ht="12.5" x14ac:dyDescent="0.25">
      <c r="A690" s="23"/>
    </row>
    <row r="691" spans="1:1" ht="12.5" x14ac:dyDescent="0.25">
      <c r="A691" s="23"/>
    </row>
    <row r="692" spans="1:1" ht="12.5" x14ac:dyDescent="0.25">
      <c r="A692" s="23"/>
    </row>
    <row r="693" spans="1:1" ht="12.5" x14ac:dyDescent="0.25">
      <c r="A693" s="23"/>
    </row>
    <row r="694" spans="1:1" ht="12.5" x14ac:dyDescent="0.25">
      <c r="A694" s="23"/>
    </row>
    <row r="695" spans="1:1" ht="12.5" x14ac:dyDescent="0.25">
      <c r="A695" s="23"/>
    </row>
    <row r="696" spans="1:1" ht="12.5" x14ac:dyDescent="0.25">
      <c r="A696" s="23"/>
    </row>
    <row r="697" spans="1:1" ht="12.5" x14ac:dyDescent="0.25">
      <c r="A697" s="23"/>
    </row>
    <row r="698" spans="1:1" ht="12.5" x14ac:dyDescent="0.25">
      <c r="A698" s="23"/>
    </row>
    <row r="699" spans="1:1" ht="12.5" x14ac:dyDescent="0.25">
      <c r="A699" s="23"/>
    </row>
    <row r="700" spans="1:1" ht="12.5" x14ac:dyDescent="0.25">
      <c r="A700" s="23"/>
    </row>
    <row r="701" spans="1:1" ht="12.5" x14ac:dyDescent="0.25">
      <c r="A701" s="23"/>
    </row>
    <row r="702" spans="1:1" ht="12.5" x14ac:dyDescent="0.25">
      <c r="A702" s="23"/>
    </row>
    <row r="703" spans="1:1" ht="12.5" x14ac:dyDescent="0.25">
      <c r="A703" s="23"/>
    </row>
    <row r="704" spans="1:1" ht="12.5" x14ac:dyDescent="0.25">
      <c r="A704" s="23"/>
    </row>
    <row r="705" spans="1:1" ht="12.5" x14ac:dyDescent="0.25">
      <c r="A705" s="23"/>
    </row>
    <row r="706" spans="1:1" ht="12.5" x14ac:dyDescent="0.25">
      <c r="A706" s="23"/>
    </row>
    <row r="707" spans="1:1" ht="12.5" x14ac:dyDescent="0.25">
      <c r="A707" s="23"/>
    </row>
    <row r="708" spans="1:1" ht="12.5" x14ac:dyDescent="0.25">
      <c r="A708" s="23"/>
    </row>
    <row r="709" spans="1:1" ht="12.5" x14ac:dyDescent="0.25">
      <c r="A709" s="23"/>
    </row>
    <row r="710" spans="1:1" ht="12.5" x14ac:dyDescent="0.25">
      <c r="A710" s="23"/>
    </row>
    <row r="711" spans="1:1" ht="12.5" x14ac:dyDescent="0.25">
      <c r="A711" s="23"/>
    </row>
    <row r="712" spans="1:1" ht="12.5" x14ac:dyDescent="0.25">
      <c r="A712" s="23"/>
    </row>
    <row r="713" spans="1:1" ht="12.5" x14ac:dyDescent="0.25">
      <c r="A713" s="23"/>
    </row>
    <row r="714" spans="1:1" ht="12.5" x14ac:dyDescent="0.25">
      <c r="A714" s="23"/>
    </row>
    <row r="715" spans="1:1" ht="12.5" x14ac:dyDescent="0.25">
      <c r="A715" s="23"/>
    </row>
    <row r="716" spans="1:1" ht="12.5" x14ac:dyDescent="0.25">
      <c r="A716" s="23"/>
    </row>
    <row r="717" spans="1:1" ht="12.5" x14ac:dyDescent="0.25">
      <c r="A717" s="23"/>
    </row>
    <row r="718" spans="1:1" ht="12.5" x14ac:dyDescent="0.25">
      <c r="A718" s="23"/>
    </row>
    <row r="719" spans="1:1" ht="12.5" x14ac:dyDescent="0.25">
      <c r="A719" s="23"/>
    </row>
    <row r="720" spans="1:1" ht="12.5" x14ac:dyDescent="0.25">
      <c r="A720" s="23"/>
    </row>
    <row r="721" spans="1:1" ht="12.5" x14ac:dyDescent="0.25">
      <c r="A721" s="23"/>
    </row>
    <row r="722" spans="1:1" ht="12.5" x14ac:dyDescent="0.25">
      <c r="A722" s="23"/>
    </row>
    <row r="723" spans="1:1" ht="12.5" x14ac:dyDescent="0.25">
      <c r="A723" s="23"/>
    </row>
    <row r="724" spans="1:1" ht="12.5" x14ac:dyDescent="0.25">
      <c r="A724" s="23"/>
    </row>
    <row r="725" spans="1:1" ht="12.5" x14ac:dyDescent="0.25">
      <c r="A725" s="23"/>
    </row>
    <row r="726" spans="1:1" ht="12.5" x14ac:dyDescent="0.25">
      <c r="A726" s="23"/>
    </row>
    <row r="727" spans="1:1" ht="12.5" x14ac:dyDescent="0.25">
      <c r="A727" s="23"/>
    </row>
    <row r="728" spans="1:1" ht="12.5" x14ac:dyDescent="0.25">
      <c r="A728" s="23"/>
    </row>
    <row r="729" spans="1:1" ht="12.5" x14ac:dyDescent="0.25">
      <c r="A729" s="23"/>
    </row>
    <row r="730" spans="1:1" ht="12.5" x14ac:dyDescent="0.25">
      <c r="A730" s="23"/>
    </row>
    <row r="731" spans="1:1" ht="12.5" x14ac:dyDescent="0.25">
      <c r="A731" s="23"/>
    </row>
    <row r="732" spans="1:1" ht="12.5" x14ac:dyDescent="0.25">
      <c r="A732" s="23"/>
    </row>
    <row r="733" spans="1:1" ht="12.5" x14ac:dyDescent="0.25">
      <c r="A733" s="23"/>
    </row>
    <row r="734" spans="1:1" ht="12.5" x14ac:dyDescent="0.25">
      <c r="A734" s="23"/>
    </row>
    <row r="735" spans="1:1" ht="12.5" x14ac:dyDescent="0.25">
      <c r="A735" s="23"/>
    </row>
    <row r="736" spans="1:1" ht="12.5" x14ac:dyDescent="0.25">
      <c r="A736" s="23"/>
    </row>
    <row r="737" spans="1:1" ht="12.5" x14ac:dyDescent="0.25">
      <c r="A737" s="23"/>
    </row>
    <row r="738" spans="1:1" ht="12.5" x14ac:dyDescent="0.25">
      <c r="A738" s="23"/>
    </row>
    <row r="739" spans="1:1" ht="12.5" x14ac:dyDescent="0.25">
      <c r="A739" s="23"/>
    </row>
    <row r="740" spans="1:1" ht="12.5" x14ac:dyDescent="0.25">
      <c r="A740" s="23"/>
    </row>
    <row r="741" spans="1:1" ht="12.5" x14ac:dyDescent="0.25">
      <c r="A741" s="23"/>
    </row>
    <row r="742" spans="1:1" ht="12.5" x14ac:dyDescent="0.25">
      <c r="A742" s="23"/>
    </row>
    <row r="743" spans="1:1" ht="12.5" x14ac:dyDescent="0.25">
      <c r="A743" s="23"/>
    </row>
    <row r="744" spans="1:1" ht="12.5" x14ac:dyDescent="0.25">
      <c r="A744" s="23"/>
    </row>
    <row r="745" spans="1:1" ht="12.5" x14ac:dyDescent="0.25">
      <c r="A745" s="23"/>
    </row>
    <row r="746" spans="1:1" ht="12.5" x14ac:dyDescent="0.25">
      <c r="A746" s="23"/>
    </row>
    <row r="747" spans="1:1" ht="12.5" x14ac:dyDescent="0.25">
      <c r="A747" s="23"/>
    </row>
    <row r="748" spans="1:1" ht="12.5" x14ac:dyDescent="0.25">
      <c r="A748" s="23"/>
    </row>
    <row r="749" spans="1:1" ht="12.5" x14ac:dyDescent="0.25">
      <c r="A749" s="23"/>
    </row>
    <row r="750" spans="1:1" ht="12.5" x14ac:dyDescent="0.25">
      <c r="A750" s="23"/>
    </row>
    <row r="751" spans="1:1" ht="12.5" x14ac:dyDescent="0.25">
      <c r="A751" s="23"/>
    </row>
    <row r="752" spans="1:1" ht="12.5" x14ac:dyDescent="0.25">
      <c r="A752" s="23"/>
    </row>
    <row r="753" spans="1:1" ht="12.5" x14ac:dyDescent="0.25">
      <c r="A753" s="23"/>
    </row>
    <row r="754" spans="1:1" ht="12.5" x14ac:dyDescent="0.25">
      <c r="A754" s="23"/>
    </row>
    <row r="755" spans="1:1" ht="12.5" x14ac:dyDescent="0.25">
      <c r="A755" s="23"/>
    </row>
    <row r="756" spans="1:1" ht="12.5" x14ac:dyDescent="0.25">
      <c r="A756" s="23"/>
    </row>
    <row r="757" spans="1:1" ht="12.5" x14ac:dyDescent="0.25">
      <c r="A757" s="23"/>
    </row>
    <row r="758" spans="1:1" ht="12.5" x14ac:dyDescent="0.25">
      <c r="A758" s="23"/>
    </row>
    <row r="759" spans="1:1" ht="12.5" x14ac:dyDescent="0.25">
      <c r="A759" s="23"/>
    </row>
    <row r="760" spans="1:1" ht="12.5" x14ac:dyDescent="0.25">
      <c r="A760" s="23"/>
    </row>
    <row r="761" spans="1:1" ht="12.5" x14ac:dyDescent="0.25">
      <c r="A761" s="23"/>
    </row>
    <row r="762" spans="1:1" ht="12.5" x14ac:dyDescent="0.25">
      <c r="A762" s="23"/>
    </row>
    <row r="763" spans="1:1" ht="12.5" x14ac:dyDescent="0.25">
      <c r="A763" s="23"/>
    </row>
    <row r="764" spans="1:1" ht="12.5" x14ac:dyDescent="0.25">
      <c r="A764" s="23"/>
    </row>
    <row r="765" spans="1:1" ht="12.5" x14ac:dyDescent="0.25">
      <c r="A765" s="23"/>
    </row>
    <row r="766" spans="1:1" ht="12.5" x14ac:dyDescent="0.25">
      <c r="A766" s="23"/>
    </row>
    <row r="767" spans="1:1" ht="12.5" x14ac:dyDescent="0.25">
      <c r="A767" s="23"/>
    </row>
    <row r="768" spans="1:1" ht="12.5" x14ac:dyDescent="0.25">
      <c r="A768" s="23"/>
    </row>
    <row r="769" spans="1:1" ht="12.5" x14ac:dyDescent="0.25">
      <c r="A769" s="23"/>
    </row>
    <row r="770" spans="1:1" ht="12.5" x14ac:dyDescent="0.25">
      <c r="A770" s="23"/>
    </row>
    <row r="771" spans="1:1" ht="12.5" x14ac:dyDescent="0.25">
      <c r="A771" s="23"/>
    </row>
    <row r="772" spans="1:1" ht="12.5" x14ac:dyDescent="0.25">
      <c r="A772" s="23"/>
    </row>
    <row r="773" spans="1:1" ht="12.5" x14ac:dyDescent="0.25">
      <c r="A773" s="23"/>
    </row>
    <row r="774" spans="1:1" ht="12.5" x14ac:dyDescent="0.25">
      <c r="A774" s="23"/>
    </row>
    <row r="775" spans="1:1" ht="12.5" x14ac:dyDescent="0.25">
      <c r="A775" s="23"/>
    </row>
    <row r="776" spans="1:1" ht="12.5" x14ac:dyDescent="0.25">
      <c r="A776" s="23"/>
    </row>
    <row r="777" spans="1:1" ht="12.5" x14ac:dyDescent="0.25">
      <c r="A777" s="23"/>
    </row>
    <row r="778" spans="1:1" ht="12.5" x14ac:dyDescent="0.25">
      <c r="A778" s="23"/>
    </row>
    <row r="779" spans="1:1" ht="12.5" x14ac:dyDescent="0.25">
      <c r="A779" s="23"/>
    </row>
    <row r="780" spans="1:1" ht="12.5" x14ac:dyDescent="0.25">
      <c r="A780" s="23"/>
    </row>
    <row r="781" spans="1:1" ht="12.5" x14ac:dyDescent="0.25">
      <c r="A781" s="23"/>
    </row>
    <row r="782" spans="1:1" ht="12.5" x14ac:dyDescent="0.25">
      <c r="A782" s="23"/>
    </row>
    <row r="783" spans="1:1" ht="12.5" x14ac:dyDescent="0.25">
      <c r="A783" s="23"/>
    </row>
    <row r="784" spans="1:1" ht="12.5" x14ac:dyDescent="0.25">
      <c r="A784" s="23"/>
    </row>
    <row r="785" spans="1:1" ht="12.5" x14ac:dyDescent="0.25">
      <c r="A785" s="23"/>
    </row>
    <row r="786" spans="1:1" ht="12.5" x14ac:dyDescent="0.25">
      <c r="A786" s="23"/>
    </row>
    <row r="787" spans="1:1" ht="12.5" x14ac:dyDescent="0.25">
      <c r="A787" s="23"/>
    </row>
    <row r="788" spans="1:1" ht="12.5" x14ac:dyDescent="0.25">
      <c r="A788" s="23"/>
    </row>
    <row r="789" spans="1:1" ht="12.5" x14ac:dyDescent="0.25">
      <c r="A789" s="23"/>
    </row>
    <row r="790" spans="1:1" ht="12.5" x14ac:dyDescent="0.25">
      <c r="A790" s="23"/>
    </row>
    <row r="791" spans="1:1" ht="12.5" x14ac:dyDescent="0.25">
      <c r="A791" s="23"/>
    </row>
    <row r="792" spans="1:1" ht="12.5" x14ac:dyDescent="0.25">
      <c r="A792" s="23"/>
    </row>
    <row r="793" spans="1:1" ht="12.5" x14ac:dyDescent="0.25">
      <c r="A793" s="23"/>
    </row>
    <row r="794" spans="1:1" ht="12.5" x14ac:dyDescent="0.25">
      <c r="A794" s="23"/>
    </row>
    <row r="795" spans="1:1" ht="12.5" x14ac:dyDescent="0.25">
      <c r="A795" s="23"/>
    </row>
    <row r="796" spans="1:1" ht="12.5" x14ac:dyDescent="0.25">
      <c r="A796" s="23"/>
    </row>
    <row r="797" spans="1:1" ht="12.5" x14ac:dyDescent="0.25">
      <c r="A797" s="23"/>
    </row>
    <row r="798" spans="1:1" ht="12.5" x14ac:dyDescent="0.25">
      <c r="A798" s="23"/>
    </row>
    <row r="799" spans="1:1" ht="12.5" x14ac:dyDescent="0.25">
      <c r="A799" s="23"/>
    </row>
    <row r="800" spans="1:1" ht="12.5" x14ac:dyDescent="0.25">
      <c r="A800" s="23"/>
    </row>
    <row r="801" spans="1:1" ht="12.5" x14ac:dyDescent="0.25">
      <c r="A801" s="23"/>
    </row>
    <row r="802" spans="1:1" ht="12.5" x14ac:dyDescent="0.25">
      <c r="A802" s="23"/>
    </row>
    <row r="803" spans="1:1" ht="12.5" x14ac:dyDescent="0.25">
      <c r="A803" s="23"/>
    </row>
    <row r="804" spans="1:1" ht="12.5" x14ac:dyDescent="0.25">
      <c r="A804" s="23"/>
    </row>
    <row r="805" spans="1:1" ht="12.5" x14ac:dyDescent="0.25">
      <c r="A805" s="23"/>
    </row>
    <row r="806" spans="1:1" ht="12.5" x14ac:dyDescent="0.25">
      <c r="A806" s="23"/>
    </row>
    <row r="807" spans="1:1" ht="12.5" x14ac:dyDescent="0.25">
      <c r="A807" s="23"/>
    </row>
    <row r="808" spans="1:1" ht="12.5" x14ac:dyDescent="0.25">
      <c r="A808" s="23"/>
    </row>
    <row r="809" spans="1:1" ht="12.5" x14ac:dyDescent="0.25">
      <c r="A809" s="23"/>
    </row>
    <row r="810" spans="1:1" ht="12.5" x14ac:dyDescent="0.25">
      <c r="A810" s="23"/>
    </row>
    <row r="811" spans="1:1" ht="12.5" x14ac:dyDescent="0.25">
      <c r="A811" s="23"/>
    </row>
    <row r="812" spans="1:1" ht="12.5" x14ac:dyDescent="0.25">
      <c r="A812" s="23"/>
    </row>
    <row r="813" spans="1:1" ht="12.5" x14ac:dyDescent="0.25">
      <c r="A813" s="23"/>
    </row>
    <row r="814" spans="1:1" ht="12.5" x14ac:dyDescent="0.25">
      <c r="A814" s="23"/>
    </row>
    <row r="815" spans="1:1" ht="12.5" x14ac:dyDescent="0.25">
      <c r="A815" s="23"/>
    </row>
    <row r="816" spans="1:1" ht="12.5" x14ac:dyDescent="0.25">
      <c r="A816" s="23"/>
    </row>
    <row r="817" spans="1:1" ht="12.5" x14ac:dyDescent="0.25">
      <c r="A817" s="23"/>
    </row>
    <row r="818" spans="1:1" ht="12.5" x14ac:dyDescent="0.25">
      <c r="A818" s="23"/>
    </row>
    <row r="819" spans="1:1" ht="12.5" x14ac:dyDescent="0.25">
      <c r="A819" s="23"/>
    </row>
    <row r="820" spans="1:1" ht="12.5" x14ac:dyDescent="0.25">
      <c r="A820" s="23"/>
    </row>
    <row r="821" spans="1:1" ht="12.5" x14ac:dyDescent="0.25">
      <c r="A821" s="23"/>
    </row>
    <row r="822" spans="1:1" ht="12.5" x14ac:dyDescent="0.25">
      <c r="A822" s="23"/>
    </row>
    <row r="823" spans="1:1" ht="12.5" x14ac:dyDescent="0.25">
      <c r="A823" s="23"/>
    </row>
    <row r="824" spans="1:1" ht="12.5" x14ac:dyDescent="0.25">
      <c r="A824" s="23"/>
    </row>
    <row r="825" spans="1:1" ht="12.5" x14ac:dyDescent="0.25">
      <c r="A825" s="23"/>
    </row>
    <row r="826" spans="1:1" ht="12.5" x14ac:dyDescent="0.25">
      <c r="A826" s="23"/>
    </row>
    <row r="827" spans="1:1" ht="12.5" x14ac:dyDescent="0.25">
      <c r="A827" s="23"/>
    </row>
    <row r="828" spans="1:1" ht="12.5" x14ac:dyDescent="0.25">
      <c r="A828" s="23"/>
    </row>
    <row r="829" spans="1:1" ht="12.5" x14ac:dyDescent="0.25">
      <c r="A829" s="23"/>
    </row>
    <row r="830" spans="1:1" ht="12.5" x14ac:dyDescent="0.25">
      <c r="A830" s="23"/>
    </row>
    <row r="831" spans="1:1" ht="12.5" x14ac:dyDescent="0.25">
      <c r="A831" s="23"/>
    </row>
    <row r="832" spans="1:1" ht="12.5" x14ac:dyDescent="0.25">
      <c r="A832" s="23"/>
    </row>
    <row r="833" spans="1:1" ht="12.5" x14ac:dyDescent="0.25">
      <c r="A833" s="23"/>
    </row>
    <row r="834" spans="1:1" ht="12.5" x14ac:dyDescent="0.25">
      <c r="A834" s="23"/>
    </row>
    <row r="835" spans="1:1" ht="12.5" x14ac:dyDescent="0.25">
      <c r="A835" s="23"/>
    </row>
    <row r="836" spans="1:1" ht="12.5" x14ac:dyDescent="0.25">
      <c r="A836" s="23"/>
    </row>
    <row r="837" spans="1:1" ht="12.5" x14ac:dyDescent="0.25">
      <c r="A837" s="23"/>
    </row>
    <row r="838" spans="1:1" ht="12.5" x14ac:dyDescent="0.25">
      <c r="A838" s="23"/>
    </row>
    <row r="839" spans="1:1" ht="12.5" x14ac:dyDescent="0.25">
      <c r="A839" s="23"/>
    </row>
    <row r="840" spans="1:1" ht="12.5" x14ac:dyDescent="0.25">
      <c r="A840" s="23"/>
    </row>
    <row r="841" spans="1:1" ht="12.5" x14ac:dyDescent="0.25">
      <c r="A841" s="23"/>
    </row>
    <row r="842" spans="1:1" ht="12.5" x14ac:dyDescent="0.25">
      <c r="A842" s="23"/>
    </row>
    <row r="843" spans="1:1" ht="12.5" x14ac:dyDescent="0.25">
      <c r="A843" s="23"/>
    </row>
    <row r="844" spans="1:1" ht="12.5" x14ac:dyDescent="0.25">
      <c r="A844" s="23"/>
    </row>
    <row r="845" spans="1:1" ht="12.5" x14ac:dyDescent="0.25">
      <c r="A845" s="23"/>
    </row>
    <row r="846" spans="1:1" ht="12.5" x14ac:dyDescent="0.25">
      <c r="A846" s="23"/>
    </row>
    <row r="847" spans="1:1" ht="12.5" x14ac:dyDescent="0.25">
      <c r="A847" s="23"/>
    </row>
    <row r="848" spans="1:1" ht="12.5" x14ac:dyDescent="0.25">
      <c r="A848" s="23"/>
    </row>
    <row r="849" spans="1:1" ht="12.5" x14ac:dyDescent="0.25">
      <c r="A849" s="23"/>
    </row>
    <row r="850" spans="1:1" ht="12.5" x14ac:dyDescent="0.25">
      <c r="A850" s="23"/>
    </row>
    <row r="851" spans="1:1" ht="12.5" x14ac:dyDescent="0.25">
      <c r="A851" s="23"/>
    </row>
    <row r="852" spans="1:1" ht="12.5" x14ac:dyDescent="0.25">
      <c r="A852" s="23"/>
    </row>
    <row r="853" spans="1:1" ht="12.5" x14ac:dyDescent="0.25">
      <c r="A853" s="23"/>
    </row>
    <row r="854" spans="1:1" ht="12.5" x14ac:dyDescent="0.25">
      <c r="A854" s="23"/>
    </row>
    <row r="855" spans="1:1" ht="12.5" x14ac:dyDescent="0.25">
      <c r="A855" s="23"/>
    </row>
    <row r="856" spans="1:1" ht="12.5" x14ac:dyDescent="0.25">
      <c r="A856" s="23"/>
    </row>
    <row r="857" spans="1:1" ht="12.5" x14ac:dyDescent="0.25">
      <c r="A857" s="23"/>
    </row>
    <row r="858" spans="1:1" ht="12.5" x14ac:dyDescent="0.25">
      <c r="A858" s="23"/>
    </row>
    <row r="859" spans="1:1" ht="12.5" x14ac:dyDescent="0.25">
      <c r="A859" s="23"/>
    </row>
    <row r="860" spans="1:1" ht="12.5" x14ac:dyDescent="0.25">
      <c r="A860" s="23"/>
    </row>
    <row r="861" spans="1:1" ht="12.5" x14ac:dyDescent="0.25">
      <c r="A861" s="23"/>
    </row>
    <row r="862" spans="1:1" ht="12.5" x14ac:dyDescent="0.25">
      <c r="A862" s="23"/>
    </row>
    <row r="863" spans="1:1" ht="12.5" x14ac:dyDescent="0.25">
      <c r="A863" s="23"/>
    </row>
    <row r="864" spans="1:1" ht="12.5" x14ac:dyDescent="0.25">
      <c r="A864" s="23"/>
    </row>
    <row r="865" spans="1:1" ht="12.5" x14ac:dyDescent="0.25">
      <c r="A865" s="23"/>
    </row>
    <row r="866" spans="1:1" ht="12.5" x14ac:dyDescent="0.25">
      <c r="A866" s="23"/>
    </row>
    <row r="867" spans="1:1" ht="12.5" x14ac:dyDescent="0.25">
      <c r="A867" s="23"/>
    </row>
    <row r="868" spans="1:1" ht="12.5" x14ac:dyDescent="0.25">
      <c r="A868" s="23"/>
    </row>
    <row r="869" spans="1:1" ht="12.5" x14ac:dyDescent="0.25">
      <c r="A869" s="23"/>
    </row>
    <row r="870" spans="1:1" ht="12.5" x14ac:dyDescent="0.25">
      <c r="A870" s="23"/>
    </row>
    <row r="871" spans="1:1" ht="12.5" x14ac:dyDescent="0.25">
      <c r="A871" s="23"/>
    </row>
    <row r="872" spans="1:1" ht="12.5" x14ac:dyDescent="0.25">
      <c r="A872" s="23"/>
    </row>
    <row r="873" spans="1:1" ht="12.5" x14ac:dyDescent="0.25">
      <c r="A873" s="23"/>
    </row>
    <row r="874" spans="1:1" ht="12.5" x14ac:dyDescent="0.25">
      <c r="A874" s="23"/>
    </row>
    <row r="875" spans="1:1" ht="12.5" x14ac:dyDescent="0.25">
      <c r="A875" s="23"/>
    </row>
    <row r="876" spans="1:1" ht="12.5" x14ac:dyDescent="0.25">
      <c r="A876" s="23"/>
    </row>
    <row r="877" spans="1:1" ht="12.5" x14ac:dyDescent="0.25">
      <c r="A877" s="23"/>
    </row>
    <row r="878" spans="1:1" ht="12.5" x14ac:dyDescent="0.25">
      <c r="A878" s="23"/>
    </row>
    <row r="879" spans="1:1" ht="12.5" x14ac:dyDescent="0.25">
      <c r="A879" s="23"/>
    </row>
    <row r="880" spans="1:1" ht="12.5" x14ac:dyDescent="0.25">
      <c r="A880" s="23"/>
    </row>
    <row r="881" spans="1:1" ht="12.5" x14ac:dyDescent="0.25">
      <c r="A881" s="23"/>
    </row>
    <row r="882" spans="1:1" ht="12.5" x14ac:dyDescent="0.25">
      <c r="A882" s="23"/>
    </row>
    <row r="883" spans="1:1" ht="12.5" x14ac:dyDescent="0.25">
      <c r="A883" s="23"/>
    </row>
    <row r="884" spans="1:1" ht="12.5" x14ac:dyDescent="0.25">
      <c r="A884" s="23"/>
    </row>
    <row r="885" spans="1:1" ht="12.5" x14ac:dyDescent="0.25">
      <c r="A885" s="23"/>
    </row>
    <row r="886" spans="1:1" ht="12.5" x14ac:dyDescent="0.25">
      <c r="A886" s="23"/>
    </row>
    <row r="887" spans="1:1" ht="12.5" x14ac:dyDescent="0.25">
      <c r="A887" s="23"/>
    </row>
    <row r="888" spans="1:1" ht="12.5" x14ac:dyDescent="0.25">
      <c r="A888" s="23"/>
    </row>
    <row r="889" spans="1:1" ht="12.5" x14ac:dyDescent="0.25">
      <c r="A889" s="23"/>
    </row>
    <row r="890" spans="1:1" ht="12.5" x14ac:dyDescent="0.25">
      <c r="A890" s="23"/>
    </row>
    <row r="891" spans="1:1" ht="12.5" x14ac:dyDescent="0.25">
      <c r="A891" s="23"/>
    </row>
    <row r="892" spans="1:1" ht="12.5" x14ac:dyDescent="0.25">
      <c r="A892" s="23"/>
    </row>
    <row r="893" spans="1:1" ht="12.5" x14ac:dyDescent="0.25">
      <c r="A893" s="23"/>
    </row>
    <row r="894" spans="1:1" ht="12.5" x14ac:dyDescent="0.25">
      <c r="A894" s="23"/>
    </row>
    <row r="895" spans="1:1" ht="12.5" x14ac:dyDescent="0.25">
      <c r="A895" s="23"/>
    </row>
    <row r="896" spans="1:1" ht="12.5" x14ac:dyDescent="0.25">
      <c r="A896" s="23"/>
    </row>
    <row r="897" spans="1:1" ht="12.5" x14ac:dyDescent="0.25">
      <c r="A897" s="23"/>
    </row>
    <row r="898" spans="1:1" ht="12.5" x14ac:dyDescent="0.25">
      <c r="A898" s="23"/>
    </row>
    <row r="899" spans="1:1" ht="12.5" x14ac:dyDescent="0.25">
      <c r="A899" s="23"/>
    </row>
    <row r="900" spans="1:1" ht="12.5" x14ac:dyDescent="0.25">
      <c r="A900" s="23"/>
    </row>
    <row r="901" spans="1:1" ht="12.5" x14ac:dyDescent="0.25">
      <c r="A901" s="23"/>
    </row>
    <row r="902" spans="1:1" ht="12.5" x14ac:dyDescent="0.25">
      <c r="A902" s="23"/>
    </row>
    <row r="903" spans="1:1" ht="12.5" x14ac:dyDescent="0.25">
      <c r="A903" s="23"/>
    </row>
    <row r="904" spans="1:1" ht="12.5" x14ac:dyDescent="0.25">
      <c r="A904" s="23"/>
    </row>
    <row r="905" spans="1:1" ht="12.5" x14ac:dyDescent="0.25">
      <c r="A905" s="23"/>
    </row>
    <row r="906" spans="1:1" ht="12.5" x14ac:dyDescent="0.25">
      <c r="A906" s="23"/>
    </row>
    <row r="907" spans="1:1" ht="12.5" x14ac:dyDescent="0.25">
      <c r="A907" s="23"/>
    </row>
    <row r="908" spans="1:1" ht="12.5" x14ac:dyDescent="0.25">
      <c r="A908" s="23"/>
    </row>
    <row r="909" spans="1:1" ht="12.5" x14ac:dyDescent="0.25">
      <c r="A909" s="23"/>
    </row>
    <row r="910" spans="1:1" ht="12.5" x14ac:dyDescent="0.25">
      <c r="A910" s="23"/>
    </row>
    <row r="911" spans="1:1" ht="12.5" x14ac:dyDescent="0.25">
      <c r="A911" s="23"/>
    </row>
    <row r="912" spans="1:1" ht="12.5" x14ac:dyDescent="0.25">
      <c r="A912" s="23"/>
    </row>
    <row r="913" spans="1:1" ht="12.5" x14ac:dyDescent="0.25">
      <c r="A913" s="23"/>
    </row>
    <row r="914" spans="1:1" ht="12.5" x14ac:dyDescent="0.25">
      <c r="A914" s="23"/>
    </row>
    <row r="915" spans="1:1" ht="12.5" x14ac:dyDescent="0.25">
      <c r="A915" s="23"/>
    </row>
    <row r="916" spans="1:1" ht="12.5" x14ac:dyDescent="0.25">
      <c r="A916" s="23"/>
    </row>
    <row r="917" spans="1:1" ht="12.5" x14ac:dyDescent="0.25">
      <c r="A917" s="23"/>
    </row>
    <row r="918" spans="1:1" ht="12.5" x14ac:dyDescent="0.25">
      <c r="A918" s="23"/>
    </row>
    <row r="919" spans="1:1" ht="12.5" x14ac:dyDescent="0.25">
      <c r="A919" s="23"/>
    </row>
    <row r="920" spans="1:1" ht="12.5" x14ac:dyDescent="0.25">
      <c r="A920" s="23"/>
    </row>
    <row r="921" spans="1:1" ht="12.5" x14ac:dyDescent="0.25">
      <c r="A921" s="23"/>
    </row>
    <row r="922" spans="1:1" ht="12.5" x14ac:dyDescent="0.25">
      <c r="A922" s="23"/>
    </row>
    <row r="923" spans="1:1" ht="12.5" x14ac:dyDescent="0.25">
      <c r="A923" s="23"/>
    </row>
    <row r="924" spans="1:1" ht="12.5" x14ac:dyDescent="0.25">
      <c r="A924" s="23"/>
    </row>
    <row r="925" spans="1:1" ht="12.5" x14ac:dyDescent="0.25">
      <c r="A925" s="23"/>
    </row>
    <row r="926" spans="1:1" ht="12.5" x14ac:dyDescent="0.25">
      <c r="A926" s="23"/>
    </row>
    <row r="927" spans="1:1" ht="12.5" x14ac:dyDescent="0.25">
      <c r="A927" s="23"/>
    </row>
    <row r="928" spans="1:1" ht="12.5" x14ac:dyDescent="0.25">
      <c r="A928" s="23"/>
    </row>
    <row r="929" spans="1:1" ht="12.5" x14ac:dyDescent="0.25">
      <c r="A929" s="23"/>
    </row>
    <row r="930" spans="1:1" ht="12.5" x14ac:dyDescent="0.25">
      <c r="A930" s="23"/>
    </row>
    <row r="931" spans="1:1" ht="12.5" x14ac:dyDescent="0.25">
      <c r="A931" s="23"/>
    </row>
    <row r="932" spans="1:1" ht="12.5" x14ac:dyDescent="0.25">
      <c r="A932" s="23"/>
    </row>
    <row r="933" spans="1:1" ht="12.5" x14ac:dyDescent="0.25">
      <c r="A933" s="23"/>
    </row>
    <row r="934" spans="1:1" ht="12.5" x14ac:dyDescent="0.25">
      <c r="A934" s="23"/>
    </row>
    <row r="935" spans="1:1" ht="12.5" x14ac:dyDescent="0.25">
      <c r="A935" s="23"/>
    </row>
    <row r="936" spans="1:1" ht="12.5" x14ac:dyDescent="0.25">
      <c r="A936" s="23"/>
    </row>
    <row r="937" spans="1:1" ht="12.5" x14ac:dyDescent="0.25">
      <c r="A937" s="23"/>
    </row>
    <row r="938" spans="1:1" ht="12.5" x14ac:dyDescent="0.25">
      <c r="A938" s="23"/>
    </row>
    <row r="939" spans="1:1" ht="12.5" x14ac:dyDescent="0.25">
      <c r="A939" s="23"/>
    </row>
    <row r="940" spans="1:1" ht="12.5" x14ac:dyDescent="0.25">
      <c r="A940" s="23"/>
    </row>
    <row r="941" spans="1:1" ht="12.5" x14ac:dyDescent="0.25">
      <c r="A941" s="23"/>
    </row>
    <row r="942" spans="1:1" ht="12.5" x14ac:dyDescent="0.25">
      <c r="A942" s="23"/>
    </row>
    <row r="943" spans="1:1" ht="12.5" x14ac:dyDescent="0.25">
      <c r="A943" s="23"/>
    </row>
    <row r="944" spans="1:1" ht="12.5" x14ac:dyDescent="0.25">
      <c r="A944" s="23"/>
    </row>
    <row r="945" spans="1:1" ht="12.5" x14ac:dyDescent="0.25">
      <c r="A945" s="23"/>
    </row>
    <row r="946" spans="1:1" ht="12.5" x14ac:dyDescent="0.25">
      <c r="A946" s="23"/>
    </row>
    <row r="947" spans="1:1" ht="12.5" x14ac:dyDescent="0.25">
      <c r="A947" s="23"/>
    </row>
    <row r="948" spans="1:1" ht="12.5" x14ac:dyDescent="0.25">
      <c r="A948" s="23"/>
    </row>
    <row r="949" spans="1:1" ht="12.5" x14ac:dyDescent="0.25">
      <c r="A949" s="23"/>
    </row>
    <row r="950" spans="1:1" ht="12.5" x14ac:dyDescent="0.25">
      <c r="A950" s="23"/>
    </row>
    <row r="951" spans="1:1" ht="12.5" x14ac:dyDescent="0.25">
      <c r="A951" s="23"/>
    </row>
    <row r="952" spans="1:1" ht="12.5" x14ac:dyDescent="0.25">
      <c r="A952" s="23"/>
    </row>
    <row r="953" spans="1:1" ht="12.5" x14ac:dyDescent="0.25">
      <c r="A953" s="23"/>
    </row>
    <row r="954" spans="1:1" ht="12.5" x14ac:dyDescent="0.25">
      <c r="A954" s="23"/>
    </row>
    <row r="955" spans="1:1" ht="12.5" x14ac:dyDescent="0.25">
      <c r="A955" s="23"/>
    </row>
    <row r="956" spans="1:1" ht="12.5" x14ac:dyDescent="0.25">
      <c r="A956" s="23"/>
    </row>
    <row r="957" spans="1:1" ht="12.5" x14ac:dyDescent="0.25">
      <c r="A957" s="23"/>
    </row>
    <row r="958" spans="1:1" ht="12.5" x14ac:dyDescent="0.25">
      <c r="A958" s="23"/>
    </row>
    <row r="959" spans="1:1" ht="12.5" x14ac:dyDescent="0.25">
      <c r="A959" s="23"/>
    </row>
    <row r="960" spans="1:1" ht="12.5" x14ac:dyDescent="0.25">
      <c r="A960" s="23"/>
    </row>
    <row r="961" spans="1:1" ht="12.5" x14ac:dyDescent="0.25">
      <c r="A961" s="23"/>
    </row>
    <row r="962" spans="1:1" ht="12.5" x14ac:dyDescent="0.25">
      <c r="A962" s="23"/>
    </row>
    <row r="963" spans="1:1" ht="12.5" x14ac:dyDescent="0.25">
      <c r="A963" s="23"/>
    </row>
    <row r="964" spans="1:1" ht="12.5" x14ac:dyDescent="0.25">
      <c r="A964" s="23"/>
    </row>
    <row r="965" spans="1:1" ht="12.5" x14ac:dyDescent="0.25">
      <c r="A965" s="23"/>
    </row>
    <row r="966" spans="1:1" ht="12.5" x14ac:dyDescent="0.25">
      <c r="A966" s="23"/>
    </row>
    <row r="967" spans="1:1" ht="12.5" x14ac:dyDescent="0.25">
      <c r="A967" s="23"/>
    </row>
    <row r="968" spans="1:1" ht="12.5" x14ac:dyDescent="0.25">
      <c r="A968" s="23"/>
    </row>
    <row r="969" spans="1:1" ht="12.5" x14ac:dyDescent="0.25">
      <c r="A969" s="23"/>
    </row>
    <row r="970" spans="1:1" ht="12.5" x14ac:dyDescent="0.25">
      <c r="A970" s="23"/>
    </row>
    <row r="971" spans="1:1" ht="12.5" x14ac:dyDescent="0.25">
      <c r="A971" s="23"/>
    </row>
    <row r="972" spans="1:1" ht="12.5" x14ac:dyDescent="0.25">
      <c r="A972" s="23"/>
    </row>
    <row r="973" spans="1:1" ht="12.5" x14ac:dyDescent="0.25">
      <c r="A973" s="23"/>
    </row>
    <row r="974" spans="1:1" ht="12.5" x14ac:dyDescent="0.25">
      <c r="A974" s="23"/>
    </row>
    <row r="975" spans="1:1" ht="12.5" x14ac:dyDescent="0.25">
      <c r="A975" s="23"/>
    </row>
    <row r="976" spans="1:1" ht="12.5" x14ac:dyDescent="0.25">
      <c r="A976" s="23"/>
    </row>
    <row r="977" spans="1:1" ht="12.5" x14ac:dyDescent="0.25">
      <c r="A977" s="23"/>
    </row>
    <row r="978" spans="1:1" ht="12.5" x14ac:dyDescent="0.25">
      <c r="A978" s="23"/>
    </row>
    <row r="979" spans="1:1" ht="12.5" x14ac:dyDescent="0.25">
      <c r="A979" s="23"/>
    </row>
    <row r="980" spans="1:1" ht="12.5" x14ac:dyDescent="0.25">
      <c r="A980" s="23"/>
    </row>
    <row r="981" spans="1:1" ht="12.5" x14ac:dyDescent="0.25">
      <c r="A981" s="23"/>
    </row>
    <row r="982" spans="1:1" ht="12.5" x14ac:dyDescent="0.25">
      <c r="A982" s="23"/>
    </row>
    <row r="983" spans="1:1" ht="12.5" x14ac:dyDescent="0.25">
      <c r="A983" s="23"/>
    </row>
    <row r="984" spans="1:1" ht="12.5" x14ac:dyDescent="0.25">
      <c r="A984" s="23"/>
    </row>
    <row r="985" spans="1:1" ht="12.5" x14ac:dyDescent="0.25">
      <c r="A985" s="23"/>
    </row>
    <row r="986" spans="1:1" ht="12.5" x14ac:dyDescent="0.25">
      <c r="A986" s="23"/>
    </row>
    <row r="987" spans="1:1" ht="12.5" x14ac:dyDescent="0.25">
      <c r="A987" s="23"/>
    </row>
    <row r="988" spans="1:1" ht="12.5" x14ac:dyDescent="0.25">
      <c r="A988" s="23"/>
    </row>
    <row r="989" spans="1:1" ht="12.5" x14ac:dyDescent="0.25">
      <c r="A989" s="23"/>
    </row>
    <row r="990" spans="1:1" ht="12.5" x14ac:dyDescent="0.25">
      <c r="A990" s="23"/>
    </row>
    <row r="991" spans="1:1" ht="12.5" x14ac:dyDescent="0.25">
      <c r="A991" s="23"/>
    </row>
  </sheetData>
  <mergeCells count="14">
    <mergeCell ref="H23:I23"/>
    <mergeCell ref="H8:I8"/>
    <mergeCell ref="C9:C16"/>
    <mergeCell ref="H9:I9"/>
    <mergeCell ref="H10:I10"/>
    <mergeCell ref="H11:I11"/>
    <mergeCell ref="H12:I12"/>
    <mergeCell ref="H13:I13"/>
    <mergeCell ref="H16:I16"/>
    <mergeCell ref="H14:I14"/>
    <mergeCell ref="H15:I15"/>
    <mergeCell ref="H20:I20"/>
    <mergeCell ref="H21:I21"/>
    <mergeCell ref="H22:I22"/>
  </mergeCells>
  <phoneticPr fontId="15" type="noConversion"/>
  <dataValidations count="1">
    <dataValidation type="list" allowBlank="1" showErrorMessage="1" sqref="F9:G16 F21:G23" xr:uid="{00000000-0002-0000-0D00-000000000000}">
      <formula1>"Not Test,PASS,Fail,N/A,Blocked"</formula1>
    </dataValidation>
  </dataValidation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X992"/>
  <sheetViews>
    <sheetView workbookViewId="0"/>
  </sheetViews>
  <sheetFormatPr defaultColWidth="12.6328125" defaultRowHeight="15.75" customHeight="1" x14ac:dyDescent="0.25"/>
  <cols>
    <col min="1" max="1" width="4.08984375" customWidth="1"/>
    <col min="3" max="3" width="41" customWidth="1"/>
    <col min="4" max="4" width="50.26953125" customWidth="1"/>
    <col min="5" max="5" width="51.7265625" customWidth="1"/>
    <col min="6" max="6" width="49.6328125" customWidth="1"/>
    <col min="7" max="7" width="45.6328125" customWidth="1"/>
    <col min="8" max="8" width="44" customWidth="1"/>
    <col min="9" max="9" width="42.08984375" customWidth="1"/>
    <col min="10" max="10" width="44.453125" customWidth="1"/>
    <col min="11" max="11" width="42.6328125" customWidth="1"/>
    <col min="12" max="12" width="46.453125" customWidth="1"/>
    <col min="13" max="13" width="42.26953125" customWidth="1"/>
  </cols>
  <sheetData>
    <row r="1" spans="1:24" ht="13" x14ac:dyDescent="0.3">
      <c r="A1" s="1"/>
      <c r="D1" s="80"/>
      <c r="E1" s="80"/>
      <c r="H1" s="51"/>
    </row>
    <row r="2" spans="1:24" ht="13" x14ac:dyDescent="0.25">
      <c r="B2" s="2" t="s">
        <v>1</v>
      </c>
      <c r="C2" s="3" t="s">
        <v>391</v>
      </c>
      <c r="D2" s="79" t="s">
        <v>34</v>
      </c>
      <c r="E2" s="79" t="s">
        <v>82</v>
      </c>
      <c r="F2" s="3" t="s">
        <v>302</v>
      </c>
      <c r="G2" s="3" t="s">
        <v>445</v>
      </c>
      <c r="H2" s="3" t="s">
        <v>446</v>
      </c>
      <c r="I2" s="3" t="s">
        <v>447</v>
      </c>
      <c r="J2" s="3" t="s">
        <v>35</v>
      </c>
      <c r="K2" s="3" t="s">
        <v>303</v>
      </c>
      <c r="L2" s="3" t="s">
        <v>664</v>
      </c>
      <c r="M2" s="3" t="s">
        <v>665</v>
      </c>
    </row>
    <row r="3" spans="1:24" ht="13" x14ac:dyDescent="0.25">
      <c r="B3" s="2" t="s">
        <v>5</v>
      </c>
      <c r="C3" s="3" t="s">
        <v>87</v>
      </c>
      <c r="D3" s="79" t="s">
        <v>666</v>
      </c>
      <c r="E3" s="79" t="s">
        <v>667</v>
      </c>
      <c r="F3" s="3" t="s">
        <v>668</v>
      </c>
      <c r="G3" s="3" t="s">
        <v>669</v>
      </c>
      <c r="H3" s="3" t="s">
        <v>670</v>
      </c>
      <c r="I3" s="3" t="s">
        <v>671</v>
      </c>
      <c r="J3" s="3" t="s">
        <v>672</v>
      </c>
      <c r="K3" s="3" t="s">
        <v>673</v>
      </c>
      <c r="L3" s="3" t="s">
        <v>309</v>
      </c>
      <c r="M3" s="3" t="s">
        <v>308</v>
      </c>
    </row>
    <row r="4" spans="1:24" ht="200" customHeight="1" x14ac:dyDescent="0.25">
      <c r="B4" s="2" t="s">
        <v>9</v>
      </c>
      <c r="C4" s="4"/>
      <c r="D4" s="79"/>
      <c r="E4" s="79"/>
      <c r="F4" s="4"/>
      <c r="G4" s="4"/>
      <c r="H4" s="4"/>
      <c r="I4" s="3"/>
      <c r="J4" s="3"/>
      <c r="K4" s="3"/>
      <c r="L4" s="3"/>
      <c r="M4" s="13"/>
    </row>
    <row r="5" spans="1:24" ht="12.5" x14ac:dyDescent="0.25">
      <c r="D5" s="80"/>
      <c r="E5" s="80"/>
      <c r="H5" s="51"/>
    </row>
    <row r="6" spans="1:24" ht="20" x14ac:dyDescent="0.4">
      <c r="B6" s="5" t="s">
        <v>674</v>
      </c>
      <c r="D6" s="80"/>
      <c r="E6" s="80"/>
      <c r="H6" s="51"/>
    </row>
    <row r="7" spans="1:24" ht="12.5" x14ac:dyDescent="0.25">
      <c r="D7" s="80"/>
      <c r="E7" s="80"/>
      <c r="H7" s="51"/>
    </row>
    <row r="8" spans="1:24" ht="13" x14ac:dyDescent="0.3">
      <c r="B8" s="6" t="s">
        <v>11</v>
      </c>
      <c r="C8" s="52" t="s">
        <v>12</v>
      </c>
      <c r="D8" s="81" t="s">
        <v>13</v>
      </c>
      <c r="E8" s="82" t="s">
        <v>14</v>
      </c>
      <c r="F8" s="6" t="s">
        <v>15</v>
      </c>
      <c r="G8" s="6" t="s">
        <v>16</v>
      </c>
      <c r="H8" s="221" t="s">
        <v>17</v>
      </c>
      <c r="I8" s="197"/>
    </row>
    <row r="9" spans="1:24" s="151" customFormat="1" ht="12.5" x14ac:dyDescent="0.25">
      <c r="B9" s="21">
        <f t="shared" ref="B9:B10" si="0">ROW()-8</f>
        <v>1</v>
      </c>
      <c r="C9" s="8" t="s">
        <v>675</v>
      </c>
      <c r="D9" s="25" t="s">
        <v>676</v>
      </c>
      <c r="E9" s="32" t="s">
        <v>677</v>
      </c>
      <c r="F9" s="9" t="s">
        <v>21</v>
      </c>
      <c r="G9" s="9" t="s">
        <v>21</v>
      </c>
      <c r="H9" s="200"/>
      <c r="I9" s="206"/>
    </row>
    <row r="10" spans="1:24" s="151" customFormat="1" ht="25" x14ac:dyDescent="0.25">
      <c r="B10" s="21">
        <f t="shared" si="0"/>
        <v>2</v>
      </c>
      <c r="C10" s="8" t="s">
        <v>678</v>
      </c>
      <c r="D10" s="25" t="s">
        <v>679</v>
      </c>
      <c r="E10" s="47" t="s">
        <v>399</v>
      </c>
      <c r="F10" s="9" t="s">
        <v>21</v>
      </c>
      <c r="G10" s="9" t="s">
        <v>21</v>
      </c>
      <c r="H10" s="200"/>
      <c r="I10" s="206"/>
    </row>
    <row r="11" spans="1:24" ht="12.5" x14ac:dyDescent="0.25">
      <c r="C11" s="51"/>
      <c r="D11" s="54"/>
      <c r="E11" s="80"/>
      <c r="H11" s="51"/>
    </row>
    <row r="12" spans="1:24" ht="20" x14ac:dyDescent="0.4">
      <c r="B12" s="5" t="s">
        <v>680</v>
      </c>
      <c r="C12" s="51"/>
      <c r="D12" s="54"/>
      <c r="E12" s="80"/>
      <c r="H12" s="51"/>
    </row>
    <row r="13" spans="1:24" ht="12.5" x14ac:dyDescent="0.25">
      <c r="C13" s="51"/>
      <c r="D13" s="54"/>
      <c r="E13" s="80"/>
      <c r="H13" s="51"/>
    </row>
    <row r="14" spans="1:24" ht="13" x14ac:dyDescent="0.3">
      <c r="B14" s="6" t="s">
        <v>11</v>
      </c>
      <c r="C14" s="52" t="s">
        <v>12</v>
      </c>
      <c r="D14" s="81" t="s">
        <v>13</v>
      </c>
      <c r="E14" s="82" t="s">
        <v>14</v>
      </c>
      <c r="F14" s="6" t="s">
        <v>15</v>
      </c>
      <c r="G14" s="6" t="s">
        <v>16</v>
      </c>
      <c r="H14" s="221" t="s">
        <v>17</v>
      </c>
      <c r="I14" s="197"/>
    </row>
    <row r="15" spans="1:24" ht="25" x14ac:dyDescent="0.25">
      <c r="A15" s="11"/>
      <c r="B15" s="21">
        <f t="shared" ref="B15:B18" si="1">ROW()-12</f>
        <v>3</v>
      </c>
      <c r="C15" s="8" t="s">
        <v>681</v>
      </c>
      <c r="D15" s="25" t="s">
        <v>682</v>
      </c>
      <c r="E15" s="170" t="s">
        <v>3108</v>
      </c>
      <c r="F15" s="9" t="s">
        <v>21</v>
      </c>
      <c r="G15" s="9" t="s">
        <v>21</v>
      </c>
      <c r="H15" s="200"/>
      <c r="I15" s="197"/>
      <c r="J15" s="11"/>
      <c r="K15" s="11"/>
      <c r="L15" s="11"/>
      <c r="M15" s="11"/>
      <c r="N15" s="11"/>
      <c r="O15" s="11"/>
      <c r="P15" s="11"/>
      <c r="Q15" s="11"/>
      <c r="R15" s="11"/>
      <c r="S15" s="11"/>
      <c r="T15" s="11"/>
      <c r="U15" s="11"/>
      <c r="V15" s="11"/>
      <c r="W15" s="11"/>
      <c r="X15" s="11"/>
    </row>
    <row r="16" spans="1:24" ht="137.5" x14ac:dyDescent="0.25">
      <c r="A16" s="23"/>
      <c r="B16" s="39">
        <f t="shared" si="1"/>
        <v>4</v>
      </c>
      <c r="C16" s="18" t="s">
        <v>683</v>
      </c>
      <c r="D16" s="28" t="s">
        <v>684</v>
      </c>
      <c r="E16" s="66" t="s">
        <v>685</v>
      </c>
      <c r="F16" s="19" t="s">
        <v>21</v>
      </c>
      <c r="G16" s="19" t="s">
        <v>21</v>
      </c>
      <c r="H16" s="200"/>
      <c r="I16" s="197"/>
      <c r="J16" s="23"/>
      <c r="K16" s="23"/>
      <c r="L16" s="23"/>
      <c r="M16" s="23"/>
      <c r="N16" s="23"/>
      <c r="O16" s="23"/>
      <c r="P16" s="23"/>
      <c r="Q16" s="23"/>
      <c r="R16" s="23"/>
      <c r="S16" s="23"/>
      <c r="T16" s="23"/>
      <c r="U16" s="23"/>
      <c r="V16" s="23"/>
      <c r="W16" s="23"/>
      <c r="X16" s="23"/>
    </row>
    <row r="17" spans="1:24" ht="12.5" x14ac:dyDescent="0.25">
      <c r="B17" s="21">
        <f t="shared" si="1"/>
        <v>5</v>
      </c>
      <c r="C17" s="203" t="s">
        <v>686</v>
      </c>
      <c r="D17" s="212" t="s">
        <v>687</v>
      </c>
      <c r="E17" s="59" t="s">
        <v>688</v>
      </c>
      <c r="F17" s="44" t="s">
        <v>21</v>
      </c>
      <c r="G17" s="44" t="s">
        <v>21</v>
      </c>
      <c r="H17" s="200"/>
      <c r="I17" s="197"/>
    </row>
    <row r="18" spans="1:24" ht="12.5" x14ac:dyDescent="0.25">
      <c r="B18" s="21">
        <f t="shared" si="1"/>
        <v>6</v>
      </c>
      <c r="C18" s="204"/>
      <c r="D18" s="204"/>
      <c r="E18" s="59" t="s">
        <v>689</v>
      </c>
      <c r="F18" s="44" t="s">
        <v>21</v>
      </c>
      <c r="G18" s="44" t="s">
        <v>21</v>
      </c>
      <c r="H18" s="200"/>
      <c r="I18" s="197"/>
    </row>
    <row r="19" spans="1:24" ht="12.5" x14ac:dyDescent="0.25">
      <c r="C19" s="51"/>
      <c r="D19" s="54"/>
      <c r="E19" s="80"/>
      <c r="H19" s="51"/>
    </row>
    <row r="20" spans="1:24" ht="20" x14ac:dyDescent="0.4">
      <c r="B20" s="5" t="s">
        <v>690</v>
      </c>
      <c r="C20" s="51"/>
      <c r="D20" s="54"/>
      <c r="E20" s="80"/>
      <c r="H20" s="51"/>
    </row>
    <row r="21" spans="1:24" ht="12.5" x14ac:dyDescent="0.25">
      <c r="C21" s="51"/>
      <c r="D21" s="54"/>
      <c r="E21" s="80"/>
      <c r="H21" s="51"/>
    </row>
    <row r="22" spans="1:24" ht="13" x14ac:dyDescent="0.3">
      <c r="B22" s="6" t="s">
        <v>11</v>
      </c>
      <c r="C22" s="52" t="s">
        <v>12</v>
      </c>
      <c r="D22" s="81" t="s">
        <v>13</v>
      </c>
      <c r="E22" s="82" t="s">
        <v>14</v>
      </c>
      <c r="F22" s="6" t="s">
        <v>15</v>
      </c>
      <c r="G22" s="6" t="s">
        <v>16</v>
      </c>
      <c r="H22" s="221" t="s">
        <v>17</v>
      </c>
      <c r="I22" s="197"/>
    </row>
    <row r="23" spans="1:24" s="151" customFormat="1" ht="25" x14ac:dyDescent="0.25">
      <c r="A23" s="11"/>
      <c r="B23" s="21">
        <f t="shared" ref="B23:B26" si="2">ROW()-16</f>
        <v>7</v>
      </c>
      <c r="C23" s="8" t="s">
        <v>681</v>
      </c>
      <c r="D23" s="25" t="s">
        <v>691</v>
      </c>
      <c r="E23" s="28" t="s">
        <v>692</v>
      </c>
      <c r="F23" s="9" t="s">
        <v>21</v>
      </c>
      <c r="G23" s="9" t="s">
        <v>21</v>
      </c>
      <c r="H23" s="200"/>
      <c r="I23" s="206"/>
      <c r="J23" s="11"/>
      <c r="K23" s="11"/>
      <c r="L23" s="11"/>
      <c r="M23" s="11"/>
      <c r="N23" s="11"/>
      <c r="O23" s="11"/>
      <c r="P23" s="11"/>
      <c r="Q23" s="11"/>
      <c r="R23" s="11"/>
      <c r="S23" s="11"/>
      <c r="T23" s="11"/>
      <c r="U23" s="11"/>
      <c r="V23" s="11"/>
      <c r="W23" s="11"/>
      <c r="X23" s="11"/>
    </row>
    <row r="24" spans="1:24" s="151" customFormat="1" ht="25" x14ac:dyDescent="0.25">
      <c r="A24" s="11"/>
      <c r="B24" s="21">
        <f t="shared" si="2"/>
        <v>8</v>
      </c>
      <c r="C24" s="8" t="s">
        <v>693</v>
      </c>
      <c r="D24" s="25" t="s">
        <v>694</v>
      </c>
      <c r="E24" s="83" t="s">
        <v>695</v>
      </c>
      <c r="F24" s="9" t="s">
        <v>21</v>
      </c>
      <c r="G24" s="9" t="s">
        <v>21</v>
      </c>
      <c r="H24" s="200"/>
      <c r="I24" s="206"/>
      <c r="J24" s="11"/>
      <c r="K24" s="11"/>
      <c r="L24" s="11"/>
      <c r="M24" s="11"/>
      <c r="N24" s="11"/>
      <c r="O24" s="11"/>
      <c r="P24" s="11"/>
      <c r="Q24" s="11"/>
      <c r="R24" s="11"/>
      <c r="S24" s="11"/>
      <c r="T24" s="11"/>
      <c r="U24" s="11"/>
      <c r="V24" s="11"/>
      <c r="W24" s="11"/>
      <c r="X24" s="11"/>
    </row>
    <row r="25" spans="1:24" s="151" customFormat="1" ht="25" x14ac:dyDescent="0.25">
      <c r="A25" s="11"/>
      <c r="B25" s="21">
        <f t="shared" si="2"/>
        <v>9</v>
      </c>
      <c r="C25" s="203" t="s">
        <v>696</v>
      </c>
      <c r="D25" s="212" t="s">
        <v>697</v>
      </c>
      <c r="E25" s="28" t="s">
        <v>698</v>
      </c>
      <c r="F25" s="9" t="s">
        <v>21</v>
      </c>
      <c r="G25" s="9" t="s">
        <v>21</v>
      </c>
      <c r="H25" s="200"/>
      <c r="I25" s="206"/>
      <c r="J25" s="11"/>
      <c r="K25" s="11"/>
      <c r="L25" s="11"/>
      <c r="M25" s="11"/>
      <c r="N25" s="11"/>
      <c r="O25" s="11"/>
      <c r="P25" s="11"/>
      <c r="Q25" s="11"/>
      <c r="R25" s="11"/>
      <c r="S25" s="11"/>
      <c r="T25" s="11"/>
      <c r="U25" s="11"/>
      <c r="V25" s="11"/>
      <c r="W25" s="11"/>
      <c r="X25" s="11"/>
    </row>
    <row r="26" spans="1:24" s="151" customFormat="1" ht="12.5" x14ac:dyDescent="0.25">
      <c r="A26" s="11"/>
      <c r="B26" s="21">
        <f t="shared" si="2"/>
        <v>10</v>
      </c>
      <c r="C26" s="213"/>
      <c r="D26" s="213"/>
      <c r="E26" s="42" t="s">
        <v>699</v>
      </c>
      <c r="F26" s="9" t="s">
        <v>21</v>
      </c>
      <c r="G26" s="9" t="s">
        <v>21</v>
      </c>
      <c r="H26" s="200"/>
      <c r="I26" s="206"/>
      <c r="J26" s="11"/>
      <c r="K26" s="11"/>
      <c r="L26" s="11"/>
      <c r="M26" s="11"/>
      <c r="N26" s="11"/>
      <c r="O26" s="11"/>
      <c r="P26" s="11"/>
      <c r="Q26" s="11"/>
      <c r="R26" s="11"/>
      <c r="S26" s="11"/>
      <c r="T26" s="11"/>
      <c r="U26" s="11"/>
      <c r="V26" s="11"/>
      <c r="W26" s="11"/>
      <c r="X26" s="11"/>
    </row>
    <row r="27" spans="1:24" ht="12.5" x14ac:dyDescent="0.25">
      <c r="C27" s="51"/>
      <c r="D27" s="54"/>
      <c r="E27" s="84"/>
      <c r="H27" s="51"/>
    </row>
    <row r="28" spans="1:24" ht="20" x14ac:dyDescent="0.4">
      <c r="B28" s="5" t="s">
        <v>700</v>
      </c>
      <c r="C28" s="51"/>
      <c r="D28" s="54"/>
      <c r="E28" s="84"/>
      <c r="H28" s="51"/>
    </row>
    <row r="29" spans="1:24" ht="12.5" x14ac:dyDescent="0.25">
      <c r="C29" s="51"/>
      <c r="D29" s="54"/>
      <c r="E29" s="84"/>
      <c r="H29" s="51"/>
    </row>
    <row r="30" spans="1:24" ht="13" x14ac:dyDescent="0.3">
      <c r="B30" s="6" t="s">
        <v>11</v>
      </c>
      <c r="C30" s="52" t="s">
        <v>12</v>
      </c>
      <c r="D30" s="81" t="s">
        <v>13</v>
      </c>
      <c r="E30" s="82" t="s">
        <v>14</v>
      </c>
      <c r="F30" s="6" t="s">
        <v>15</v>
      </c>
      <c r="G30" s="6" t="s">
        <v>16</v>
      </c>
      <c r="H30" s="221" t="s">
        <v>17</v>
      </c>
      <c r="I30" s="197"/>
    </row>
    <row r="31" spans="1:24" ht="25" x14ac:dyDescent="0.25">
      <c r="A31" s="11"/>
      <c r="B31" s="21">
        <f t="shared" ref="B31:B33" si="3">ROW()-20</f>
        <v>11</v>
      </c>
      <c r="C31" s="85" t="s">
        <v>701</v>
      </c>
      <c r="D31" s="25" t="s">
        <v>702</v>
      </c>
      <c r="E31" s="25" t="s">
        <v>703</v>
      </c>
      <c r="F31" s="9" t="s">
        <v>21</v>
      </c>
      <c r="G31" s="9" t="s">
        <v>21</v>
      </c>
      <c r="H31" s="200"/>
      <c r="I31" s="197"/>
      <c r="J31" s="11"/>
      <c r="K31" s="11"/>
      <c r="L31" s="11"/>
      <c r="M31" s="11"/>
      <c r="N31" s="11"/>
      <c r="O31" s="11"/>
      <c r="P31" s="11"/>
      <c r="Q31" s="11"/>
      <c r="R31" s="11"/>
      <c r="S31" s="11"/>
      <c r="T31" s="11"/>
      <c r="U31" s="11"/>
      <c r="V31" s="11"/>
      <c r="W31" s="11"/>
      <c r="X31" s="11"/>
    </row>
    <row r="32" spans="1:24" ht="25" x14ac:dyDescent="0.25">
      <c r="A32" s="16"/>
      <c r="B32" s="39">
        <f t="shared" si="3"/>
        <v>12</v>
      </c>
      <c r="C32" s="18" t="s">
        <v>704</v>
      </c>
      <c r="D32" s="28" t="s">
        <v>705</v>
      </c>
      <c r="E32" s="28" t="s">
        <v>706</v>
      </c>
      <c r="F32" s="19" t="s">
        <v>21</v>
      </c>
      <c r="G32" s="19" t="s">
        <v>501</v>
      </c>
      <c r="H32" s="200"/>
      <c r="I32" s="197"/>
      <c r="J32" s="16"/>
      <c r="K32" s="16"/>
      <c r="L32" s="16"/>
      <c r="M32" s="16"/>
      <c r="N32" s="16"/>
      <c r="O32" s="16"/>
      <c r="P32" s="16"/>
      <c r="Q32" s="16"/>
      <c r="R32" s="16"/>
      <c r="S32" s="16"/>
      <c r="T32" s="16"/>
      <c r="U32" s="16"/>
      <c r="V32" s="16"/>
      <c r="W32" s="16"/>
      <c r="X32" s="16"/>
    </row>
    <row r="33" spans="1:24" ht="25" x14ac:dyDescent="0.25">
      <c r="A33" s="11"/>
      <c r="B33" s="21">
        <f t="shared" si="3"/>
        <v>13</v>
      </c>
      <c r="C33" s="8" t="s">
        <v>707</v>
      </c>
      <c r="D33" s="61" t="s">
        <v>708</v>
      </c>
      <c r="E33" s="47" t="s">
        <v>709</v>
      </c>
      <c r="F33" s="9" t="s">
        <v>21</v>
      </c>
      <c r="G33" s="9" t="s">
        <v>21</v>
      </c>
      <c r="H33" s="200"/>
      <c r="I33" s="197"/>
      <c r="J33" s="11"/>
      <c r="K33" s="11"/>
      <c r="L33" s="11"/>
      <c r="M33" s="11"/>
      <c r="N33" s="11"/>
      <c r="O33" s="11"/>
      <c r="P33" s="11"/>
      <c r="Q33" s="11"/>
      <c r="R33" s="11"/>
      <c r="S33" s="11"/>
      <c r="T33" s="11"/>
      <c r="U33" s="11"/>
      <c r="V33" s="11"/>
      <c r="W33" s="11"/>
      <c r="X33" s="11"/>
    </row>
    <row r="34" spans="1:24" ht="12.5" x14ac:dyDescent="0.25">
      <c r="C34" s="51"/>
      <c r="D34" s="54"/>
      <c r="E34" s="80"/>
      <c r="H34" s="51"/>
    </row>
    <row r="35" spans="1:24" ht="20" x14ac:dyDescent="0.4">
      <c r="B35" s="5" t="s">
        <v>710</v>
      </c>
      <c r="C35" s="51"/>
      <c r="D35" s="54"/>
      <c r="E35" s="80"/>
      <c r="H35" s="51"/>
    </row>
    <row r="36" spans="1:24" ht="12.5" x14ac:dyDescent="0.25">
      <c r="C36" s="51"/>
      <c r="D36" s="54"/>
      <c r="E36" s="80"/>
      <c r="H36" s="51"/>
    </row>
    <row r="37" spans="1:24" ht="13" x14ac:dyDescent="0.3">
      <c r="B37" s="6" t="s">
        <v>11</v>
      </c>
      <c r="C37" s="52" t="s">
        <v>12</v>
      </c>
      <c r="D37" s="81" t="s">
        <v>13</v>
      </c>
      <c r="E37" s="82" t="s">
        <v>14</v>
      </c>
      <c r="F37" s="6" t="s">
        <v>15</v>
      </c>
      <c r="G37" s="6" t="s">
        <v>16</v>
      </c>
      <c r="H37" s="221" t="s">
        <v>17</v>
      </c>
      <c r="I37" s="197"/>
    </row>
    <row r="38" spans="1:24" s="151" customFormat="1" ht="25" x14ac:dyDescent="0.25">
      <c r="A38" s="11"/>
      <c r="B38" s="21">
        <f>ROW()-24</f>
        <v>14</v>
      </c>
      <c r="C38" s="8" t="s">
        <v>711</v>
      </c>
      <c r="D38" s="61" t="s">
        <v>712</v>
      </c>
      <c r="E38" s="47" t="s">
        <v>713</v>
      </c>
      <c r="F38" s="9" t="s">
        <v>21</v>
      </c>
      <c r="G38" s="9" t="s">
        <v>21</v>
      </c>
      <c r="H38" s="200"/>
      <c r="I38" s="206"/>
      <c r="J38" s="11"/>
      <c r="K38" s="11"/>
      <c r="L38" s="11"/>
      <c r="M38" s="11"/>
      <c r="N38" s="11"/>
      <c r="O38" s="11"/>
      <c r="P38" s="11"/>
      <c r="Q38" s="11"/>
      <c r="R38" s="11"/>
      <c r="S38" s="11"/>
      <c r="T38" s="11"/>
      <c r="U38" s="11"/>
      <c r="V38" s="11"/>
      <c r="W38" s="11"/>
      <c r="X38" s="11"/>
    </row>
    <row r="39" spans="1:24" ht="12.5" x14ac:dyDescent="0.25">
      <c r="C39" s="51"/>
      <c r="D39" s="54"/>
      <c r="E39" s="80"/>
      <c r="H39" s="51"/>
    </row>
    <row r="40" spans="1:24" ht="12.5" x14ac:dyDescent="0.25">
      <c r="C40" s="51"/>
      <c r="D40" s="54"/>
      <c r="E40" s="80"/>
      <c r="H40" s="51"/>
    </row>
    <row r="41" spans="1:24" ht="20" x14ac:dyDescent="0.4">
      <c r="B41" s="5" t="s">
        <v>714</v>
      </c>
      <c r="C41" s="51"/>
      <c r="D41" s="54"/>
      <c r="E41" s="80"/>
      <c r="H41" s="51"/>
    </row>
    <row r="42" spans="1:24" ht="12.5" x14ac:dyDescent="0.25">
      <c r="C42" s="51"/>
      <c r="D42" s="54"/>
      <c r="E42" s="80"/>
      <c r="H42" s="51"/>
    </row>
    <row r="43" spans="1:24" ht="13" x14ac:dyDescent="0.3">
      <c r="B43" s="6" t="s">
        <v>11</v>
      </c>
      <c r="C43" s="52" t="s">
        <v>12</v>
      </c>
      <c r="D43" s="81" t="s">
        <v>13</v>
      </c>
      <c r="E43" s="82" t="s">
        <v>14</v>
      </c>
      <c r="F43" s="6" t="s">
        <v>15</v>
      </c>
      <c r="G43" s="6" t="s">
        <v>16</v>
      </c>
      <c r="H43" s="221" t="s">
        <v>17</v>
      </c>
      <c r="I43" s="197"/>
    </row>
    <row r="44" spans="1:24" ht="12.5" x14ac:dyDescent="0.25">
      <c r="B44" s="21">
        <f>ROW()-29</f>
        <v>15</v>
      </c>
      <c r="C44" s="25" t="s">
        <v>715</v>
      </c>
      <c r="D44" s="25" t="s">
        <v>716</v>
      </c>
      <c r="E44" s="32" t="s">
        <v>717</v>
      </c>
      <c r="F44" s="9" t="s">
        <v>21</v>
      </c>
      <c r="G44" s="9" t="s">
        <v>21</v>
      </c>
      <c r="H44" s="200"/>
      <c r="I44" s="197"/>
    </row>
    <row r="45" spans="1:24" ht="25" x14ac:dyDescent="0.25">
      <c r="B45" s="21">
        <f t="shared" ref="B45:B46" si="4">ROW()-29</f>
        <v>16</v>
      </c>
      <c r="C45" s="25" t="s">
        <v>718</v>
      </c>
      <c r="D45" s="25" t="s">
        <v>716</v>
      </c>
      <c r="E45" s="32" t="s">
        <v>717</v>
      </c>
      <c r="F45" s="9" t="s">
        <v>21</v>
      </c>
      <c r="G45" s="9" t="s">
        <v>21</v>
      </c>
      <c r="H45" s="200"/>
      <c r="I45" s="197"/>
    </row>
    <row r="46" spans="1:24" ht="12.5" x14ac:dyDescent="0.25">
      <c r="B46" s="21">
        <f t="shared" si="4"/>
        <v>17</v>
      </c>
      <c r="C46" s="25" t="s">
        <v>719</v>
      </c>
      <c r="D46" s="25" t="s">
        <v>720</v>
      </c>
      <c r="E46" s="32" t="s">
        <v>721</v>
      </c>
      <c r="F46" s="9" t="s">
        <v>21</v>
      </c>
      <c r="G46" s="9" t="s">
        <v>21</v>
      </c>
      <c r="H46" s="200"/>
      <c r="I46" s="197"/>
    </row>
    <row r="47" spans="1:24" ht="12.5" x14ac:dyDescent="0.25">
      <c r="D47" s="80"/>
      <c r="E47" s="80"/>
      <c r="H47" s="51"/>
    </row>
    <row r="48" spans="1:24" ht="12.5" x14ac:dyDescent="0.25">
      <c r="D48" s="80"/>
      <c r="E48" s="80"/>
      <c r="H48" s="51"/>
    </row>
    <row r="49" spans="4:8" ht="12.5" x14ac:dyDescent="0.25">
      <c r="D49" s="80"/>
      <c r="E49" s="80"/>
      <c r="H49" s="51"/>
    </row>
    <row r="50" spans="4:8" ht="12.5" x14ac:dyDescent="0.25">
      <c r="D50" s="80"/>
      <c r="E50" s="80"/>
      <c r="H50" s="51"/>
    </row>
    <row r="51" spans="4:8" ht="12.5" x14ac:dyDescent="0.25">
      <c r="D51" s="80"/>
      <c r="E51" s="80"/>
      <c r="H51" s="51"/>
    </row>
    <row r="52" spans="4:8" ht="12.5" x14ac:dyDescent="0.25">
      <c r="D52" s="80"/>
      <c r="E52" s="80"/>
      <c r="H52" s="51"/>
    </row>
    <row r="53" spans="4:8" ht="12.5" x14ac:dyDescent="0.25">
      <c r="D53" s="80"/>
      <c r="E53" s="80"/>
      <c r="H53" s="51"/>
    </row>
    <row r="54" spans="4:8" ht="12.5" x14ac:dyDescent="0.25">
      <c r="D54" s="80"/>
      <c r="E54" s="80"/>
      <c r="H54" s="51"/>
    </row>
    <row r="55" spans="4:8" ht="12.5" x14ac:dyDescent="0.25">
      <c r="D55" s="80"/>
      <c r="E55" s="80"/>
      <c r="H55" s="51"/>
    </row>
    <row r="56" spans="4:8" ht="12.5" x14ac:dyDescent="0.25">
      <c r="D56" s="80"/>
      <c r="E56" s="80"/>
      <c r="H56" s="51"/>
    </row>
    <row r="57" spans="4:8" ht="12.5" x14ac:dyDescent="0.25">
      <c r="D57" s="80"/>
      <c r="E57" s="80"/>
      <c r="H57" s="51"/>
    </row>
    <row r="58" spans="4:8" ht="12.5" x14ac:dyDescent="0.25">
      <c r="D58" s="80"/>
      <c r="E58" s="80"/>
      <c r="H58" s="51"/>
    </row>
    <row r="59" spans="4:8" ht="12.5" x14ac:dyDescent="0.25">
      <c r="D59" s="80"/>
      <c r="E59" s="80"/>
      <c r="H59" s="51"/>
    </row>
    <row r="60" spans="4:8" ht="12.5" x14ac:dyDescent="0.25">
      <c r="D60" s="80"/>
      <c r="E60" s="80"/>
      <c r="H60" s="51"/>
    </row>
    <row r="61" spans="4:8" ht="12.5" x14ac:dyDescent="0.25">
      <c r="D61" s="80"/>
      <c r="E61" s="80"/>
      <c r="H61" s="51"/>
    </row>
    <row r="62" spans="4:8" ht="12.5" x14ac:dyDescent="0.25">
      <c r="D62" s="80"/>
      <c r="E62" s="80"/>
      <c r="H62" s="51"/>
    </row>
    <row r="63" spans="4:8" ht="12.5" x14ac:dyDescent="0.25">
      <c r="D63" s="80"/>
      <c r="E63" s="80"/>
      <c r="H63" s="51"/>
    </row>
    <row r="64" spans="4:8" ht="12.5" x14ac:dyDescent="0.25">
      <c r="D64" s="80"/>
      <c r="E64" s="80"/>
      <c r="H64" s="51"/>
    </row>
    <row r="65" spans="4:8" ht="12.5" x14ac:dyDescent="0.25">
      <c r="D65" s="80"/>
      <c r="E65" s="80"/>
      <c r="H65" s="51"/>
    </row>
    <row r="66" spans="4:8" ht="12.5" x14ac:dyDescent="0.25">
      <c r="D66" s="80"/>
      <c r="E66" s="80"/>
      <c r="H66" s="51"/>
    </row>
    <row r="67" spans="4:8" ht="12.5" x14ac:dyDescent="0.25">
      <c r="D67" s="80"/>
      <c r="E67" s="80"/>
      <c r="H67" s="51"/>
    </row>
    <row r="68" spans="4:8" ht="12.5" x14ac:dyDescent="0.25">
      <c r="D68" s="80"/>
      <c r="E68" s="80"/>
      <c r="H68" s="51"/>
    </row>
    <row r="69" spans="4:8" ht="12.5" x14ac:dyDescent="0.25">
      <c r="D69" s="80"/>
      <c r="E69" s="80"/>
      <c r="H69" s="51"/>
    </row>
    <row r="70" spans="4:8" ht="12.5" x14ac:dyDescent="0.25">
      <c r="D70" s="80"/>
      <c r="E70" s="80"/>
      <c r="H70" s="51"/>
    </row>
    <row r="71" spans="4:8" ht="12.5" x14ac:dyDescent="0.25">
      <c r="D71" s="80"/>
      <c r="E71" s="80"/>
      <c r="H71" s="51"/>
    </row>
    <row r="72" spans="4:8" ht="12.5" x14ac:dyDescent="0.25">
      <c r="D72" s="80"/>
      <c r="E72" s="80"/>
      <c r="H72" s="51"/>
    </row>
    <row r="73" spans="4:8" ht="12.5" x14ac:dyDescent="0.25">
      <c r="D73" s="80"/>
      <c r="E73" s="80"/>
      <c r="H73" s="51"/>
    </row>
    <row r="74" spans="4:8" ht="12.5" x14ac:dyDescent="0.25">
      <c r="D74" s="80"/>
      <c r="E74" s="80"/>
      <c r="H74" s="51"/>
    </row>
    <row r="75" spans="4:8" ht="12.5" x14ac:dyDescent="0.25">
      <c r="D75" s="80"/>
      <c r="E75" s="80"/>
      <c r="H75" s="51"/>
    </row>
    <row r="76" spans="4:8" ht="12.5" x14ac:dyDescent="0.25">
      <c r="D76" s="80"/>
      <c r="E76" s="80"/>
      <c r="H76" s="51"/>
    </row>
    <row r="77" spans="4:8" ht="12.5" x14ac:dyDescent="0.25">
      <c r="D77" s="80"/>
      <c r="E77" s="80"/>
      <c r="H77" s="51"/>
    </row>
    <row r="78" spans="4:8" ht="12.5" x14ac:dyDescent="0.25">
      <c r="D78" s="80"/>
      <c r="E78" s="80"/>
      <c r="H78" s="51"/>
    </row>
    <row r="79" spans="4:8" ht="12.5" x14ac:dyDescent="0.25">
      <c r="D79" s="80"/>
      <c r="E79" s="80"/>
      <c r="H79" s="51"/>
    </row>
    <row r="80" spans="4:8" ht="12.5" x14ac:dyDescent="0.25">
      <c r="D80" s="80"/>
      <c r="E80" s="80"/>
      <c r="H80" s="51"/>
    </row>
    <row r="81" spans="4:8" ht="12.5" x14ac:dyDescent="0.25">
      <c r="D81" s="80"/>
      <c r="E81" s="80"/>
      <c r="H81" s="51"/>
    </row>
    <row r="82" spans="4:8" ht="12.5" x14ac:dyDescent="0.25">
      <c r="D82" s="80"/>
      <c r="E82" s="80"/>
      <c r="H82" s="51"/>
    </row>
    <row r="83" spans="4:8" ht="12.5" x14ac:dyDescent="0.25">
      <c r="D83" s="80"/>
      <c r="E83" s="80"/>
      <c r="H83" s="51"/>
    </row>
    <row r="84" spans="4:8" ht="12.5" x14ac:dyDescent="0.25">
      <c r="D84" s="80"/>
      <c r="E84" s="80"/>
      <c r="H84" s="51"/>
    </row>
    <row r="85" spans="4:8" ht="12.5" x14ac:dyDescent="0.25">
      <c r="D85" s="80"/>
      <c r="E85" s="80"/>
      <c r="H85" s="51"/>
    </row>
    <row r="86" spans="4:8" ht="12.5" x14ac:dyDescent="0.25">
      <c r="D86" s="80"/>
      <c r="E86" s="80"/>
      <c r="H86" s="51"/>
    </row>
    <row r="87" spans="4:8" ht="12.5" x14ac:dyDescent="0.25">
      <c r="D87" s="80"/>
      <c r="E87" s="80"/>
      <c r="H87" s="51"/>
    </row>
    <row r="88" spans="4:8" ht="12.5" x14ac:dyDescent="0.25">
      <c r="D88" s="80"/>
      <c r="E88" s="80"/>
      <c r="H88" s="51"/>
    </row>
    <row r="89" spans="4:8" ht="12.5" x14ac:dyDescent="0.25">
      <c r="D89" s="80"/>
      <c r="E89" s="80"/>
      <c r="H89" s="51"/>
    </row>
    <row r="90" spans="4:8" ht="12.5" x14ac:dyDescent="0.25">
      <c r="D90" s="80"/>
      <c r="E90" s="80"/>
      <c r="H90" s="51"/>
    </row>
    <row r="91" spans="4:8" ht="12.5" x14ac:dyDescent="0.25">
      <c r="D91" s="80"/>
      <c r="E91" s="80"/>
      <c r="H91" s="51"/>
    </row>
    <row r="92" spans="4:8" ht="12.5" x14ac:dyDescent="0.25">
      <c r="D92" s="80"/>
      <c r="E92" s="80"/>
      <c r="H92" s="51"/>
    </row>
    <row r="93" spans="4:8" ht="12.5" x14ac:dyDescent="0.25">
      <c r="D93" s="80"/>
      <c r="E93" s="80"/>
      <c r="H93" s="51"/>
    </row>
    <row r="94" spans="4:8" ht="12.5" x14ac:dyDescent="0.25">
      <c r="D94" s="80"/>
      <c r="E94" s="80"/>
      <c r="H94" s="51"/>
    </row>
    <row r="95" spans="4:8" ht="12.5" x14ac:dyDescent="0.25">
      <c r="D95" s="80"/>
      <c r="E95" s="80"/>
      <c r="H95" s="51"/>
    </row>
    <row r="96" spans="4:8" ht="12.5" x14ac:dyDescent="0.25">
      <c r="D96" s="80"/>
      <c r="E96" s="80"/>
      <c r="H96" s="51"/>
    </row>
    <row r="97" spans="4:8" ht="12.5" x14ac:dyDescent="0.25">
      <c r="D97" s="80"/>
      <c r="E97" s="80"/>
      <c r="H97" s="51"/>
    </row>
    <row r="98" spans="4:8" ht="12.5" x14ac:dyDescent="0.25">
      <c r="D98" s="80"/>
      <c r="E98" s="80"/>
      <c r="H98" s="51"/>
    </row>
    <row r="99" spans="4:8" ht="12.5" x14ac:dyDescent="0.25">
      <c r="D99" s="80"/>
      <c r="E99" s="80"/>
      <c r="H99" s="51"/>
    </row>
    <row r="100" spans="4:8" ht="12.5" x14ac:dyDescent="0.25">
      <c r="D100" s="80"/>
      <c r="E100" s="80"/>
      <c r="H100" s="51"/>
    </row>
    <row r="101" spans="4:8" ht="12.5" x14ac:dyDescent="0.25">
      <c r="D101" s="80"/>
      <c r="E101" s="80"/>
      <c r="H101" s="51"/>
    </row>
    <row r="102" spans="4:8" ht="12.5" x14ac:dyDescent="0.25">
      <c r="D102" s="80"/>
      <c r="E102" s="80"/>
      <c r="H102" s="51"/>
    </row>
    <row r="103" spans="4:8" ht="12.5" x14ac:dyDescent="0.25">
      <c r="D103" s="80"/>
      <c r="E103" s="80"/>
      <c r="H103" s="51"/>
    </row>
    <row r="104" spans="4:8" ht="12.5" x14ac:dyDescent="0.25">
      <c r="D104" s="80"/>
      <c r="E104" s="80"/>
      <c r="H104" s="51"/>
    </row>
    <row r="105" spans="4:8" ht="12.5" x14ac:dyDescent="0.25">
      <c r="D105" s="80"/>
      <c r="E105" s="80"/>
      <c r="H105" s="51"/>
    </row>
    <row r="106" spans="4:8" ht="12.5" x14ac:dyDescent="0.25">
      <c r="D106" s="80"/>
      <c r="E106" s="80"/>
      <c r="H106" s="51"/>
    </row>
    <row r="107" spans="4:8" ht="12.5" x14ac:dyDescent="0.25">
      <c r="D107" s="80"/>
      <c r="E107" s="80"/>
      <c r="H107" s="51"/>
    </row>
    <row r="108" spans="4:8" ht="12.5" x14ac:dyDescent="0.25">
      <c r="D108" s="80"/>
      <c r="E108" s="80"/>
      <c r="H108" s="51"/>
    </row>
    <row r="109" spans="4:8" ht="12.5" x14ac:dyDescent="0.25">
      <c r="D109" s="80"/>
      <c r="E109" s="80"/>
      <c r="H109" s="51"/>
    </row>
    <row r="110" spans="4:8" ht="12.5" x14ac:dyDescent="0.25">
      <c r="D110" s="80"/>
      <c r="E110" s="80"/>
      <c r="H110" s="51"/>
    </row>
    <row r="111" spans="4:8" ht="12.5" x14ac:dyDescent="0.25">
      <c r="D111" s="80"/>
      <c r="E111" s="80"/>
      <c r="H111" s="51"/>
    </row>
    <row r="112" spans="4:8" ht="12.5" x14ac:dyDescent="0.25">
      <c r="D112" s="80"/>
      <c r="E112" s="80"/>
      <c r="H112" s="51"/>
    </row>
    <row r="113" spans="4:8" ht="12.5" x14ac:dyDescent="0.25">
      <c r="D113" s="80"/>
      <c r="E113" s="80"/>
      <c r="H113" s="51"/>
    </row>
    <row r="114" spans="4:8" ht="12.5" x14ac:dyDescent="0.25">
      <c r="D114" s="80"/>
      <c r="E114" s="80"/>
      <c r="H114" s="51"/>
    </row>
    <row r="115" spans="4:8" ht="12.5" x14ac:dyDescent="0.25">
      <c r="D115" s="80"/>
      <c r="E115" s="80"/>
      <c r="H115" s="51"/>
    </row>
    <row r="116" spans="4:8" ht="12.5" x14ac:dyDescent="0.25">
      <c r="D116" s="80"/>
      <c r="E116" s="80"/>
      <c r="H116" s="51"/>
    </row>
    <row r="117" spans="4:8" ht="12.5" x14ac:dyDescent="0.25">
      <c r="D117" s="80"/>
      <c r="E117" s="80"/>
      <c r="H117" s="51"/>
    </row>
    <row r="118" spans="4:8" ht="12.5" x14ac:dyDescent="0.25">
      <c r="D118" s="80"/>
      <c r="E118" s="80"/>
      <c r="H118" s="51"/>
    </row>
    <row r="119" spans="4:8" ht="12.5" x14ac:dyDescent="0.25">
      <c r="D119" s="80"/>
      <c r="E119" s="80"/>
      <c r="H119" s="51"/>
    </row>
    <row r="120" spans="4:8" ht="12.5" x14ac:dyDescent="0.25">
      <c r="D120" s="80"/>
      <c r="E120" s="80"/>
      <c r="H120" s="51"/>
    </row>
    <row r="121" spans="4:8" ht="12.5" x14ac:dyDescent="0.25">
      <c r="D121" s="80"/>
      <c r="E121" s="80"/>
      <c r="H121" s="51"/>
    </row>
    <row r="122" spans="4:8" ht="12.5" x14ac:dyDescent="0.25">
      <c r="D122" s="80"/>
      <c r="E122" s="80"/>
      <c r="H122" s="51"/>
    </row>
    <row r="123" spans="4:8" ht="12.5" x14ac:dyDescent="0.25">
      <c r="D123" s="80"/>
      <c r="E123" s="80"/>
      <c r="H123" s="51"/>
    </row>
    <row r="124" spans="4:8" ht="12.5" x14ac:dyDescent="0.25">
      <c r="D124" s="80"/>
      <c r="E124" s="80"/>
      <c r="H124" s="51"/>
    </row>
    <row r="125" spans="4:8" ht="12.5" x14ac:dyDescent="0.25">
      <c r="D125" s="80"/>
      <c r="E125" s="80"/>
      <c r="H125" s="51"/>
    </row>
    <row r="126" spans="4:8" ht="12.5" x14ac:dyDescent="0.25">
      <c r="D126" s="80"/>
      <c r="E126" s="80"/>
      <c r="H126" s="51"/>
    </row>
    <row r="127" spans="4:8" ht="12.5" x14ac:dyDescent="0.25">
      <c r="D127" s="80"/>
      <c r="E127" s="80"/>
      <c r="H127" s="51"/>
    </row>
    <row r="128" spans="4:8" ht="12.5" x14ac:dyDescent="0.25">
      <c r="D128" s="80"/>
      <c r="E128" s="80"/>
      <c r="H128" s="51"/>
    </row>
    <row r="129" spans="4:8" ht="12.5" x14ac:dyDescent="0.25">
      <c r="D129" s="80"/>
      <c r="E129" s="80"/>
      <c r="H129" s="51"/>
    </row>
    <row r="130" spans="4:8" ht="12.5" x14ac:dyDescent="0.25">
      <c r="D130" s="80"/>
      <c r="E130" s="80"/>
      <c r="H130" s="51"/>
    </row>
    <row r="131" spans="4:8" ht="12.5" x14ac:dyDescent="0.25">
      <c r="D131" s="80"/>
      <c r="E131" s="80"/>
      <c r="H131" s="51"/>
    </row>
    <row r="132" spans="4:8" ht="12.5" x14ac:dyDescent="0.25">
      <c r="D132" s="80"/>
      <c r="E132" s="80"/>
      <c r="H132" s="51"/>
    </row>
    <row r="133" spans="4:8" ht="12.5" x14ac:dyDescent="0.25">
      <c r="D133" s="80"/>
      <c r="E133" s="80"/>
      <c r="H133" s="51"/>
    </row>
    <row r="134" spans="4:8" ht="12.5" x14ac:dyDescent="0.25">
      <c r="D134" s="80"/>
      <c r="E134" s="80"/>
      <c r="H134" s="51"/>
    </row>
    <row r="135" spans="4:8" ht="12.5" x14ac:dyDescent="0.25">
      <c r="D135" s="80"/>
      <c r="E135" s="80"/>
      <c r="H135" s="51"/>
    </row>
    <row r="136" spans="4:8" ht="12.5" x14ac:dyDescent="0.25">
      <c r="D136" s="80"/>
      <c r="E136" s="80"/>
      <c r="H136" s="51"/>
    </row>
    <row r="137" spans="4:8" ht="12.5" x14ac:dyDescent="0.25">
      <c r="D137" s="80"/>
      <c r="E137" s="80"/>
      <c r="H137" s="51"/>
    </row>
    <row r="138" spans="4:8" ht="12.5" x14ac:dyDescent="0.25">
      <c r="D138" s="80"/>
      <c r="E138" s="80"/>
      <c r="H138" s="51"/>
    </row>
    <row r="139" spans="4:8" ht="12.5" x14ac:dyDescent="0.25">
      <c r="D139" s="80"/>
      <c r="E139" s="80"/>
      <c r="H139" s="51"/>
    </row>
    <row r="140" spans="4:8" ht="12.5" x14ac:dyDescent="0.25">
      <c r="D140" s="80"/>
      <c r="E140" s="80"/>
      <c r="H140" s="51"/>
    </row>
    <row r="141" spans="4:8" ht="12.5" x14ac:dyDescent="0.25">
      <c r="D141" s="80"/>
      <c r="E141" s="80"/>
      <c r="H141" s="51"/>
    </row>
    <row r="142" spans="4:8" ht="12.5" x14ac:dyDescent="0.25">
      <c r="D142" s="80"/>
      <c r="E142" s="80"/>
      <c r="H142" s="51"/>
    </row>
    <row r="143" spans="4:8" ht="12.5" x14ac:dyDescent="0.25">
      <c r="D143" s="80"/>
      <c r="E143" s="80"/>
      <c r="H143" s="51"/>
    </row>
    <row r="144" spans="4:8" ht="12.5" x14ac:dyDescent="0.25">
      <c r="D144" s="80"/>
      <c r="E144" s="80"/>
      <c r="H144" s="51"/>
    </row>
    <row r="145" spans="4:8" ht="12.5" x14ac:dyDescent="0.25">
      <c r="D145" s="80"/>
      <c r="E145" s="80"/>
      <c r="H145" s="51"/>
    </row>
    <row r="146" spans="4:8" ht="12.5" x14ac:dyDescent="0.25">
      <c r="D146" s="80"/>
      <c r="E146" s="80"/>
      <c r="H146" s="51"/>
    </row>
    <row r="147" spans="4:8" ht="12.5" x14ac:dyDescent="0.25">
      <c r="D147" s="80"/>
      <c r="E147" s="80"/>
      <c r="H147" s="51"/>
    </row>
    <row r="148" spans="4:8" ht="12.5" x14ac:dyDescent="0.25">
      <c r="D148" s="80"/>
      <c r="E148" s="80"/>
      <c r="H148" s="51"/>
    </row>
    <row r="149" spans="4:8" ht="12.5" x14ac:dyDescent="0.25">
      <c r="D149" s="80"/>
      <c r="E149" s="80"/>
      <c r="H149" s="51"/>
    </row>
    <row r="150" spans="4:8" ht="12.5" x14ac:dyDescent="0.25">
      <c r="D150" s="80"/>
      <c r="E150" s="80"/>
      <c r="H150" s="51"/>
    </row>
    <row r="151" spans="4:8" ht="12.5" x14ac:dyDescent="0.25">
      <c r="D151" s="80"/>
      <c r="E151" s="80"/>
      <c r="H151" s="51"/>
    </row>
    <row r="152" spans="4:8" ht="12.5" x14ac:dyDescent="0.25">
      <c r="D152" s="80"/>
      <c r="E152" s="80"/>
      <c r="H152" s="51"/>
    </row>
    <row r="153" spans="4:8" ht="12.5" x14ac:dyDescent="0.25">
      <c r="D153" s="80"/>
      <c r="E153" s="80"/>
      <c r="H153" s="51"/>
    </row>
    <row r="154" spans="4:8" ht="12.5" x14ac:dyDescent="0.25">
      <c r="D154" s="80"/>
      <c r="E154" s="80"/>
      <c r="H154" s="51"/>
    </row>
    <row r="155" spans="4:8" ht="12.5" x14ac:dyDescent="0.25">
      <c r="D155" s="80"/>
      <c r="E155" s="80"/>
      <c r="H155" s="51"/>
    </row>
    <row r="156" spans="4:8" ht="12.5" x14ac:dyDescent="0.25">
      <c r="D156" s="80"/>
      <c r="E156" s="80"/>
      <c r="H156" s="51"/>
    </row>
    <row r="157" spans="4:8" ht="12.5" x14ac:dyDescent="0.25">
      <c r="D157" s="80"/>
      <c r="E157" s="80"/>
      <c r="H157" s="51"/>
    </row>
    <row r="158" spans="4:8" ht="12.5" x14ac:dyDescent="0.25">
      <c r="D158" s="80"/>
      <c r="E158" s="80"/>
      <c r="H158" s="51"/>
    </row>
    <row r="159" spans="4:8" ht="12.5" x14ac:dyDescent="0.25">
      <c r="D159" s="80"/>
      <c r="E159" s="80"/>
      <c r="H159" s="51"/>
    </row>
    <row r="160" spans="4:8" ht="12.5" x14ac:dyDescent="0.25">
      <c r="D160" s="80"/>
      <c r="E160" s="80"/>
      <c r="H160" s="51"/>
    </row>
    <row r="161" spans="4:8" ht="12.5" x14ac:dyDescent="0.25">
      <c r="D161" s="80"/>
      <c r="E161" s="80"/>
      <c r="H161" s="51"/>
    </row>
    <row r="162" spans="4:8" ht="12.5" x14ac:dyDescent="0.25">
      <c r="D162" s="80"/>
      <c r="E162" s="80"/>
      <c r="H162" s="51"/>
    </row>
    <row r="163" spans="4:8" ht="12.5" x14ac:dyDescent="0.25">
      <c r="D163" s="80"/>
      <c r="E163" s="80"/>
      <c r="H163" s="51"/>
    </row>
    <row r="164" spans="4:8" ht="12.5" x14ac:dyDescent="0.25">
      <c r="D164" s="80"/>
      <c r="E164" s="80"/>
      <c r="H164" s="51"/>
    </row>
    <row r="165" spans="4:8" ht="12.5" x14ac:dyDescent="0.25">
      <c r="D165" s="80"/>
      <c r="E165" s="80"/>
      <c r="H165" s="51"/>
    </row>
    <row r="166" spans="4:8" ht="12.5" x14ac:dyDescent="0.25">
      <c r="D166" s="80"/>
      <c r="E166" s="80"/>
      <c r="H166" s="51"/>
    </row>
    <row r="167" spans="4:8" ht="12.5" x14ac:dyDescent="0.25">
      <c r="D167" s="80"/>
      <c r="E167" s="80"/>
      <c r="H167" s="51"/>
    </row>
    <row r="168" spans="4:8" ht="12.5" x14ac:dyDescent="0.25">
      <c r="D168" s="80"/>
      <c r="E168" s="80"/>
      <c r="H168" s="51"/>
    </row>
    <row r="169" spans="4:8" ht="12.5" x14ac:dyDescent="0.25">
      <c r="D169" s="80"/>
      <c r="E169" s="80"/>
      <c r="H169" s="51"/>
    </row>
    <row r="170" spans="4:8" ht="12.5" x14ac:dyDescent="0.25">
      <c r="D170" s="80"/>
      <c r="E170" s="80"/>
      <c r="H170" s="51"/>
    </row>
    <row r="171" spans="4:8" ht="12.5" x14ac:dyDescent="0.25">
      <c r="D171" s="80"/>
      <c r="E171" s="80"/>
      <c r="H171" s="51"/>
    </row>
    <row r="172" spans="4:8" ht="12.5" x14ac:dyDescent="0.25">
      <c r="D172" s="80"/>
      <c r="E172" s="80"/>
      <c r="H172" s="51"/>
    </row>
    <row r="173" spans="4:8" ht="12.5" x14ac:dyDescent="0.25">
      <c r="D173" s="80"/>
      <c r="E173" s="80"/>
      <c r="H173" s="51"/>
    </row>
    <row r="174" spans="4:8" ht="12.5" x14ac:dyDescent="0.25">
      <c r="D174" s="80"/>
      <c r="E174" s="80"/>
      <c r="H174" s="51"/>
    </row>
    <row r="175" spans="4:8" ht="12.5" x14ac:dyDescent="0.25">
      <c r="D175" s="80"/>
      <c r="E175" s="80"/>
      <c r="H175" s="51"/>
    </row>
    <row r="176" spans="4:8" ht="12.5" x14ac:dyDescent="0.25">
      <c r="D176" s="80"/>
      <c r="E176" s="80"/>
      <c r="H176" s="51"/>
    </row>
    <row r="177" spans="4:8" ht="12.5" x14ac:dyDescent="0.25">
      <c r="D177" s="80"/>
      <c r="E177" s="80"/>
      <c r="H177" s="51"/>
    </row>
    <row r="178" spans="4:8" ht="12.5" x14ac:dyDescent="0.25">
      <c r="D178" s="80"/>
      <c r="E178" s="80"/>
      <c r="H178" s="51"/>
    </row>
    <row r="179" spans="4:8" ht="12.5" x14ac:dyDescent="0.25">
      <c r="D179" s="80"/>
      <c r="E179" s="80"/>
      <c r="H179" s="51"/>
    </row>
    <row r="180" spans="4:8" ht="12.5" x14ac:dyDescent="0.25">
      <c r="D180" s="80"/>
      <c r="E180" s="80"/>
      <c r="H180" s="51"/>
    </row>
    <row r="181" spans="4:8" ht="12.5" x14ac:dyDescent="0.25">
      <c r="D181" s="80"/>
      <c r="E181" s="80"/>
      <c r="H181" s="51"/>
    </row>
    <row r="182" spans="4:8" ht="12.5" x14ac:dyDescent="0.25">
      <c r="D182" s="80"/>
      <c r="E182" s="80"/>
      <c r="H182" s="51"/>
    </row>
    <row r="183" spans="4:8" ht="12.5" x14ac:dyDescent="0.25">
      <c r="D183" s="80"/>
      <c r="E183" s="80"/>
      <c r="H183" s="51"/>
    </row>
    <row r="184" spans="4:8" ht="12.5" x14ac:dyDescent="0.25">
      <c r="D184" s="80"/>
      <c r="E184" s="80"/>
      <c r="H184" s="51"/>
    </row>
    <row r="185" spans="4:8" ht="12.5" x14ac:dyDescent="0.25">
      <c r="D185" s="80"/>
      <c r="E185" s="80"/>
      <c r="H185" s="51"/>
    </row>
    <row r="186" spans="4:8" ht="12.5" x14ac:dyDescent="0.25">
      <c r="D186" s="80"/>
      <c r="E186" s="80"/>
      <c r="H186" s="51"/>
    </row>
    <row r="187" spans="4:8" ht="12.5" x14ac:dyDescent="0.25">
      <c r="D187" s="80"/>
      <c r="E187" s="80"/>
      <c r="H187" s="51"/>
    </row>
    <row r="188" spans="4:8" ht="12.5" x14ac:dyDescent="0.25">
      <c r="D188" s="80"/>
      <c r="E188" s="80"/>
      <c r="H188" s="51"/>
    </row>
    <row r="189" spans="4:8" ht="12.5" x14ac:dyDescent="0.25">
      <c r="D189" s="80"/>
      <c r="E189" s="80"/>
      <c r="H189" s="51"/>
    </row>
    <row r="190" spans="4:8" ht="12.5" x14ac:dyDescent="0.25">
      <c r="D190" s="80"/>
      <c r="E190" s="80"/>
      <c r="H190" s="51"/>
    </row>
    <row r="191" spans="4:8" ht="12.5" x14ac:dyDescent="0.25">
      <c r="D191" s="80"/>
      <c r="E191" s="80"/>
      <c r="H191" s="51"/>
    </row>
    <row r="192" spans="4:8" ht="12.5" x14ac:dyDescent="0.25">
      <c r="D192" s="80"/>
      <c r="E192" s="80"/>
      <c r="H192" s="51"/>
    </row>
    <row r="193" spans="4:8" ht="12.5" x14ac:dyDescent="0.25">
      <c r="D193" s="80"/>
      <c r="E193" s="80"/>
      <c r="H193" s="51"/>
    </row>
    <row r="194" spans="4:8" ht="12.5" x14ac:dyDescent="0.25">
      <c r="D194" s="80"/>
      <c r="E194" s="80"/>
      <c r="H194" s="51"/>
    </row>
    <row r="195" spans="4:8" ht="12.5" x14ac:dyDescent="0.25">
      <c r="D195" s="80"/>
      <c r="E195" s="80"/>
      <c r="H195" s="51"/>
    </row>
    <row r="196" spans="4:8" ht="12.5" x14ac:dyDescent="0.25">
      <c r="D196" s="80"/>
      <c r="E196" s="80"/>
      <c r="H196" s="51"/>
    </row>
    <row r="197" spans="4:8" ht="12.5" x14ac:dyDescent="0.25">
      <c r="D197" s="80"/>
      <c r="E197" s="80"/>
      <c r="H197" s="51"/>
    </row>
    <row r="198" spans="4:8" ht="12.5" x14ac:dyDescent="0.25">
      <c r="D198" s="80"/>
      <c r="E198" s="80"/>
      <c r="H198" s="51"/>
    </row>
    <row r="199" spans="4:8" ht="12.5" x14ac:dyDescent="0.25">
      <c r="D199" s="80"/>
      <c r="E199" s="80"/>
      <c r="H199" s="51"/>
    </row>
    <row r="200" spans="4:8" ht="12.5" x14ac:dyDescent="0.25">
      <c r="D200" s="80"/>
      <c r="E200" s="80"/>
      <c r="H200" s="51"/>
    </row>
    <row r="201" spans="4:8" ht="12.5" x14ac:dyDescent="0.25">
      <c r="D201" s="80"/>
      <c r="E201" s="80"/>
      <c r="H201" s="51"/>
    </row>
    <row r="202" spans="4:8" ht="12.5" x14ac:dyDescent="0.25">
      <c r="D202" s="80"/>
      <c r="E202" s="80"/>
      <c r="H202" s="51"/>
    </row>
    <row r="203" spans="4:8" ht="12.5" x14ac:dyDescent="0.25">
      <c r="D203" s="80"/>
      <c r="E203" s="80"/>
      <c r="H203" s="51"/>
    </row>
    <row r="204" spans="4:8" ht="12.5" x14ac:dyDescent="0.25">
      <c r="D204" s="80"/>
      <c r="E204" s="80"/>
      <c r="H204" s="51"/>
    </row>
    <row r="205" spans="4:8" ht="12.5" x14ac:dyDescent="0.25">
      <c r="D205" s="80"/>
      <c r="E205" s="80"/>
      <c r="H205" s="51"/>
    </row>
    <row r="206" spans="4:8" ht="12.5" x14ac:dyDescent="0.25">
      <c r="D206" s="80"/>
      <c r="E206" s="80"/>
      <c r="H206" s="51"/>
    </row>
    <row r="207" spans="4:8" ht="12.5" x14ac:dyDescent="0.25">
      <c r="D207" s="80"/>
      <c r="E207" s="80"/>
      <c r="H207" s="51"/>
    </row>
    <row r="208" spans="4:8" ht="12.5" x14ac:dyDescent="0.25">
      <c r="D208" s="80"/>
      <c r="E208" s="80"/>
      <c r="H208" s="51"/>
    </row>
    <row r="209" spans="4:8" ht="12.5" x14ac:dyDescent="0.25">
      <c r="D209" s="80"/>
      <c r="E209" s="80"/>
      <c r="H209" s="51"/>
    </row>
    <row r="210" spans="4:8" ht="12.5" x14ac:dyDescent="0.25">
      <c r="D210" s="80"/>
      <c r="E210" s="80"/>
      <c r="H210" s="51"/>
    </row>
    <row r="211" spans="4:8" ht="12.5" x14ac:dyDescent="0.25">
      <c r="D211" s="80"/>
      <c r="E211" s="80"/>
      <c r="H211" s="51"/>
    </row>
    <row r="212" spans="4:8" ht="12.5" x14ac:dyDescent="0.25">
      <c r="D212" s="80"/>
      <c r="E212" s="80"/>
      <c r="H212" s="51"/>
    </row>
    <row r="213" spans="4:8" ht="12.5" x14ac:dyDescent="0.25">
      <c r="D213" s="80"/>
      <c r="E213" s="80"/>
      <c r="H213" s="51"/>
    </row>
    <row r="214" spans="4:8" ht="12.5" x14ac:dyDescent="0.25">
      <c r="D214" s="80"/>
      <c r="E214" s="80"/>
      <c r="H214" s="51"/>
    </row>
    <row r="215" spans="4:8" ht="12.5" x14ac:dyDescent="0.25">
      <c r="D215" s="80"/>
      <c r="E215" s="80"/>
      <c r="H215" s="51"/>
    </row>
    <row r="216" spans="4:8" ht="12.5" x14ac:dyDescent="0.25">
      <c r="D216" s="80"/>
      <c r="E216" s="80"/>
      <c r="H216" s="51"/>
    </row>
    <row r="217" spans="4:8" ht="12.5" x14ac:dyDescent="0.25">
      <c r="D217" s="80"/>
      <c r="E217" s="80"/>
      <c r="H217" s="51"/>
    </row>
    <row r="218" spans="4:8" ht="12.5" x14ac:dyDescent="0.25">
      <c r="D218" s="80"/>
      <c r="E218" s="80"/>
      <c r="H218" s="51"/>
    </row>
    <row r="219" spans="4:8" ht="12.5" x14ac:dyDescent="0.25">
      <c r="D219" s="80"/>
      <c r="E219" s="80"/>
      <c r="H219" s="51"/>
    </row>
    <row r="220" spans="4:8" ht="12.5" x14ac:dyDescent="0.25">
      <c r="D220" s="80"/>
      <c r="E220" s="80"/>
      <c r="H220" s="51"/>
    </row>
    <row r="221" spans="4:8" ht="12.5" x14ac:dyDescent="0.25">
      <c r="D221" s="80"/>
      <c r="E221" s="80"/>
      <c r="H221" s="51"/>
    </row>
    <row r="222" spans="4:8" ht="12.5" x14ac:dyDescent="0.25">
      <c r="D222" s="80"/>
      <c r="E222" s="80"/>
      <c r="H222" s="51"/>
    </row>
    <row r="223" spans="4:8" ht="12.5" x14ac:dyDescent="0.25">
      <c r="D223" s="80"/>
      <c r="E223" s="80"/>
      <c r="H223" s="51"/>
    </row>
    <row r="224" spans="4:8" ht="12.5" x14ac:dyDescent="0.25">
      <c r="D224" s="80"/>
      <c r="E224" s="80"/>
      <c r="H224" s="51"/>
    </row>
    <row r="225" spans="4:8" ht="12.5" x14ac:dyDescent="0.25">
      <c r="D225" s="80"/>
      <c r="E225" s="80"/>
      <c r="H225" s="51"/>
    </row>
    <row r="226" spans="4:8" ht="12.5" x14ac:dyDescent="0.25">
      <c r="D226" s="80"/>
      <c r="E226" s="80"/>
      <c r="H226" s="51"/>
    </row>
    <row r="227" spans="4:8" ht="12.5" x14ac:dyDescent="0.25">
      <c r="D227" s="80"/>
      <c r="E227" s="80"/>
      <c r="H227" s="51"/>
    </row>
    <row r="228" spans="4:8" ht="12.5" x14ac:dyDescent="0.25">
      <c r="D228" s="80"/>
      <c r="E228" s="80"/>
      <c r="H228" s="51"/>
    </row>
    <row r="229" spans="4:8" ht="12.5" x14ac:dyDescent="0.25">
      <c r="D229" s="80"/>
      <c r="E229" s="80"/>
      <c r="H229" s="51"/>
    </row>
    <row r="230" spans="4:8" ht="12.5" x14ac:dyDescent="0.25">
      <c r="D230" s="80"/>
      <c r="E230" s="80"/>
      <c r="H230" s="51"/>
    </row>
    <row r="231" spans="4:8" ht="12.5" x14ac:dyDescent="0.25">
      <c r="D231" s="80"/>
      <c r="E231" s="80"/>
      <c r="H231" s="51"/>
    </row>
    <row r="232" spans="4:8" ht="12.5" x14ac:dyDescent="0.25">
      <c r="D232" s="80"/>
      <c r="E232" s="80"/>
      <c r="H232" s="51"/>
    </row>
    <row r="233" spans="4:8" ht="12.5" x14ac:dyDescent="0.25">
      <c r="D233" s="80"/>
      <c r="E233" s="80"/>
      <c r="H233" s="51"/>
    </row>
    <row r="234" spans="4:8" ht="12.5" x14ac:dyDescent="0.25">
      <c r="D234" s="80"/>
      <c r="E234" s="80"/>
      <c r="H234" s="51"/>
    </row>
    <row r="235" spans="4:8" ht="12.5" x14ac:dyDescent="0.25">
      <c r="D235" s="80"/>
      <c r="E235" s="80"/>
      <c r="H235" s="51"/>
    </row>
    <row r="236" spans="4:8" ht="12.5" x14ac:dyDescent="0.25">
      <c r="D236" s="80"/>
      <c r="E236" s="80"/>
      <c r="H236" s="51"/>
    </row>
    <row r="237" spans="4:8" ht="12.5" x14ac:dyDescent="0.25">
      <c r="D237" s="80"/>
      <c r="E237" s="80"/>
      <c r="H237" s="51"/>
    </row>
    <row r="238" spans="4:8" ht="12.5" x14ac:dyDescent="0.25">
      <c r="D238" s="80"/>
      <c r="E238" s="80"/>
      <c r="H238" s="51"/>
    </row>
    <row r="239" spans="4:8" ht="12.5" x14ac:dyDescent="0.25">
      <c r="D239" s="80"/>
      <c r="E239" s="80"/>
      <c r="H239" s="51"/>
    </row>
    <row r="240" spans="4:8" ht="12.5" x14ac:dyDescent="0.25">
      <c r="D240" s="80"/>
      <c r="E240" s="80"/>
      <c r="H240" s="51"/>
    </row>
    <row r="241" spans="4:8" ht="12.5" x14ac:dyDescent="0.25">
      <c r="D241" s="80"/>
      <c r="E241" s="80"/>
      <c r="H241" s="51"/>
    </row>
    <row r="242" spans="4:8" ht="12.5" x14ac:dyDescent="0.25">
      <c r="D242" s="80"/>
      <c r="E242" s="80"/>
      <c r="H242" s="51"/>
    </row>
    <row r="243" spans="4:8" ht="12.5" x14ac:dyDescent="0.25">
      <c r="D243" s="80"/>
      <c r="E243" s="80"/>
      <c r="H243" s="51"/>
    </row>
    <row r="244" spans="4:8" ht="12.5" x14ac:dyDescent="0.25">
      <c r="D244" s="80"/>
      <c r="E244" s="80"/>
      <c r="H244" s="51"/>
    </row>
    <row r="245" spans="4:8" ht="12.5" x14ac:dyDescent="0.25">
      <c r="D245" s="80"/>
      <c r="E245" s="80"/>
      <c r="H245" s="51"/>
    </row>
    <row r="246" spans="4:8" ht="12.5" x14ac:dyDescent="0.25">
      <c r="D246" s="80"/>
      <c r="E246" s="80"/>
      <c r="H246" s="51"/>
    </row>
    <row r="247" spans="4:8" ht="12.5" x14ac:dyDescent="0.25">
      <c r="D247" s="80"/>
      <c r="E247" s="80"/>
      <c r="H247" s="51"/>
    </row>
    <row r="248" spans="4:8" ht="12.5" x14ac:dyDescent="0.25">
      <c r="D248" s="80"/>
      <c r="E248" s="80"/>
      <c r="H248" s="51"/>
    </row>
    <row r="249" spans="4:8" ht="12.5" x14ac:dyDescent="0.25">
      <c r="D249" s="80"/>
      <c r="E249" s="80"/>
      <c r="H249" s="51"/>
    </row>
    <row r="250" spans="4:8" ht="12.5" x14ac:dyDescent="0.25">
      <c r="D250" s="80"/>
      <c r="E250" s="80"/>
      <c r="H250" s="51"/>
    </row>
    <row r="251" spans="4:8" ht="12.5" x14ac:dyDescent="0.25">
      <c r="D251" s="80"/>
      <c r="E251" s="80"/>
      <c r="H251" s="51"/>
    </row>
    <row r="252" spans="4:8" ht="12.5" x14ac:dyDescent="0.25">
      <c r="D252" s="80"/>
      <c r="E252" s="80"/>
      <c r="H252" s="51"/>
    </row>
    <row r="253" spans="4:8" ht="12.5" x14ac:dyDescent="0.25">
      <c r="D253" s="80"/>
      <c r="E253" s="80"/>
      <c r="H253" s="51"/>
    </row>
    <row r="254" spans="4:8" ht="12.5" x14ac:dyDescent="0.25">
      <c r="D254" s="80"/>
      <c r="E254" s="80"/>
      <c r="H254" s="51"/>
    </row>
    <row r="255" spans="4:8" ht="12.5" x14ac:dyDescent="0.25">
      <c r="D255" s="80"/>
      <c r="E255" s="80"/>
      <c r="H255" s="51"/>
    </row>
    <row r="256" spans="4:8" ht="12.5" x14ac:dyDescent="0.25">
      <c r="D256" s="80"/>
      <c r="E256" s="80"/>
      <c r="H256" s="51"/>
    </row>
    <row r="257" spans="4:8" ht="12.5" x14ac:dyDescent="0.25">
      <c r="D257" s="80"/>
      <c r="E257" s="80"/>
      <c r="H257" s="51"/>
    </row>
    <row r="258" spans="4:8" ht="12.5" x14ac:dyDescent="0.25">
      <c r="D258" s="80"/>
      <c r="E258" s="80"/>
      <c r="H258" s="51"/>
    </row>
    <row r="259" spans="4:8" ht="12.5" x14ac:dyDescent="0.25">
      <c r="D259" s="80"/>
      <c r="E259" s="80"/>
      <c r="H259" s="51"/>
    </row>
    <row r="260" spans="4:8" ht="12.5" x14ac:dyDescent="0.25">
      <c r="D260" s="80"/>
      <c r="E260" s="80"/>
      <c r="H260" s="51"/>
    </row>
    <row r="261" spans="4:8" ht="12.5" x14ac:dyDescent="0.25">
      <c r="D261" s="80"/>
      <c r="E261" s="80"/>
      <c r="H261" s="51"/>
    </row>
    <row r="262" spans="4:8" ht="12.5" x14ac:dyDescent="0.25">
      <c r="D262" s="80"/>
      <c r="E262" s="80"/>
      <c r="H262" s="51"/>
    </row>
    <row r="263" spans="4:8" ht="12.5" x14ac:dyDescent="0.25">
      <c r="D263" s="80"/>
      <c r="E263" s="80"/>
      <c r="H263" s="51"/>
    </row>
    <row r="264" spans="4:8" ht="12.5" x14ac:dyDescent="0.25">
      <c r="D264" s="80"/>
      <c r="E264" s="80"/>
      <c r="H264" s="51"/>
    </row>
    <row r="265" spans="4:8" ht="12.5" x14ac:dyDescent="0.25">
      <c r="D265" s="80"/>
      <c r="E265" s="80"/>
      <c r="H265" s="51"/>
    </row>
    <row r="266" spans="4:8" ht="12.5" x14ac:dyDescent="0.25">
      <c r="D266" s="80"/>
      <c r="E266" s="80"/>
      <c r="H266" s="51"/>
    </row>
    <row r="267" spans="4:8" ht="12.5" x14ac:dyDescent="0.25">
      <c r="D267" s="80"/>
      <c r="E267" s="80"/>
      <c r="H267" s="51"/>
    </row>
    <row r="268" spans="4:8" ht="12.5" x14ac:dyDescent="0.25">
      <c r="D268" s="80"/>
      <c r="E268" s="80"/>
      <c r="H268" s="51"/>
    </row>
    <row r="269" spans="4:8" ht="12.5" x14ac:dyDescent="0.25">
      <c r="D269" s="80"/>
      <c r="E269" s="80"/>
      <c r="H269" s="51"/>
    </row>
    <row r="270" spans="4:8" ht="12.5" x14ac:dyDescent="0.25">
      <c r="D270" s="80"/>
      <c r="E270" s="80"/>
      <c r="H270" s="51"/>
    </row>
    <row r="271" spans="4:8" ht="12.5" x14ac:dyDescent="0.25">
      <c r="D271" s="80"/>
      <c r="E271" s="80"/>
      <c r="H271" s="51"/>
    </row>
    <row r="272" spans="4:8" ht="12.5" x14ac:dyDescent="0.25">
      <c r="D272" s="80"/>
      <c r="E272" s="80"/>
      <c r="H272" s="51"/>
    </row>
    <row r="273" spans="4:8" ht="12.5" x14ac:dyDescent="0.25">
      <c r="D273" s="80"/>
      <c r="E273" s="80"/>
      <c r="H273" s="51"/>
    </row>
    <row r="274" spans="4:8" ht="12.5" x14ac:dyDescent="0.25">
      <c r="D274" s="80"/>
      <c r="E274" s="80"/>
      <c r="H274" s="51"/>
    </row>
    <row r="275" spans="4:8" ht="12.5" x14ac:dyDescent="0.25">
      <c r="D275" s="80"/>
      <c r="E275" s="80"/>
      <c r="H275" s="51"/>
    </row>
    <row r="276" spans="4:8" ht="12.5" x14ac:dyDescent="0.25">
      <c r="D276" s="80"/>
      <c r="E276" s="80"/>
      <c r="H276" s="51"/>
    </row>
    <row r="277" spans="4:8" ht="12.5" x14ac:dyDescent="0.25">
      <c r="D277" s="80"/>
      <c r="E277" s="80"/>
      <c r="H277" s="51"/>
    </row>
    <row r="278" spans="4:8" ht="12.5" x14ac:dyDescent="0.25">
      <c r="D278" s="80"/>
      <c r="E278" s="80"/>
      <c r="H278" s="51"/>
    </row>
    <row r="279" spans="4:8" ht="12.5" x14ac:dyDescent="0.25">
      <c r="D279" s="80"/>
      <c r="E279" s="80"/>
      <c r="H279" s="51"/>
    </row>
    <row r="280" spans="4:8" ht="12.5" x14ac:dyDescent="0.25">
      <c r="D280" s="80"/>
      <c r="E280" s="80"/>
      <c r="H280" s="51"/>
    </row>
    <row r="281" spans="4:8" ht="12.5" x14ac:dyDescent="0.25">
      <c r="D281" s="80"/>
      <c r="E281" s="80"/>
      <c r="H281" s="51"/>
    </row>
    <row r="282" spans="4:8" ht="12.5" x14ac:dyDescent="0.25">
      <c r="D282" s="80"/>
      <c r="E282" s="80"/>
      <c r="H282" s="51"/>
    </row>
    <row r="283" spans="4:8" ht="12.5" x14ac:dyDescent="0.25">
      <c r="D283" s="80"/>
      <c r="E283" s="80"/>
      <c r="H283" s="51"/>
    </row>
    <row r="284" spans="4:8" ht="12.5" x14ac:dyDescent="0.25">
      <c r="D284" s="80"/>
      <c r="E284" s="80"/>
      <c r="H284" s="51"/>
    </row>
    <row r="285" spans="4:8" ht="12.5" x14ac:dyDescent="0.25">
      <c r="D285" s="80"/>
      <c r="E285" s="80"/>
      <c r="H285" s="51"/>
    </row>
    <row r="286" spans="4:8" ht="12.5" x14ac:dyDescent="0.25">
      <c r="D286" s="80"/>
      <c r="E286" s="80"/>
      <c r="H286" s="51"/>
    </row>
    <row r="287" spans="4:8" ht="12.5" x14ac:dyDescent="0.25">
      <c r="D287" s="80"/>
      <c r="E287" s="80"/>
      <c r="H287" s="51"/>
    </row>
    <row r="288" spans="4:8" ht="12.5" x14ac:dyDescent="0.25">
      <c r="D288" s="80"/>
      <c r="E288" s="80"/>
      <c r="H288" s="51"/>
    </row>
    <row r="289" spans="4:8" ht="12.5" x14ac:dyDescent="0.25">
      <c r="D289" s="80"/>
      <c r="E289" s="80"/>
      <c r="H289" s="51"/>
    </row>
    <row r="290" spans="4:8" ht="12.5" x14ac:dyDescent="0.25">
      <c r="D290" s="80"/>
      <c r="E290" s="80"/>
      <c r="H290" s="51"/>
    </row>
    <row r="291" spans="4:8" ht="12.5" x14ac:dyDescent="0.25">
      <c r="D291" s="80"/>
      <c r="E291" s="80"/>
      <c r="H291" s="51"/>
    </row>
    <row r="292" spans="4:8" ht="12.5" x14ac:dyDescent="0.25">
      <c r="D292" s="80"/>
      <c r="E292" s="80"/>
      <c r="H292" s="51"/>
    </row>
    <row r="293" spans="4:8" ht="12.5" x14ac:dyDescent="0.25">
      <c r="D293" s="80"/>
      <c r="E293" s="80"/>
      <c r="H293" s="51"/>
    </row>
    <row r="294" spans="4:8" ht="12.5" x14ac:dyDescent="0.25">
      <c r="D294" s="80"/>
      <c r="E294" s="80"/>
      <c r="H294" s="51"/>
    </row>
    <row r="295" spans="4:8" ht="12.5" x14ac:dyDescent="0.25">
      <c r="D295" s="80"/>
      <c r="E295" s="80"/>
      <c r="H295" s="51"/>
    </row>
    <row r="296" spans="4:8" ht="12.5" x14ac:dyDescent="0.25">
      <c r="D296" s="80"/>
      <c r="E296" s="80"/>
      <c r="H296" s="51"/>
    </row>
    <row r="297" spans="4:8" ht="12.5" x14ac:dyDescent="0.25">
      <c r="D297" s="80"/>
      <c r="E297" s="80"/>
      <c r="H297" s="51"/>
    </row>
    <row r="298" spans="4:8" ht="12.5" x14ac:dyDescent="0.25">
      <c r="D298" s="80"/>
      <c r="E298" s="80"/>
      <c r="H298" s="51"/>
    </row>
    <row r="299" spans="4:8" ht="12.5" x14ac:dyDescent="0.25">
      <c r="D299" s="80"/>
      <c r="E299" s="80"/>
      <c r="H299" s="51"/>
    </row>
    <row r="300" spans="4:8" ht="12.5" x14ac:dyDescent="0.25">
      <c r="D300" s="80"/>
      <c r="E300" s="80"/>
      <c r="H300" s="51"/>
    </row>
    <row r="301" spans="4:8" ht="12.5" x14ac:dyDescent="0.25">
      <c r="D301" s="80"/>
      <c r="E301" s="80"/>
      <c r="H301" s="51"/>
    </row>
    <row r="302" spans="4:8" ht="12.5" x14ac:dyDescent="0.25">
      <c r="D302" s="80"/>
      <c r="E302" s="80"/>
      <c r="H302" s="51"/>
    </row>
    <row r="303" spans="4:8" ht="12.5" x14ac:dyDescent="0.25">
      <c r="D303" s="80"/>
      <c r="E303" s="80"/>
      <c r="H303" s="51"/>
    </row>
    <row r="304" spans="4:8" ht="12.5" x14ac:dyDescent="0.25">
      <c r="D304" s="80"/>
      <c r="E304" s="80"/>
      <c r="H304" s="51"/>
    </row>
    <row r="305" spans="4:8" ht="12.5" x14ac:dyDescent="0.25">
      <c r="D305" s="80"/>
      <c r="E305" s="80"/>
      <c r="H305" s="51"/>
    </row>
    <row r="306" spans="4:8" ht="12.5" x14ac:dyDescent="0.25">
      <c r="D306" s="80"/>
      <c r="E306" s="80"/>
      <c r="H306" s="51"/>
    </row>
    <row r="307" spans="4:8" ht="12.5" x14ac:dyDescent="0.25">
      <c r="D307" s="80"/>
      <c r="E307" s="80"/>
      <c r="H307" s="51"/>
    </row>
    <row r="308" spans="4:8" ht="12.5" x14ac:dyDescent="0.25">
      <c r="D308" s="80"/>
      <c r="E308" s="80"/>
      <c r="H308" s="51"/>
    </row>
    <row r="309" spans="4:8" ht="12.5" x14ac:dyDescent="0.25">
      <c r="D309" s="80"/>
      <c r="E309" s="80"/>
      <c r="H309" s="51"/>
    </row>
    <row r="310" spans="4:8" ht="12.5" x14ac:dyDescent="0.25">
      <c r="D310" s="80"/>
      <c r="E310" s="80"/>
      <c r="H310" s="51"/>
    </row>
    <row r="311" spans="4:8" ht="12.5" x14ac:dyDescent="0.25">
      <c r="D311" s="80"/>
      <c r="E311" s="80"/>
      <c r="H311" s="51"/>
    </row>
    <row r="312" spans="4:8" ht="12.5" x14ac:dyDescent="0.25">
      <c r="D312" s="80"/>
      <c r="E312" s="80"/>
      <c r="H312" s="51"/>
    </row>
    <row r="313" spans="4:8" ht="12.5" x14ac:dyDescent="0.25">
      <c r="D313" s="80"/>
      <c r="E313" s="80"/>
      <c r="H313" s="51"/>
    </row>
    <row r="314" spans="4:8" ht="12.5" x14ac:dyDescent="0.25">
      <c r="D314" s="80"/>
      <c r="E314" s="80"/>
      <c r="H314" s="51"/>
    </row>
    <row r="315" spans="4:8" ht="12.5" x14ac:dyDescent="0.25">
      <c r="D315" s="80"/>
      <c r="E315" s="80"/>
      <c r="H315" s="51"/>
    </row>
    <row r="316" spans="4:8" ht="12.5" x14ac:dyDescent="0.25">
      <c r="D316" s="80"/>
      <c r="E316" s="80"/>
      <c r="H316" s="51"/>
    </row>
    <row r="317" spans="4:8" ht="12.5" x14ac:dyDescent="0.25">
      <c r="D317" s="80"/>
      <c r="E317" s="80"/>
      <c r="H317" s="51"/>
    </row>
    <row r="318" spans="4:8" ht="12.5" x14ac:dyDescent="0.25">
      <c r="D318" s="80"/>
      <c r="E318" s="80"/>
      <c r="H318" s="51"/>
    </row>
    <row r="319" spans="4:8" ht="12.5" x14ac:dyDescent="0.25">
      <c r="D319" s="80"/>
      <c r="E319" s="80"/>
      <c r="H319" s="51"/>
    </row>
    <row r="320" spans="4:8" ht="12.5" x14ac:dyDescent="0.25">
      <c r="D320" s="80"/>
      <c r="E320" s="80"/>
      <c r="H320" s="51"/>
    </row>
    <row r="321" spans="4:8" ht="12.5" x14ac:dyDescent="0.25">
      <c r="D321" s="80"/>
      <c r="E321" s="80"/>
      <c r="H321" s="51"/>
    </row>
    <row r="322" spans="4:8" ht="12.5" x14ac:dyDescent="0.25">
      <c r="D322" s="80"/>
      <c r="E322" s="80"/>
      <c r="H322" s="51"/>
    </row>
    <row r="323" spans="4:8" ht="12.5" x14ac:dyDescent="0.25">
      <c r="D323" s="80"/>
      <c r="E323" s="80"/>
      <c r="H323" s="51"/>
    </row>
    <row r="324" spans="4:8" ht="12.5" x14ac:dyDescent="0.25">
      <c r="D324" s="80"/>
      <c r="E324" s="80"/>
      <c r="H324" s="51"/>
    </row>
    <row r="325" spans="4:8" ht="12.5" x14ac:dyDescent="0.25">
      <c r="D325" s="80"/>
      <c r="E325" s="80"/>
      <c r="H325" s="51"/>
    </row>
    <row r="326" spans="4:8" ht="12.5" x14ac:dyDescent="0.25">
      <c r="D326" s="80"/>
      <c r="E326" s="80"/>
      <c r="H326" s="51"/>
    </row>
    <row r="327" spans="4:8" ht="12.5" x14ac:dyDescent="0.25">
      <c r="D327" s="80"/>
      <c r="E327" s="80"/>
      <c r="H327" s="51"/>
    </row>
    <row r="328" spans="4:8" ht="12.5" x14ac:dyDescent="0.25">
      <c r="D328" s="80"/>
      <c r="E328" s="80"/>
      <c r="H328" s="51"/>
    </row>
    <row r="329" spans="4:8" ht="12.5" x14ac:dyDescent="0.25">
      <c r="D329" s="80"/>
      <c r="E329" s="80"/>
      <c r="H329" s="51"/>
    </row>
    <row r="330" spans="4:8" ht="12.5" x14ac:dyDescent="0.25">
      <c r="D330" s="80"/>
      <c r="E330" s="80"/>
      <c r="H330" s="51"/>
    </row>
    <row r="331" spans="4:8" ht="12.5" x14ac:dyDescent="0.25">
      <c r="D331" s="80"/>
      <c r="E331" s="80"/>
      <c r="H331" s="51"/>
    </row>
    <row r="332" spans="4:8" ht="12.5" x14ac:dyDescent="0.25">
      <c r="D332" s="80"/>
      <c r="E332" s="80"/>
      <c r="H332" s="51"/>
    </row>
    <row r="333" spans="4:8" ht="12.5" x14ac:dyDescent="0.25">
      <c r="D333" s="80"/>
      <c r="E333" s="80"/>
      <c r="H333" s="51"/>
    </row>
    <row r="334" spans="4:8" ht="12.5" x14ac:dyDescent="0.25">
      <c r="D334" s="80"/>
      <c r="E334" s="80"/>
      <c r="H334" s="51"/>
    </row>
    <row r="335" spans="4:8" ht="12.5" x14ac:dyDescent="0.25">
      <c r="D335" s="80"/>
      <c r="E335" s="80"/>
      <c r="H335" s="51"/>
    </row>
    <row r="336" spans="4:8" ht="12.5" x14ac:dyDescent="0.25">
      <c r="D336" s="80"/>
      <c r="E336" s="80"/>
      <c r="H336" s="51"/>
    </row>
    <row r="337" spans="4:8" ht="12.5" x14ac:dyDescent="0.25">
      <c r="D337" s="80"/>
      <c r="E337" s="80"/>
      <c r="H337" s="51"/>
    </row>
    <row r="338" spans="4:8" ht="12.5" x14ac:dyDescent="0.25">
      <c r="D338" s="80"/>
      <c r="E338" s="80"/>
      <c r="H338" s="51"/>
    </row>
    <row r="339" spans="4:8" ht="12.5" x14ac:dyDescent="0.25">
      <c r="D339" s="80"/>
      <c r="E339" s="80"/>
      <c r="H339" s="51"/>
    </row>
    <row r="340" spans="4:8" ht="12.5" x14ac:dyDescent="0.25">
      <c r="D340" s="80"/>
      <c r="E340" s="80"/>
      <c r="H340" s="51"/>
    </row>
    <row r="341" spans="4:8" ht="12.5" x14ac:dyDescent="0.25">
      <c r="D341" s="80"/>
      <c r="E341" s="80"/>
      <c r="H341" s="51"/>
    </row>
    <row r="342" spans="4:8" ht="12.5" x14ac:dyDescent="0.25">
      <c r="D342" s="80"/>
      <c r="E342" s="80"/>
      <c r="H342" s="51"/>
    </row>
    <row r="343" spans="4:8" ht="12.5" x14ac:dyDescent="0.25">
      <c r="D343" s="80"/>
      <c r="E343" s="80"/>
      <c r="H343" s="51"/>
    </row>
    <row r="344" spans="4:8" ht="12.5" x14ac:dyDescent="0.25">
      <c r="D344" s="80"/>
      <c r="E344" s="80"/>
      <c r="H344" s="51"/>
    </row>
    <row r="345" spans="4:8" ht="12.5" x14ac:dyDescent="0.25">
      <c r="D345" s="80"/>
      <c r="E345" s="80"/>
      <c r="H345" s="51"/>
    </row>
    <row r="346" spans="4:8" ht="12.5" x14ac:dyDescent="0.25">
      <c r="D346" s="80"/>
      <c r="E346" s="80"/>
      <c r="H346" s="51"/>
    </row>
    <row r="347" spans="4:8" ht="12.5" x14ac:dyDescent="0.25">
      <c r="D347" s="80"/>
      <c r="E347" s="80"/>
      <c r="H347" s="51"/>
    </row>
    <row r="348" spans="4:8" ht="12.5" x14ac:dyDescent="0.25">
      <c r="D348" s="80"/>
      <c r="E348" s="80"/>
      <c r="H348" s="51"/>
    </row>
    <row r="349" spans="4:8" ht="12.5" x14ac:dyDescent="0.25">
      <c r="D349" s="80"/>
      <c r="E349" s="80"/>
      <c r="H349" s="51"/>
    </row>
    <row r="350" spans="4:8" ht="12.5" x14ac:dyDescent="0.25">
      <c r="D350" s="80"/>
      <c r="E350" s="80"/>
      <c r="H350" s="51"/>
    </row>
    <row r="351" spans="4:8" ht="12.5" x14ac:dyDescent="0.25">
      <c r="D351" s="80"/>
      <c r="E351" s="80"/>
      <c r="H351" s="51"/>
    </row>
    <row r="352" spans="4:8" ht="12.5" x14ac:dyDescent="0.25">
      <c r="D352" s="80"/>
      <c r="E352" s="80"/>
      <c r="H352" s="51"/>
    </row>
    <row r="353" spans="4:8" ht="12.5" x14ac:dyDescent="0.25">
      <c r="D353" s="80"/>
      <c r="E353" s="80"/>
      <c r="H353" s="51"/>
    </row>
    <row r="354" spans="4:8" ht="12.5" x14ac:dyDescent="0.25">
      <c r="D354" s="80"/>
      <c r="E354" s="80"/>
      <c r="H354" s="51"/>
    </row>
    <row r="355" spans="4:8" ht="12.5" x14ac:dyDescent="0.25">
      <c r="D355" s="80"/>
      <c r="E355" s="80"/>
      <c r="H355" s="51"/>
    </row>
    <row r="356" spans="4:8" ht="12.5" x14ac:dyDescent="0.25">
      <c r="D356" s="80"/>
      <c r="E356" s="80"/>
      <c r="H356" s="51"/>
    </row>
    <row r="357" spans="4:8" ht="12.5" x14ac:dyDescent="0.25">
      <c r="D357" s="80"/>
      <c r="E357" s="80"/>
      <c r="H357" s="51"/>
    </row>
    <row r="358" spans="4:8" ht="12.5" x14ac:dyDescent="0.25">
      <c r="D358" s="80"/>
      <c r="E358" s="80"/>
      <c r="H358" s="51"/>
    </row>
    <row r="359" spans="4:8" ht="12.5" x14ac:dyDescent="0.25">
      <c r="D359" s="80"/>
      <c r="E359" s="80"/>
      <c r="H359" s="51"/>
    </row>
    <row r="360" spans="4:8" ht="12.5" x14ac:dyDescent="0.25">
      <c r="D360" s="80"/>
      <c r="E360" s="80"/>
      <c r="H360" s="51"/>
    </row>
    <row r="361" spans="4:8" ht="12.5" x14ac:dyDescent="0.25">
      <c r="D361" s="80"/>
      <c r="E361" s="80"/>
      <c r="H361" s="51"/>
    </row>
    <row r="362" spans="4:8" ht="12.5" x14ac:dyDescent="0.25">
      <c r="D362" s="80"/>
      <c r="E362" s="80"/>
      <c r="H362" s="51"/>
    </row>
    <row r="363" spans="4:8" ht="12.5" x14ac:dyDescent="0.25">
      <c r="D363" s="80"/>
      <c r="E363" s="80"/>
      <c r="H363" s="51"/>
    </row>
    <row r="364" spans="4:8" ht="12.5" x14ac:dyDescent="0.25">
      <c r="D364" s="80"/>
      <c r="E364" s="80"/>
      <c r="H364" s="51"/>
    </row>
    <row r="365" spans="4:8" ht="12.5" x14ac:dyDescent="0.25">
      <c r="D365" s="80"/>
      <c r="E365" s="80"/>
      <c r="H365" s="51"/>
    </row>
    <row r="366" spans="4:8" ht="12.5" x14ac:dyDescent="0.25">
      <c r="D366" s="80"/>
      <c r="E366" s="80"/>
      <c r="H366" s="51"/>
    </row>
    <row r="367" spans="4:8" ht="12.5" x14ac:dyDescent="0.25">
      <c r="D367" s="80"/>
      <c r="E367" s="80"/>
      <c r="H367" s="51"/>
    </row>
    <row r="368" spans="4:8" ht="12.5" x14ac:dyDescent="0.25">
      <c r="D368" s="80"/>
      <c r="E368" s="80"/>
      <c r="H368" s="51"/>
    </row>
    <row r="369" spans="4:8" ht="12.5" x14ac:dyDescent="0.25">
      <c r="D369" s="80"/>
      <c r="E369" s="80"/>
      <c r="H369" s="51"/>
    </row>
    <row r="370" spans="4:8" ht="12.5" x14ac:dyDescent="0.25">
      <c r="D370" s="80"/>
      <c r="E370" s="80"/>
      <c r="H370" s="51"/>
    </row>
    <row r="371" spans="4:8" ht="12.5" x14ac:dyDescent="0.25">
      <c r="D371" s="80"/>
      <c r="E371" s="80"/>
      <c r="H371" s="51"/>
    </row>
    <row r="372" spans="4:8" ht="12.5" x14ac:dyDescent="0.25">
      <c r="D372" s="80"/>
      <c r="E372" s="80"/>
      <c r="H372" s="51"/>
    </row>
    <row r="373" spans="4:8" ht="12.5" x14ac:dyDescent="0.25">
      <c r="D373" s="80"/>
      <c r="E373" s="80"/>
      <c r="H373" s="51"/>
    </row>
    <row r="374" spans="4:8" ht="12.5" x14ac:dyDescent="0.25">
      <c r="D374" s="80"/>
      <c r="E374" s="80"/>
      <c r="H374" s="51"/>
    </row>
    <row r="375" spans="4:8" ht="12.5" x14ac:dyDescent="0.25">
      <c r="D375" s="80"/>
      <c r="E375" s="80"/>
      <c r="H375" s="51"/>
    </row>
    <row r="376" spans="4:8" ht="12.5" x14ac:dyDescent="0.25">
      <c r="D376" s="80"/>
      <c r="E376" s="80"/>
      <c r="H376" s="51"/>
    </row>
    <row r="377" spans="4:8" ht="12.5" x14ac:dyDescent="0.25">
      <c r="D377" s="80"/>
      <c r="E377" s="80"/>
      <c r="H377" s="51"/>
    </row>
    <row r="378" spans="4:8" ht="12.5" x14ac:dyDescent="0.25">
      <c r="D378" s="80"/>
      <c r="E378" s="80"/>
      <c r="H378" s="51"/>
    </row>
    <row r="379" spans="4:8" ht="12.5" x14ac:dyDescent="0.25">
      <c r="D379" s="80"/>
      <c r="E379" s="80"/>
      <c r="H379" s="51"/>
    </row>
    <row r="380" spans="4:8" ht="12.5" x14ac:dyDescent="0.25">
      <c r="D380" s="80"/>
      <c r="E380" s="80"/>
      <c r="H380" s="51"/>
    </row>
    <row r="381" spans="4:8" ht="12.5" x14ac:dyDescent="0.25">
      <c r="D381" s="80"/>
      <c r="E381" s="80"/>
      <c r="H381" s="51"/>
    </row>
    <row r="382" spans="4:8" ht="12.5" x14ac:dyDescent="0.25">
      <c r="D382" s="80"/>
      <c r="E382" s="80"/>
      <c r="H382" s="51"/>
    </row>
    <row r="383" spans="4:8" ht="12.5" x14ac:dyDescent="0.25">
      <c r="D383" s="80"/>
      <c r="E383" s="80"/>
      <c r="H383" s="51"/>
    </row>
    <row r="384" spans="4:8" ht="12.5" x14ac:dyDescent="0.25">
      <c r="D384" s="80"/>
      <c r="E384" s="80"/>
      <c r="H384" s="51"/>
    </row>
    <row r="385" spans="4:8" ht="12.5" x14ac:dyDescent="0.25">
      <c r="D385" s="80"/>
      <c r="E385" s="80"/>
      <c r="H385" s="51"/>
    </row>
    <row r="386" spans="4:8" ht="12.5" x14ac:dyDescent="0.25">
      <c r="D386" s="80"/>
      <c r="E386" s="80"/>
      <c r="H386" s="51"/>
    </row>
    <row r="387" spans="4:8" ht="12.5" x14ac:dyDescent="0.25">
      <c r="D387" s="80"/>
      <c r="E387" s="80"/>
      <c r="H387" s="51"/>
    </row>
    <row r="388" spans="4:8" ht="12.5" x14ac:dyDescent="0.25">
      <c r="D388" s="80"/>
      <c r="E388" s="80"/>
      <c r="H388" s="51"/>
    </row>
    <row r="389" spans="4:8" ht="12.5" x14ac:dyDescent="0.25">
      <c r="D389" s="80"/>
      <c r="E389" s="80"/>
      <c r="H389" s="51"/>
    </row>
    <row r="390" spans="4:8" ht="12.5" x14ac:dyDescent="0.25">
      <c r="D390" s="80"/>
      <c r="E390" s="80"/>
      <c r="H390" s="51"/>
    </row>
    <row r="391" spans="4:8" ht="12.5" x14ac:dyDescent="0.25">
      <c r="D391" s="80"/>
      <c r="E391" s="80"/>
      <c r="H391" s="51"/>
    </row>
    <row r="392" spans="4:8" ht="12.5" x14ac:dyDescent="0.25">
      <c r="D392" s="80"/>
      <c r="E392" s="80"/>
      <c r="H392" s="51"/>
    </row>
    <row r="393" spans="4:8" ht="12.5" x14ac:dyDescent="0.25">
      <c r="D393" s="80"/>
      <c r="E393" s="80"/>
      <c r="H393" s="51"/>
    </row>
    <row r="394" spans="4:8" ht="12.5" x14ac:dyDescent="0.25">
      <c r="D394" s="80"/>
      <c r="E394" s="80"/>
      <c r="H394" s="51"/>
    </row>
    <row r="395" spans="4:8" ht="12.5" x14ac:dyDescent="0.25">
      <c r="D395" s="80"/>
      <c r="E395" s="80"/>
      <c r="H395" s="51"/>
    </row>
    <row r="396" spans="4:8" ht="12.5" x14ac:dyDescent="0.25">
      <c r="D396" s="80"/>
      <c r="E396" s="80"/>
      <c r="H396" s="51"/>
    </row>
    <row r="397" spans="4:8" ht="12.5" x14ac:dyDescent="0.25">
      <c r="D397" s="80"/>
      <c r="E397" s="80"/>
      <c r="H397" s="51"/>
    </row>
    <row r="398" spans="4:8" ht="12.5" x14ac:dyDescent="0.25">
      <c r="D398" s="80"/>
      <c r="E398" s="80"/>
      <c r="H398" s="51"/>
    </row>
    <row r="399" spans="4:8" ht="12.5" x14ac:dyDescent="0.25">
      <c r="D399" s="80"/>
      <c r="E399" s="80"/>
      <c r="H399" s="51"/>
    </row>
    <row r="400" spans="4:8" ht="12.5" x14ac:dyDescent="0.25">
      <c r="D400" s="80"/>
      <c r="E400" s="80"/>
      <c r="H400" s="51"/>
    </row>
    <row r="401" spans="4:8" ht="12.5" x14ac:dyDescent="0.25">
      <c r="D401" s="80"/>
      <c r="E401" s="80"/>
      <c r="H401" s="51"/>
    </row>
    <row r="402" spans="4:8" ht="12.5" x14ac:dyDescent="0.25">
      <c r="D402" s="80"/>
      <c r="E402" s="80"/>
      <c r="H402" s="51"/>
    </row>
    <row r="403" spans="4:8" ht="12.5" x14ac:dyDescent="0.25">
      <c r="D403" s="80"/>
      <c r="E403" s="80"/>
      <c r="H403" s="51"/>
    </row>
    <row r="404" spans="4:8" ht="12.5" x14ac:dyDescent="0.25">
      <c r="D404" s="80"/>
      <c r="E404" s="80"/>
      <c r="H404" s="51"/>
    </row>
    <row r="405" spans="4:8" ht="12.5" x14ac:dyDescent="0.25">
      <c r="D405" s="80"/>
      <c r="E405" s="80"/>
      <c r="H405" s="51"/>
    </row>
    <row r="406" spans="4:8" ht="12.5" x14ac:dyDescent="0.25">
      <c r="D406" s="80"/>
      <c r="E406" s="80"/>
      <c r="H406" s="51"/>
    </row>
    <row r="407" spans="4:8" ht="12.5" x14ac:dyDescent="0.25">
      <c r="D407" s="80"/>
      <c r="E407" s="80"/>
      <c r="H407" s="51"/>
    </row>
    <row r="408" spans="4:8" ht="12.5" x14ac:dyDescent="0.25">
      <c r="D408" s="80"/>
      <c r="E408" s="80"/>
      <c r="H408" s="51"/>
    </row>
    <row r="409" spans="4:8" ht="12.5" x14ac:dyDescent="0.25">
      <c r="D409" s="80"/>
      <c r="E409" s="80"/>
      <c r="H409" s="51"/>
    </row>
    <row r="410" spans="4:8" ht="12.5" x14ac:dyDescent="0.25">
      <c r="D410" s="80"/>
      <c r="E410" s="80"/>
      <c r="H410" s="51"/>
    </row>
    <row r="411" spans="4:8" ht="12.5" x14ac:dyDescent="0.25">
      <c r="D411" s="80"/>
      <c r="E411" s="80"/>
      <c r="H411" s="51"/>
    </row>
    <row r="412" spans="4:8" ht="12.5" x14ac:dyDescent="0.25">
      <c r="D412" s="80"/>
      <c r="E412" s="80"/>
      <c r="H412" s="51"/>
    </row>
    <row r="413" spans="4:8" ht="12.5" x14ac:dyDescent="0.25">
      <c r="D413" s="80"/>
      <c r="E413" s="80"/>
      <c r="H413" s="51"/>
    </row>
    <row r="414" spans="4:8" ht="12.5" x14ac:dyDescent="0.25">
      <c r="D414" s="80"/>
      <c r="E414" s="80"/>
      <c r="H414" s="51"/>
    </row>
    <row r="415" spans="4:8" ht="12.5" x14ac:dyDescent="0.25">
      <c r="D415" s="80"/>
      <c r="E415" s="80"/>
      <c r="H415" s="51"/>
    </row>
    <row r="416" spans="4:8" ht="12.5" x14ac:dyDescent="0.25">
      <c r="D416" s="80"/>
      <c r="E416" s="80"/>
      <c r="H416" s="51"/>
    </row>
    <row r="417" spans="4:8" ht="12.5" x14ac:dyDescent="0.25">
      <c r="D417" s="80"/>
      <c r="E417" s="80"/>
      <c r="H417" s="51"/>
    </row>
    <row r="418" spans="4:8" ht="12.5" x14ac:dyDescent="0.25">
      <c r="D418" s="80"/>
      <c r="E418" s="80"/>
      <c r="H418" s="51"/>
    </row>
    <row r="419" spans="4:8" ht="12.5" x14ac:dyDescent="0.25">
      <c r="D419" s="80"/>
      <c r="E419" s="80"/>
      <c r="H419" s="51"/>
    </row>
    <row r="420" spans="4:8" ht="12.5" x14ac:dyDescent="0.25">
      <c r="D420" s="80"/>
      <c r="E420" s="80"/>
      <c r="H420" s="51"/>
    </row>
    <row r="421" spans="4:8" ht="12.5" x14ac:dyDescent="0.25">
      <c r="D421" s="80"/>
      <c r="E421" s="80"/>
      <c r="H421" s="51"/>
    </row>
    <row r="422" spans="4:8" ht="12.5" x14ac:dyDescent="0.25">
      <c r="D422" s="80"/>
      <c r="E422" s="80"/>
      <c r="H422" s="51"/>
    </row>
    <row r="423" spans="4:8" ht="12.5" x14ac:dyDescent="0.25">
      <c r="D423" s="80"/>
      <c r="E423" s="80"/>
      <c r="H423" s="51"/>
    </row>
    <row r="424" spans="4:8" ht="12.5" x14ac:dyDescent="0.25">
      <c r="D424" s="80"/>
      <c r="E424" s="80"/>
      <c r="H424" s="51"/>
    </row>
    <row r="425" spans="4:8" ht="12.5" x14ac:dyDescent="0.25">
      <c r="D425" s="80"/>
      <c r="E425" s="80"/>
      <c r="H425" s="51"/>
    </row>
    <row r="426" spans="4:8" ht="12.5" x14ac:dyDescent="0.25">
      <c r="D426" s="80"/>
      <c r="E426" s="80"/>
      <c r="H426" s="51"/>
    </row>
    <row r="427" spans="4:8" ht="12.5" x14ac:dyDescent="0.25">
      <c r="D427" s="80"/>
      <c r="E427" s="80"/>
      <c r="H427" s="51"/>
    </row>
    <row r="428" spans="4:8" ht="12.5" x14ac:dyDescent="0.25">
      <c r="D428" s="80"/>
      <c r="E428" s="80"/>
      <c r="H428" s="51"/>
    </row>
    <row r="429" spans="4:8" ht="12.5" x14ac:dyDescent="0.25">
      <c r="D429" s="80"/>
      <c r="E429" s="80"/>
      <c r="H429" s="51"/>
    </row>
    <row r="430" spans="4:8" ht="12.5" x14ac:dyDescent="0.25">
      <c r="D430" s="80"/>
      <c r="E430" s="80"/>
      <c r="H430" s="51"/>
    </row>
    <row r="431" spans="4:8" ht="12.5" x14ac:dyDescent="0.25">
      <c r="D431" s="80"/>
      <c r="E431" s="80"/>
      <c r="H431" s="51"/>
    </row>
    <row r="432" spans="4:8" ht="12.5" x14ac:dyDescent="0.25">
      <c r="D432" s="80"/>
      <c r="E432" s="80"/>
      <c r="H432" s="51"/>
    </row>
    <row r="433" spans="4:8" ht="12.5" x14ac:dyDescent="0.25">
      <c r="D433" s="80"/>
      <c r="E433" s="80"/>
      <c r="H433" s="51"/>
    </row>
    <row r="434" spans="4:8" ht="12.5" x14ac:dyDescent="0.25">
      <c r="D434" s="80"/>
      <c r="E434" s="80"/>
      <c r="H434" s="51"/>
    </row>
    <row r="435" spans="4:8" ht="12.5" x14ac:dyDescent="0.25">
      <c r="D435" s="80"/>
      <c r="E435" s="80"/>
      <c r="H435" s="51"/>
    </row>
    <row r="436" spans="4:8" ht="12.5" x14ac:dyDescent="0.25">
      <c r="D436" s="80"/>
      <c r="E436" s="80"/>
      <c r="H436" s="51"/>
    </row>
    <row r="437" spans="4:8" ht="12.5" x14ac:dyDescent="0.25">
      <c r="D437" s="80"/>
      <c r="E437" s="80"/>
      <c r="H437" s="51"/>
    </row>
    <row r="438" spans="4:8" ht="12.5" x14ac:dyDescent="0.25">
      <c r="D438" s="80"/>
      <c r="E438" s="80"/>
      <c r="H438" s="51"/>
    </row>
    <row r="439" spans="4:8" ht="12.5" x14ac:dyDescent="0.25">
      <c r="D439" s="80"/>
      <c r="E439" s="80"/>
      <c r="H439" s="51"/>
    </row>
    <row r="440" spans="4:8" ht="12.5" x14ac:dyDescent="0.25">
      <c r="D440" s="80"/>
      <c r="E440" s="80"/>
      <c r="H440" s="51"/>
    </row>
    <row r="441" spans="4:8" ht="12.5" x14ac:dyDescent="0.25">
      <c r="D441" s="80"/>
      <c r="E441" s="80"/>
      <c r="H441" s="51"/>
    </row>
    <row r="442" spans="4:8" ht="12.5" x14ac:dyDescent="0.25">
      <c r="D442" s="80"/>
      <c r="E442" s="80"/>
      <c r="H442" s="51"/>
    </row>
    <row r="443" spans="4:8" ht="12.5" x14ac:dyDescent="0.25">
      <c r="D443" s="80"/>
      <c r="E443" s="80"/>
      <c r="H443" s="51"/>
    </row>
    <row r="444" spans="4:8" ht="12.5" x14ac:dyDescent="0.25">
      <c r="D444" s="80"/>
      <c r="E444" s="80"/>
      <c r="H444" s="51"/>
    </row>
    <row r="445" spans="4:8" ht="12.5" x14ac:dyDescent="0.25">
      <c r="D445" s="80"/>
      <c r="E445" s="80"/>
      <c r="H445" s="51"/>
    </row>
    <row r="446" spans="4:8" ht="12.5" x14ac:dyDescent="0.25">
      <c r="D446" s="80"/>
      <c r="E446" s="80"/>
      <c r="H446" s="51"/>
    </row>
    <row r="447" spans="4:8" ht="12.5" x14ac:dyDescent="0.25">
      <c r="D447" s="80"/>
      <c r="E447" s="80"/>
      <c r="H447" s="51"/>
    </row>
    <row r="448" spans="4:8" ht="12.5" x14ac:dyDescent="0.25">
      <c r="D448" s="80"/>
      <c r="E448" s="80"/>
      <c r="H448" s="51"/>
    </row>
    <row r="449" spans="4:8" ht="12.5" x14ac:dyDescent="0.25">
      <c r="D449" s="80"/>
      <c r="E449" s="80"/>
      <c r="H449" s="51"/>
    </row>
    <row r="450" spans="4:8" ht="12.5" x14ac:dyDescent="0.25">
      <c r="D450" s="80"/>
      <c r="E450" s="80"/>
      <c r="H450" s="51"/>
    </row>
    <row r="451" spans="4:8" ht="12.5" x14ac:dyDescent="0.25">
      <c r="D451" s="80"/>
      <c r="E451" s="80"/>
      <c r="H451" s="51"/>
    </row>
    <row r="452" spans="4:8" ht="12.5" x14ac:dyDescent="0.25">
      <c r="D452" s="80"/>
      <c r="E452" s="80"/>
      <c r="H452" s="51"/>
    </row>
    <row r="453" spans="4:8" ht="12.5" x14ac:dyDescent="0.25">
      <c r="D453" s="80"/>
      <c r="E453" s="80"/>
      <c r="H453" s="51"/>
    </row>
    <row r="454" spans="4:8" ht="12.5" x14ac:dyDescent="0.25">
      <c r="D454" s="80"/>
      <c r="E454" s="80"/>
      <c r="H454" s="51"/>
    </row>
    <row r="455" spans="4:8" ht="12.5" x14ac:dyDescent="0.25">
      <c r="D455" s="80"/>
      <c r="E455" s="80"/>
      <c r="H455" s="51"/>
    </row>
    <row r="456" spans="4:8" ht="12.5" x14ac:dyDescent="0.25">
      <c r="D456" s="80"/>
      <c r="E456" s="80"/>
      <c r="H456" s="51"/>
    </row>
    <row r="457" spans="4:8" ht="12.5" x14ac:dyDescent="0.25">
      <c r="D457" s="80"/>
      <c r="E457" s="80"/>
      <c r="H457" s="51"/>
    </row>
    <row r="458" spans="4:8" ht="12.5" x14ac:dyDescent="0.25">
      <c r="D458" s="80"/>
      <c r="E458" s="80"/>
      <c r="H458" s="51"/>
    </row>
    <row r="459" spans="4:8" ht="12.5" x14ac:dyDescent="0.25">
      <c r="D459" s="80"/>
      <c r="E459" s="80"/>
      <c r="H459" s="51"/>
    </row>
    <row r="460" spans="4:8" ht="12.5" x14ac:dyDescent="0.25">
      <c r="D460" s="80"/>
      <c r="E460" s="80"/>
      <c r="H460" s="51"/>
    </row>
    <row r="461" spans="4:8" ht="12.5" x14ac:dyDescent="0.25">
      <c r="D461" s="80"/>
      <c r="E461" s="80"/>
      <c r="H461" s="51"/>
    </row>
    <row r="462" spans="4:8" ht="12.5" x14ac:dyDescent="0.25">
      <c r="D462" s="80"/>
      <c r="E462" s="80"/>
      <c r="H462" s="51"/>
    </row>
    <row r="463" spans="4:8" ht="12.5" x14ac:dyDescent="0.25">
      <c r="D463" s="80"/>
      <c r="E463" s="80"/>
      <c r="H463" s="51"/>
    </row>
    <row r="464" spans="4:8" ht="12.5" x14ac:dyDescent="0.25">
      <c r="D464" s="80"/>
      <c r="E464" s="80"/>
      <c r="H464" s="51"/>
    </row>
    <row r="465" spans="4:8" ht="12.5" x14ac:dyDescent="0.25">
      <c r="D465" s="80"/>
      <c r="E465" s="80"/>
      <c r="H465" s="51"/>
    </row>
    <row r="466" spans="4:8" ht="12.5" x14ac:dyDescent="0.25">
      <c r="D466" s="80"/>
      <c r="E466" s="80"/>
      <c r="H466" s="51"/>
    </row>
    <row r="467" spans="4:8" ht="12.5" x14ac:dyDescent="0.25">
      <c r="D467" s="80"/>
      <c r="E467" s="80"/>
      <c r="H467" s="51"/>
    </row>
    <row r="468" spans="4:8" ht="12.5" x14ac:dyDescent="0.25">
      <c r="D468" s="80"/>
      <c r="E468" s="80"/>
      <c r="H468" s="51"/>
    </row>
    <row r="469" spans="4:8" ht="12.5" x14ac:dyDescent="0.25">
      <c r="D469" s="80"/>
      <c r="E469" s="80"/>
      <c r="H469" s="51"/>
    </row>
    <row r="470" spans="4:8" ht="12.5" x14ac:dyDescent="0.25">
      <c r="D470" s="80"/>
      <c r="E470" s="80"/>
      <c r="H470" s="51"/>
    </row>
    <row r="471" spans="4:8" ht="12.5" x14ac:dyDescent="0.25">
      <c r="D471" s="80"/>
      <c r="E471" s="80"/>
      <c r="H471" s="51"/>
    </row>
    <row r="472" spans="4:8" ht="12.5" x14ac:dyDescent="0.25">
      <c r="D472" s="80"/>
      <c r="E472" s="80"/>
      <c r="H472" s="51"/>
    </row>
    <row r="473" spans="4:8" ht="12.5" x14ac:dyDescent="0.25">
      <c r="D473" s="80"/>
      <c r="E473" s="80"/>
      <c r="H473" s="51"/>
    </row>
    <row r="474" spans="4:8" ht="12.5" x14ac:dyDescent="0.25">
      <c r="D474" s="80"/>
      <c r="E474" s="80"/>
      <c r="H474" s="51"/>
    </row>
    <row r="475" spans="4:8" ht="12.5" x14ac:dyDescent="0.25">
      <c r="D475" s="80"/>
      <c r="E475" s="80"/>
      <c r="H475" s="51"/>
    </row>
    <row r="476" spans="4:8" ht="12.5" x14ac:dyDescent="0.25">
      <c r="D476" s="80"/>
      <c r="E476" s="80"/>
      <c r="H476" s="51"/>
    </row>
    <row r="477" spans="4:8" ht="12.5" x14ac:dyDescent="0.25">
      <c r="D477" s="80"/>
      <c r="E477" s="80"/>
      <c r="H477" s="51"/>
    </row>
    <row r="478" spans="4:8" ht="12.5" x14ac:dyDescent="0.25">
      <c r="D478" s="80"/>
      <c r="E478" s="80"/>
      <c r="H478" s="51"/>
    </row>
    <row r="479" spans="4:8" ht="12.5" x14ac:dyDescent="0.25">
      <c r="D479" s="80"/>
      <c r="E479" s="80"/>
      <c r="H479" s="51"/>
    </row>
    <row r="480" spans="4:8" ht="12.5" x14ac:dyDescent="0.25">
      <c r="D480" s="80"/>
      <c r="E480" s="80"/>
      <c r="H480" s="51"/>
    </row>
    <row r="481" spans="4:8" ht="12.5" x14ac:dyDescent="0.25">
      <c r="D481" s="80"/>
      <c r="E481" s="80"/>
      <c r="H481" s="51"/>
    </row>
    <row r="482" spans="4:8" ht="12.5" x14ac:dyDescent="0.25">
      <c r="D482" s="80"/>
      <c r="E482" s="80"/>
      <c r="H482" s="51"/>
    </row>
    <row r="483" spans="4:8" ht="12.5" x14ac:dyDescent="0.25">
      <c r="D483" s="80"/>
      <c r="E483" s="80"/>
      <c r="H483" s="51"/>
    </row>
    <row r="484" spans="4:8" ht="12.5" x14ac:dyDescent="0.25">
      <c r="D484" s="80"/>
      <c r="E484" s="80"/>
      <c r="H484" s="51"/>
    </row>
    <row r="485" spans="4:8" ht="12.5" x14ac:dyDescent="0.25">
      <c r="D485" s="80"/>
      <c r="E485" s="80"/>
      <c r="H485" s="51"/>
    </row>
    <row r="486" spans="4:8" ht="12.5" x14ac:dyDescent="0.25">
      <c r="D486" s="80"/>
      <c r="E486" s="80"/>
      <c r="H486" s="51"/>
    </row>
    <row r="487" spans="4:8" ht="12.5" x14ac:dyDescent="0.25">
      <c r="D487" s="80"/>
      <c r="E487" s="80"/>
      <c r="H487" s="51"/>
    </row>
    <row r="488" spans="4:8" ht="12.5" x14ac:dyDescent="0.25">
      <c r="D488" s="80"/>
      <c r="E488" s="80"/>
      <c r="H488" s="51"/>
    </row>
    <row r="489" spans="4:8" ht="12.5" x14ac:dyDescent="0.25">
      <c r="D489" s="80"/>
      <c r="E489" s="80"/>
      <c r="H489" s="51"/>
    </row>
    <row r="490" spans="4:8" ht="12.5" x14ac:dyDescent="0.25">
      <c r="D490" s="80"/>
      <c r="E490" s="80"/>
      <c r="H490" s="51"/>
    </row>
    <row r="491" spans="4:8" ht="12.5" x14ac:dyDescent="0.25">
      <c r="D491" s="80"/>
      <c r="E491" s="80"/>
      <c r="H491" s="51"/>
    </row>
    <row r="492" spans="4:8" ht="12.5" x14ac:dyDescent="0.25">
      <c r="D492" s="80"/>
      <c r="E492" s="80"/>
      <c r="H492" s="51"/>
    </row>
    <row r="493" spans="4:8" ht="12.5" x14ac:dyDescent="0.25">
      <c r="D493" s="80"/>
      <c r="E493" s="80"/>
      <c r="H493" s="51"/>
    </row>
    <row r="494" spans="4:8" ht="12.5" x14ac:dyDescent="0.25">
      <c r="D494" s="80"/>
      <c r="E494" s="80"/>
      <c r="H494" s="51"/>
    </row>
    <row r="495" spans="4:8" ht="12.5" x14ac:dyDescent="0.25">
      <c r="D495" s="80"/>
      <c r="E495" s="80"/>
      <c r="H495" s="51"/>
    </row>
    <row r="496" spans="4:8" ht="12.5" x14ac:dyDescent="0.25">
      <c r="D496" s="80"/>
      <c r="E496" s="80"/>
      <c r="H496" s="51"/>
    </row>
    <row r="497" spans="4:8" ht="12.5" x14ac:dyDescent="0.25">
      <c r="D497" s="80"/>
      <c r="E497" s="80"/>
      <c r="H497" s="51"/>
    </row>
    <row r="498" spans="4:8" ht="12.5" x14ac:dyDescent="0.25">
      <c r="D498" s="80"/>
      <c r="E498" s="80"/>
      <c r="H498" s="51"/>
    </row>
    <row r="499" spans="4:8" ht="12.5" x14ac:dyDescent="0.25">
      <c r="D499" s="80"/>
      <c r="E499" s="80"/>
      <c r="H499" s="51"/>
    </row>
    <row r="500" spans="4:8" ht="12.5" x14ac:dyDescent="0.25">
      <c r="D500" s="80"/>
      <c r="E500" s="80"/>
      <c r="H500" s="51"/>
    </row>
    <row r="501" spans="4:8" ht="12.5" x14ac:dyDescent="0.25">
      <c r="D501" s="80"/>
      <c r="E501" s="80"/>
      <c r="H501" s="51"/>
    </row>
    <row r="502" spans="4:8" ht="12.5" x14ac:dyDescent="0.25">
      <c r="D502" s="80"/>
      <c r="E502" s="80"/>
      <c r="H502" s="51"/>
    </row>
    <row r="503" spans="4:8" ht="12.5" x14ac:dyDescent="0.25">
      <c r="D503" s="80"/>
      <c r="E503" s="80"/>
      <c r="H503" s="51"/>
    </row>
    <row r="504" spans="4:8" ht="12.5" x14ac:dyDescent="0.25">
      <c r="D504" s="80"/>
      <c r="E504" s="80"/>
      <c r="H504" s="51"/>
    </row>
    <row r="505" spans="4:8" ht="12.5" x14ac:dyDescent="0.25">
      <c r="D505" s="80"/>
      <c r="E505" s="80"/>
      <c r="H505" s="51"/>
    </row>
    <row r="506" spans="4:8" ht="12.5" x14ac:dyDescent="0.25">
      <c r="D506" s="80"/>
      <c r="E506" s="80"/>
      <c r="H506" s="51"/>
    </row>
    <row r="507" spans="4:8" ht="12.5" x14ac:dyDescent="0.25">
      <c r="D507" s="80"/>
      <c r="E507" s="80"/>
      <c r="H507" s="51"/>
    </row>
    <row r="508" spans="4:8" ht="12.5" x14ac:dyDescent="0.25">
      <c r="D508" s="80"/>
      <c r="E508" s="80"/>
      <c r="H508" s="51"/>
    </row>
    <row r="509" spans="4:8" ht="12.5" x14ac:dyDescent="0.25">
      <c r="D509" s="80"/>
      <c r="E509" s="80"/>
      <c r="H509" s="51"/>
    </row>
    <row r="510" spans="4:8" ht="12.5" x14ac:dyDescent="0.25">
      <c r="D510" s="80"/>
      <c r="E510" s="80"/>
      <c r="H510" s="51"/>
    </row>
    <row r="511" spans="4:8" ht="12.5" x14ac:dyDescent="0.25">
      <c r="D511" s="80"/>
      <c r="E511" s="80"/>
      <c r="H511" s="51"/>
    </row>
    <row r="512" spans="4:8" ht="12.5" x14ac:dyDescent="0.25">
      <c r="D512" s="80"/>
      <c r="E512" s="80"/>
      <c r="H512" s="51"/>
    </row>
    <row r="513" spans="4:8" ht="12.5" x14ac:dyDescent="0.25">
      <c r="D513" s="80"/>
      <c r="E513" s="80"/>
      <c r="H513" s="51"/>
    </row>
    <row r="514" spans="4:8" ht="12.5" x14ac:dyDescent="0.25">
      <c r="D514" s="80"/>
      <c r="E514" s="80"/>
      <c r="H514" s="51"/>
    </row>
    <row r="515" spans="4:8" ht="12.5" x14ac:dyDescent="0.25">
      <c r="D515" s="80"/>
      <c r="E515" s="80"/>
      <c r="H515" s="51"/>
    </row>
    <row r="516" spans="4:8" ht="12.5" x14ac:dyDescent="0.25">
      <c r="D516" s="80"/>
      <c r="E516" s="80"/>
      <c r="H516" s="51"/>
    </row>
    <row r="517" spans="4:8" ht="12.5" x14ac:dyDescent="0.25">
      <c r="D517" s="80"/>
      <c r="E517" s="80"/>
      <c r="H517" s="51"/>
    </row>
    <row r="518" spans="4:8" ht="12.5" x14ac:dyDescent="0.25">
      <c r="D518" s="80"/>
      <c r="E518" s="80"/>
      <c r="H518" s="51"/>
    </row>
    <row r="519" spans="4:8" ht="12.5" x14ac:dyDescent="0.25">
      <c r="D519" s="80"/>
      <c r="E519" s="80"/>
      <c r="H519" s="51"/>
    </row>
    <row r="520" spans="4:8" ht="12.5" x14ac:dyDescent="0.25">
      <c r="D520" s="80"/>
      <c r="E520" s="80"/>
      <c r="H520" s="51"/>
    </row>
    <row r="521" spans="4:8" ht="12.5" x14ac:dyDescent="0.25">
      <c r="D521" s="80"/>
      <c r="E521" s="80"/>
      <c r="H521" s="51"/>
    </row>
    <row r="522" spans="4:8" ht="12.5" x14ac:dyDescent="0.25">
      <c r="D522" s="80"/>
      <c r="E522" s="80"/>
      <c r="H522" s="51"/>
    </row>
    <row r="523" spans="4:8" ht="12.5" x14ac:dyDescent="0.25">
      <c r="D523" s="80"/>
      <c r="E523" s="80"/>
      <c r="H523" s="51"/>
    </row>
    <row r="524" spans="4:8" ht="12.5" x14ac:dyDescent="0.25">
      <c r="D524" s="80"/>
      <c r="E524" s="80"/>
      <c r="H524" s="51"/>
    </row>
    <row r="525" spans="4:8" ht="12.5" x14ac:dyDescent="0.25">
      <c r="D525" s="80"/>
      <c r="E525" s="80"/>
      <c r="H525" s="51"/>
    </row>
    <row r="526" spans="4:8" ht="12.5" x14ac:dyDescent="0.25">
      <c r="D526" s="80"/>
      <c r="E526" s="80"/>
      <c r="H526" s="51"/>
    </row>
    <row r="527" spans="4:8" ht="12.5" x14ac:dyDescent="0.25">
      <c r="D527" s="80"/>
      <c r="E527" s="80"/>
      <c r="H527" s="51"/>
    </row>
    <row r="528" spans="4:8" ht="12.5" x14ac:dyDescent="0.25">
      <c r="D528" s="80"/>
      <c r="E528" s="80"/>
      <c r="H528" s="51"/>
    </row>
    <row r="529" spans="4:8" ht="12.5" x14ac:dyDescent="0.25">
      <c r="D529" s="80"/>
      <c r="E529" s="80"/>
      <c r="H529" s="51"/>
    </row>
    <row r="530" spans="4:8" ht="12.5" x14ac:dyDescent="0.25">
      <c r="D530" s="80"/>
      <c r="E530" s="80"/>
      <c r="H530" s="51"/>
    </row>
    <row r="531" spans="4:8" ht="12.5" x14ac:dyDescent="0.25">
      <c r="D531" s="80"/>
      <c r="E531" s="80"/>
      <c r="H531" s="51"/>
    </row>
    <row r="532" spans="4:8" ht="12.5" x14ac:dyDescent="0.25">
      <c r="D532" s="80"/>
      <c r="E532" s="80"/>
      <c r="H532" s="51"/>
    </row>
    <row r="533" spans="4:8" ht="12.5" x14ac:dyDescent="0.25">
      <c r="D533" s="80"/>
      <c r="E533" s="80"/>
      <c r="H533" s="51"/>
    </row>
    <row r="534" spans="4:8" ht="12.5" x14ac:dyDescent="0.25">
      <c r="D534" s="80"/>
      <c r="E534" s="80"/>
      <c r="H534" s="51"/>
    </row>
    <row r="535" spans="4:8" ht="12.5" x14ac:dyDescent="0.25">
      <c r="D535" s="80"/>
      <c r="E535" s="80"/>
      <c r="H535" s="51"/>
    </row>
    <row r="536" spans="4:8" ht="12.5" x14ac:dyDescent="0.25">
      <c r="D536" s="80"/>
      <c r="E536" s="80"/>
      <c r="H536" s="51"/>
    </row>
    <row r="537" spans="4:8" ht="12.5" x14ac:dyDescent="0.25">
      <c r="D537" s="80"/>
      <c r="E537" s="80"/>
      <c r="H537" s="51"/>
    </row>
    <row r="538" spans="4:8" ht="12.5" x14ac:dyDescent="0.25">
      <c r="D538" s="80"/>
      <c r="E538" s="80"/>
      <c r="H538" s="51"/>
    </row>
    <row r="539" spans="4:8" ht="12.5" x14ac:dyDescent="0.25">
      <c r="D539" s="80"/>
      <c r="E539" s="80"/>
      <c r="H539" s="51"/>
    </row>
    <row r="540" spans="4:8" ht="12.5" x14ac:dyDescent="0.25">
      <c r="D540" s="80"/>
      <c r="E540" s="80"/>
      <c r="H540" s="51"/>
    </row>
    <row r="541" spans="4:8" ht="12.5" x14ac:dyDescent="0.25">
      <c r="D541" s="80"/>
      <c r="E541" s="80"/>
      <c r="H541" s="51"/>
    </row>
    <row r="542" spans="4:8" ht="12.5" x14ac:dyDescent="0.25">
      <c r="D542" s="80"/>
      <c r="E542" s="80"/>
      <c r="H542" s="51"/>
    </row>
    <row r="543" spans="4:8" ht="12.5" x14ac:dyDescent="0.25">
      <c r="D543" s="80"/>
      <c r="E543" s="80"/>
      <c r="H543" s="51"/>
    </row>
    <row r="544" spans="4:8" ht="12.5" x14ac:dyDescent="0.25">
      <c r="D544" s="80"/>
      <c r="E544" s="80"/>
      <c r="H544" s="51"/>
    </row>
    <row r="545" spans="4:8" ht="12.5" x14ac:dyDescent="0.25">
      <c r="D545" s="80"/>
      <c r="E545" s="80"/>
      <c r="H545" s="51"/>
    </row>
    <row r="546" spans="4:8" ht="12.5" x14ac:dyDescent="0.25">
      <c r="D546" s="80"/>
      <c r="E546" s="80"/>
      <c r="H546" s="51"/>
    </row>
    <row r="547" spans="4:8" ht="12.5" x14ac:dyDescent="0.25">
      <c r="D547" s="80"/>
      <c r="E547" s="80"/>
      <c r="H547" s="51"/>
    </row>
    <row r="548" spans="4:8" ht="12.5" x14ac:dyDescent="0.25">
      <c r="D548" s="80"/>
      <c r="E548" s="80"/>
      <c r="H548" s="51"/>
    </row>
    <row r="549" spans="4:8" ht="12.5" x14ac:dyDescent="0.25">
      <c r="D549" s="80"/>
      <c r="E549" s="80"/>
      <c r="H549" s="51"/>
    </row>
    <row r="550" spans="4:8" ht="12.5" x14ac:dyDescent="0.25">
      <c r="D550" s="80"/>
      <c r="E550" s="80"/>
      <c r="H550" s="51"/>
    </row>
    <row r="551" spans="4:8" ht="12.5" x14ac:dyDescent="0.25">
      <c r="D551" s="80"/>
      <c r="E551" s="80"/>
      <c r="H551" s="51"/>
    </row>
    <row r="552" spans="4:8" ht="12.5" x14ac:dyDescent="0.25">
      <c r="D552" s="80"/>
      <c r="E552" s="80"/>
      <c r="H552" s="51"/>
    </row>
    <row r="553" spans="4:8" ht="12.5" x14ac:dyDescent="0.25">
      <c r="D553" s="80"/>
      <c r="E553" s="80"/>
      <c r="H553" s="51"/>
    </row>
    <row r="554" spans="4:8" ht="12.5" x14ac:dyDescent="0.25">
      <c r="D554" s="80"/>
      <c r="E554" s="80"/>
      <c r="H554" s="51"/>
    </row>
    <row r="555" spans="4:8" ht="12.5" x14ac:dyDescent="0.25">
      <c r="D555" s="80"/>
      <c r="E555" s="80"/>
      <c r="H555" s="51"/>
    </row>
    <row r="556" spans="4:8" ht="12.5" x14ac:dyDescent="0.25">
      <c r="D556" s="80"/>
      <c r="E556" s="80"/>
      <c r="H556" s="51"/>
    </row>
    <row r="557" spans="4:8" ht="12.5" x14ac:dyDescent="0.25">
      <c r="D557" s="80"/>
      <c r="E557" s="80"/>
      <c r="H557" s="51"/>
    </row>
    <row r="558" spans="4:8" ht="12.5" x14ac:dyDescent="0.25">
      <c r="D558" s="80"/>
      <c r="E558" s="80"/>
      <c r="H558" s="51"/>
    </row>
    <row r="559" spans="4:8" ht="12.5" x14ac:dyDescent="0.25">
      <c r="D559" s="80"/>
      <c r="E559" s="80"/>
      <c r="H559" s="51"/>
    </row>
    <row r="560" spans="4:8" ht="12.5" x14ac:dyDescent="0.25">
      <c r="D560" s="80"/>
      <c r="E560" s="80"/>
      <c r="H560" s="51"/>
    </row>
    <row r="561" spans="4:8" ht="12.5" x14ac:dyDescent="0.25">
      <c r="D561" s="80"/>
      <c r="E561" s="80"/>
      <c r="H561" s="51"/>
    </row>
    <row r="562" spans="4:8" ht="12.5" x14ac:dyDescent="0.25">
      <c r="D562" s="80"/>
      <c r="E562" s="80"/>
      <c r="H562" s="51"/>
    </row>
    <row r="563" spans="4:8" ht="12.5" x14ac:dyDescent="0.25">
      <c r="D563" s="80"/>
      <c r="E563" s="80"/>
      <c r="H563" s="51"/>
    </row>
    <row r="564" spans="4:8" ht="12.5" x14ac:dyDescent="0.25">
      <c r="D564" s="80"/>
      <c r="E564" s="80"/>
      <c r="H564" s="51"/>
    </row>
    <row r="565" spans="4:8" ht="12.5" x14ac:dyDescent="0.25">
      <c r="D565" s="80"/>
      <c r="E565" s="80"/>
      <c r="H565" s="51"/>
    </row>
    <row r="566" spans="4:8" ht="12.5" x14ac:dyDescent="0.25">
      <c r="D566" s="80"/>
      <c r="E566" s="80"/>
      <c r="H566" s="51"/>
    </row>
    <row r="567" spans="4:8" ht="12.5" x14ac:dyDescent="0.25">
      <c r="D567" s="80"/>
      <c r="E567" s="80"/>
      <c r="H567" s="51"/>
    </row>
    <row r="568" spans="4:8" ht="12.5" x14ac:dyDescent="0.25">
      <c r="D568" s="80"/>
      <c r="E568" s="80"/>
      <c r="H568" s="51"/>
    </row>
    <row r="569" spans="4:8" ht="12.5" x14ac:dyDescent="0.25">
      <c r="D569" s="80"/>
      <c r="E569" s="80"/>
      <c r="H569" s="51"/>
    </row>
    <row r="570" spans="4:8" ht="12.5" x14ac:dyDescent="0.25">
      <c r="D570" s="80"/>
      <c r="E570" s="80"/>
      <c r="H570" s="51"/>
    </row>
    <row r="571" spans="4:8" ht="12.5" x14ac:dyDescent="0.25">
      <c r="D571" s="80"/>
      <c r="E571" s="80"/>
      <c r="H571" s="51"/>
    </row>
    <row r="572" spans="4:8" ht="12.5" x14ac:dyDescent="0.25">
      <c r="D572" s="80"/>
      <c r="E572" s="80"/>
      <c r="H572" s="51"/>
    </row>
    <row r="573" spans="4:8" ht="12.5" x14ac:dyDescent="0.25">
      <c r="D573" s="80"/>
      <c r="E573" s="80"/>
      <c r="H573" s="51"/>
    </row>
    <row r="574" spans="4:8" ht="12.5" x14ac:dyDescent="0.25">
      <c r="D574" s="80"/>
      <c r="E574" s="80"/>
      <c r="H574" s="51"/>
    </row>
    <row r="575" spans="4:8" ht="12.5" x14ac:dyDescent="0.25">
      <c r="D575" s="80"/>
      <c r="E575" s="80"/>
      <c r="H575" s="51"/>
    </row>
    <row r="576" spans="4:8" ht="12.5" x14ac:dyDescent="0.25">
      <c r="D576" s="80"/>
      <c r="E576" s="80"/>
      <c r="H576" s="51"/>
    </row>
    <row r="577" spans="4:8" ht="12.5" x14ac:dyDescent="0.25">
      <c r="D577" s="80"/>
      <c r="E577" s="80"/>
      <c r="H577" s="51"/>
    </row>
    <row r="578" spans="4:8" ht="12.5" x14ac:dyDescent="0.25">
      <c r="D578" s="80"/>
      <c r="E578" s="80"/>
      <c r="H578" s="51"/>
    </row>
    <row r="579" spans="4:8" ht="12.5" x14ac:dyDescent="0.25">
      <c r="D579" s="80"/>
      <c r="E579" s="80"/>
      <c r="H579" s="51"/>
    </row>
    <row r="580" spans="4:8" ht="12.5" x14ac:dyDescent="0.25">
      <c r="D580" s="80"/>
      <c r="E580" s="80"/>
      <c r="H580" s="51"/>
    </row>
    <row r="581" spans="4:8" ht="12.5" x14ac:dyDescent="0.25">
      <c r="D581" s="80"/>
      <c r="E581" s="80"/>
      <c r="H581" s="51"/>
    </row>
    <row r="582" spans="4:8" ht="12.5" x14ac:dyDescent="0.25">
      <c r="D582" s="80"/>
      <c r="E582" s="80"/>
      <c r="H582" s="51"/>
    </row>
    <row r="583" spans="4:8" ht="12.5" x14ac:dyDescent="0.25">
      <c r="D583" s="80"/>
      <c r="E583" s="80"/>
      <c r="H583" s="51"/>
    </row>
    <row r="584" spans="4:8" ht="12.5" x14ac:dyDescent="0.25">
      <c r="D584" s="80"/>
      <c r="E584" s="80"/>
      <c r="H584" s="51"/>
    </row>
    <row r="585" spans="4:8" ht="12.5" x14ac:dyDescent="0.25">
      <c r="D585" s="80"/>
      <c r="E585" s="80"/>
      <c r="H585" s="51"/>
    </row>
    <row r="586" spans="4:8" ht="12.5" x14ac:dyDescent="0.25">
      <c r="D586" s="80"/>
      <c r="E586" s="80"/>
      <c r="H586" s="51"/>
    </row>
    <row r="587" spans="4:8" ht="12.5" x14ac:dyDescent="0.25">
      <c r="D587" s="80"/>
      <c r="E587" s="80"/>
      <c r="H587" s="51"/>
    </row>
    <row r="588" spans="4:8" ht="12.5" x14ac:dyDescent="0.25">
      <c r="D588" s="80"/>
      <c r="E588" s="80"/>
      <c r="H588" s="51"/>
    </row>
    <row r="589" spans="4:8" ht="12.5" x14ac:dyDescent="0.25">
      <c r="D589" s="80"/>
      <c r="E589" s="80"/>
      <c r="H589" s="51"/>
    </row>
    <row r="590" spans="4:8" ht="12.5" x14ac:dyDescent="0.25">
      <c r="D590" s="80"/>
      <c r="E590" s="80"/>
      <c r="H590" s="51"/>
    </row>
    <row r="591" spans="4:8" ht="12.5" x14ac:dyDescent="0.25">
      <c r="D591" s="80"/>
      <c r="E591" s="80"/>
      <c r="H591" s="51"/>
    </row>
    <row r="592" spans="4:8" ht="12.5" x14ac:dyDescent="0.25">
      <c r="D592" s="80"/>
      <c r="E592" s="80"/>
      <c r="H592" s="51"/>
    </row>
    <row r="593" spans="4:8" ht="12.5" x14ac:dyDescent="0.25">
      <c r="D593" s="80"/>
      <c r="E593" s="80"/>
      <c r="H593" s="51"/>
    </row>
    <row r="594" spans="4:8" ht="12.5" x14ac:dyDescent="0.25">
      <c r="D594" s="80"/>
      <c r="E594" s="80"/>
      <c r="H594" s="51"/>
    </row>
    <row r="595" spans="4:8" ht="12.5" x14ac:dyDescent="0.25">
      <c r="D595" s="80"/>
      <c r="E595" s="80"/>
      <c r="H595" s="51"/>
    </row>
    <row r="596" spans="4:8" ht="12.5" x14ac:dyDescent="0.25">
      <c r="D596" s="80"/>
      <c r="E596" s="80"/>
      <c r="H596" s="51"/>
    </row>
    <row r="597" spans="4:8" ht="12.5" x14ac:dyDescent="0.25">
      <c r="D597" s="80"/>
      <c r="E597" s="80"/>
      <c r="H597" s="51"/>
    </row>
    <row r="598" spans="4:8" ht="12.5" x14ac:dyDescent="0.25">
      <c r="D598" s="80"/>
      <c r="E598" s="80"/>
      <c r="H598" s="51"/>
    </row>
    <row r="599" spans="4:8" ht="12.5" x14ac:dyDescent="0.25">
      <c r="D599" s="80"/>
      <c r="E599" s="80"/>
      <c r="H599" s="51"/>
    </row>
    <row r="600" spans="4:8" ht="12.5" x14ac:dyDescent="0.25">
      <c r="D600" s="80"/>
      <c r="E600" s="80"/>
      <c r="H600" s="51"/>
    </row>
    <row r="601" spans="4:8" ht="12.5" x14ac:dyDescent="0.25">
      <c r="D601" s="80"/>
      <c r="E601" s="80"/>
      <c r="H601" s="51"/>
    </row>
    <row r="602" spans="4:8" ht="12.5" x14ac:dyDescent="0.25">
      <c r="D602" s="80"/>
      <c r="E602" s="80"/>
      <c r="H602" s="51"/>
    </row>
    <row r="603" spans="4:8" ht="12.5" x14ac:dyDescent="0.25">
      <c r="D603" s="80"/>
      <c r="E603" s="80"/>
      <c r="H603" s="51"/>
    </row>
    <row r="604" spans="4:8" ht="12.5" x14ac:dyDescent="0.25">
      <c r="D604" s="80"/>
      <c r="E604" s="80"/>
      <c r="H604" s="51"/>
    </row>
    <row r="605" spans="4:8" ht="12.5" x14ac:dyDescent="0.25">
      <c r="D605" s="80"/>
      <c r="E605" s="80"/>
      <c r="H605" s="51"/>
    </row>
    <row r="606" spans="4:8" ht="12.5" x14ac:dyDescent="0.25">
      <c r="D606" s="80"/>
      <c r="E606" s="80"/>
      <c r="H606" s="51"/>
    </row>
    <row r="607" spans="4:8" ht="12.5" x14ac:dyDescent="0.25">
      <c r="D607" s="80"/>
      <c r="E607" s="80"/>
      <c r="H607" s="51"/>
    </row>
    <row r="608" spans="4:8" ht="12.5" x14ac:dyDescent="0.25">
      <c r="D608" s="80"/>
      <c r="E608" s="80"/>
      <c r="H608" s="51"/>
    </row>
    <row r="609" spans="4:8" ht="12.5" x14ac:dyDescent="0.25">
      <c r="D609" s="80"/>
      <c r="E609" s="80"/>
      <c r="H609" s="51"/>
    </row>
    <row r="610" spans="4:8" ht="12.5" x14ac:dyDescent="0.25">
      <c r="D610" s="80"/>
      <c r="E610" s="80"/>
      <c r="H610" s="51"/>
    </row>
    <row r="611" spans="4:8" ht="12.5" x14ac:dyDescent="0.25">
      <c r="D611" s="80"/>
      <c r="E611" s="80"/>
      <c r="H611" s="51"/>
    </row>
    <row r="612" spans="4:8" ht="12.5" x14ac:dyDescent="0.25">
      <c r="D612" s="80"/>
      <c r="E612" s="80"/>
      <c r="H612" s="51"/>
    </row>
    <row r="613" spans="4:8" ht="12.5" x14ac:dyDescent="0.25">
      <c r="D613" s="80"/>
      <c r="E613" s="80"/>
      <c r="H613" s="51"/>
    </row>
    <row r="614" spans="4:8" ht="12.5" x14ac:dyDescent="0.25">
      <c r="D614" s="80"/>
      <c r="E614" s="80"/>
      <c r="H614" s="51"/>
    </row>
    <row r="615" spans="4:8" ht="12.5" x14ac:dyDescent="0.25">
      <c r="D615" s="80"/>
      <c r="E615" s="80"/>
      <c r="H615" s="51"/>
    </row>
    <row r="616" spans="4:8" ht="12.5" x14ac:dyDescent="0.25">
      <c r="D616" s="80"/>
      <c r="E616" s="80"/>
      <c r="H616" s="51"/>
    </row>
    <row r="617" spans="4:8" ht="12.5" x14ac:dyDescent="0.25">
      <c r="D617" s="80"/>
      <c r="E617" s="80"/>
      <c r="H617" s="51"/>
    </row>
    <row r="618" spans="4:8" ht="12.5" x14ac:dyDescent="0.25">
      <c r="D618" s="80"/>
      <c r="E618" s="80"/>
      <c r="H618" s="51"/>
    </row>
    <row r="619" spans="4:8" ht="12.5" x14ac:dyDescent="0.25">
      <c r="D619" s="80"/>
      <c r="E619" s="80"/>
      <c r="H619" s="51"/>
    </row>
    <row r="620" spans="4:8" ht="12.5" x14ac:dyDescent="0.25">
      <c r="D620" s="80"/>
      <c r="E620" s="80"/>
      <c r="H620" s="51"/>
    </row>
    <row r="621" spans="4:8" ht="12.5" x14ac:dyDescent="0.25">
      <c r="D621" s="80"/>
      <c r="E621" s="80"/>
      <c r="H621" s="51"/>
    </row>
    <row r="622" spans="4:8" ht="12.5" x14ac:dyDescent="0.25">
      <c r="D622" s="80"/>
      <c r="E622" s="80"/>
      <c r="H622" s="51"/>
    </row>
    <row r="623" spans="4:8" ht="12.5" x14ac:dyDescent="0.25">
      <c r="D623" s="80"/>
      <c r="E623" s="80"/>
      <c r="H623" s="51"/>
    </row>
    <row r="624" spans="4:8" ht="12.5" x14ac:dyDescent="0.25">
      <c r="D624" s="80"/>
      <c r="E624" s="80"/>
      <c r="H624" s="51"/>
    </row>
    <row r="625" spans="4:8" ht="12.5" x14ac:dyDescent="0.25">
      <c r="D625" s="80"/>
      <c r="E625" s="80"/>
      <c r="H625" s="51"/>
    </row>
    <row r="626" spans="4:8" ht="12.5" x14ac:dyDescent="0.25">
      <c r="D626" s="80"/>
      <c r="E626" s="80"/>
      <c r="H626" s="51"/>
    </row>
    <row r="627" spans="4:8" ht="12.5" x14ac:dyDescent="0.25">
      <c r="D627" s="80"/>
      <c r="E627" s="80"/>
      <c r="H627" s="51"/>
    </row>
    <row r="628" spans="4:8" ht="12.5" x14ac:dyDescent="0.25">
      <c r="D628" s="80"/>
      <c r="E628" s="80"/>
      <c r="H628" s="51"/>
    </row>
    <row r="629" spans="4:8" ht="12.5" x14ac:dyDescent="0.25">
      <c r="D629" s="80"/>
      <c r="E629" s="80"/>
      <c r="H629" s="51"/>
    </row>
    <row r="630" spans="4:8" ht="12.5" x14ac:dyDescent="0.25">
      <c r="D630" s="80"/>
      <c r="E630" s="80"/>
      <c r="H630" s="51"/>
    </row>
    <row r="631" spans="4:8" ht="12.5" x14ac:dyDescent="0.25">
      <c r="D631" s="80"/>
      <c r="E631" s="80"/>
      <c r="H631" s="51"/>
    </row>
    <row r="632" spans="4:8" ht="12.5" x14ac:dyDescent="0.25">
      <c r="D632" s="80"/>
      <c r="E632" s="80"/>
      <c r="H632" s="51"/>
    </row>
    <row r="633" spans="4:8" ht="12.5" x14ac:dyDescent="0.25">
      <c r="D633" s="80"/>
      <c r="E633" s="80"/>
      <c r="H633" s="51"/>
    </row>
    <row r="634" spans="4:8" ht="12.5" x14ac:dyDescent="0.25">
      <c r="D634" s="80"/>
      <c r="E634" s="80"/>
      <c r="H634" s="51"/>
    </row>
    <row r="635" spans="4:8" ht="12.5" x14ac:dyDescent="0.25">
      <c r="D635" s="80"/>
      <c r="E635" s="80"/>
      <c r="H635" s="51"/>
    </row>
    <row r="636" spans="4:8" ht="12.5" x14ac:dyDescent="0.25">
      <c r="D636" s="80"/>
      <c r="E636" s="80"/>
      <c r="H636" s="51"/>
    </row>
    <row r="637" spans="4:8" ht="12.5" x14ac:dyDescent="0.25">
      <c r="D637" s="80"/>
      <c r="E637" s="80"/>
      <c r="H637" s="51"/>
    </row>
    <row r="638" spans="4:8" ht="12.5" x14ac:dyDescent="0.25">
      <c r="D638" s="80"/>
      <c r="E638" s="80"/>
      <c r="H638" s="51"/>
    </row>
    <row r="639" spans="4:8" ht="12.5" x14ac:dyDescent="0.25">
      <c r="D639" s="80"/>
      <c r="E639" s="80"/>
      <c r="H639" s="51"/>
    </row>
    <row r="640" spans="4:8" ht="12.5" x14ac:dyDescent="0.25">
      <c r="D640" s="80"/>
      <c r="E640" s="80"/>
      <c r="H640" s="51"/>
    </row>
    <row r="641" spans="4:8" ht="12.5" x14ac:dyDescent="0.25">
      <c r="D641" s="80"/>
      <c r="E641" s="80"/>
      <c r="H641" s="51"/>
    </row>
    <row r="642" spans="4:8" ht="12.5" x14ac:dyDescent="0.25">
      <c r="D642" s="80"/>
      <c r="E642" s="80"/>
      <c r="H642" s="51"/>
    </row>
    <row r="643" spans="4:8" ht="12.5" x14ac:dyDescent="0.25">
      <c r="D643" s="80"/>
      <c r="E643" s="80"/>
      <c r="H643" s="51"/>
    </row>
    <row r="644" spans="4:8" ht="12.5" x14ac:dyDescent="0.25">
      <c r="D644" s="80"/>
      <c r="E644" s="80"/>
      <c r="H644" s="51"/>
    </row>
    <row r="645" spans="4:8" ht="12.5" x14ac:dyDescent="0.25">
      <c r="D645" s="80"/>
      <c r="E645" s="80"/>
      <c r="H645" s="51"/>
    </row>
    <row r="646" spans="4:8" ht="12.5" x14ac:dyDescent="0.25">
      <c r="D646" s="80"/>
      <c r="E646" s="80"/>
      <c r="H646" s="51"/>
    </row>
    <row r="647" spans="4:8" ht="12.5" x14ac:dyDescent="0.25">
      <c r="D647" s="80"/>
      <c r="E647" s="80"/>
      <c r="H647" s="51"/>
    </row>
    <row r="648" spans="4:8" ht="12.5" x14ac:dyDescent="0.25">
      <c r="D648" s="80"/>
      <c r="E648" s="80"/>
      <c r="H648" s="51"/>
    </row>
    <row r="649" spans="4:8" ht="12.5" x14ac:dyDescent="0.25">
      <c r="D649" s="80"/>
      <c r="E649" s="80"/>
      <c r="H649" s="51"/>
    </row>
    <row r="650" spans="4:8" ht="12.5" x14ac:dyDescent="0.25">
      <c r="D650" s="80"/>
      <c r="E650" s="80"/>
      <c r="H650" s="51"/>
    </row>
    <row r="651" spans="4:8" ht="12.5" x14ac:dyDescent="0.25">
      <c r="D651" s="80"/>
      <c r="E651" s="80"/>
      <c r="H651" s="51"/>
    </row>
    <row r="652" spans="4:8" ht="12.5" x14ac:dyDescent="0.25">
      <c r="D652" s="80"/>
      <c r="E652" s="80"/>
      <c r="H652" s="51"/>
    </row>
    <row r="653" spans="4:8" ht="12.5" x14ac:dyDescent="0.25">
      <c r="D653" s="80"/>
      <c r="E653" s="80"/>
      <c r="H653" s="51"/>
    </row>
    <row r="654" spans="4:8" ht="12.5" x14ac:dyDescent="0.25">
      <c r="D654" s="80"/>
      <c r="E654" s="80"/>
      <c r="H654" s="51"/>
    </row>
    <row r="655" spans="4:8" ht="12.5" x14ac:dyDescent="0.25">
      <c r="D655" s="80"/>
      <c r="E655" s="80"/>
      <c r="H655" s="51"/>
    </row>
    <row r="656" spans="4:8" ht="12.5" x14ac:dyDescent="0.25">
      <c r="D656" s="80"/>
      <c r="E656" s="80"/>
      <c r="H656" s="51"/>
    </row>
    <row r="657" spans="4:8" ht="12.5" x14ac:dyDescent="0.25">
      <c r="D657" s="80"/>
      <c r="E657" s="80"/>
      <c r="H657" s="51"/>
    </row>
    <row r="658" spans="4:8" ht="12.5" x14ac:dyDescent="0.25">
      <c r="D658" s="80"/>
      <c r="E658" s="80"/>
      <c r="H658" s="51"/>
    </row>
    <row r="659" spans="4:8" ht="12.5" x14ac:dyDescent="0.25">
      <c r="D659" s="80"/>
      <c r="E659" s="80"/>
      <c r="H659" s="51"/>
    </row>
    <row r="660" spans="4:8" ht="12.5" x14ac:dyDescent="0.25">
      <c r="D660" s="80"/>
      <c r="E660" s="80"/>
      <c r="H660" s="51"/>
    </row>
    <row r="661" spans="4:8" ht="12.5" x14ac:dyDescent="0.25">
      <c r="D661" s="80"/>
      <c r="E661" s="80"/>
      <c r="H661" s="51"/>
    </row>
    <row r="662" spans="4:8" ht="12.5" x14ac:dyDescent="0.25">
      <c r="D662" s="80"/>
      <c r="E662" s="80"/>
      <c r="H662" s="51"/>
    </row>
    <row r="663" spans="4:8" ht="12.5" x14ac:dyDescent="0.25">
      <c r="D663" s="80"/>
      <c r="E663" s="80"/>
      <c r="H663" s="51"/>
    </row>
    <row r="664" spans="4:8" ht="12.5" x14ac:dyDescent="0.25">
      <c r="D664" s="80"/>
      <c r="E664" s="80"/>
      <c r="H664" s="51"/>
    </row>
    <row r="665" spans="4:8" ht="12.5" x14ac:dyDescent="0.25">
      <c r="D665" s="80"/>
      <c r="E665" s="80"/>
      <c r="H665" s="51"/>
    </row>
    <row r="666" spans="4:8" ht="12.5" x14ac:dyDescent="0.25">
      <c r="D666" s="80"/>
      <c r="E666" s="80"/>
      <c r="H666" s="51"/>
    </row>
    <row r="667" spans="4:8" ht="12.5" x14ac:dyDescent="0.25">
      <c r="D667" s="80"/>
      <c r="E667" s="80"/>
      <c r="H667" s="51"/>
    </row>
    <row r="668" spans="4:8" ht="12.5" x14ac:dyDescent="0.25">
      <c r="D668" s="80"/>
      <c r="E668" s="80"/>
      <c r="H668" s="51"/>
    </row>
    <row r="669" spans="4:8" ht="12.5" x14ac:dyDescent="0.25">
      <c r="D669" s="80"/>
      <c r="E669" s="80"/>
      <c r="H669" s="51"/>
    </row>
    <row r="670" spans="4:8" ht="12.5" x14ac:dyDescent="0.25">
      <c r="D670" s="80"/>
      <c r="E670" s="80"/>
      <c r="H670" s="51"/>
    </row>
    <row r="671" spans="4:8" ht="12.5" x14ac:dyDescent="0.25">
      <c r="D671" s="80"/>
      <c r="E671" s="80"/>
      <c r="H671" s="51"/>
    </row>
    <row r="672" spans="4:8" ht="12.5" x14ac:dyDescent="0.25">
      <c r="D672" s="80"/>
      <c r="E672" s="80"/>
      <c r="H672" s="51"/>
    </row>
    <row r="673" spans="4:8" ht="12.5" x14ac:dyDescent="0.25">
      <c r="D673" s="80"/>
      <c r="E673" s="80"/>
      <c r="H673" s="51"/>
    </row>
    <row r="674" spans="4:8" ht="12.5" x14ac:dyDescent="0.25">
      <c r="D674" s="80"/>
      <c r="E674" s="80"/>
      <c r="H674" s="51"/>
    </row>
    <row r="675" spans="4:8" ht="12.5" x14ac:dyDescent="0.25">
      <c r="D675" s="80"/>
      <c r="E675" s="80"/>
      <c r="H675" s="51"/>
    </row>
    <row r="676" spans="4:8" ht="12.5" x14ac:dyDescent="0.25">
      <c r="D676" s="80"/>
      <c r="E676" s="80"/>
      <c r="H676" s="51"/>
    </row>
    <row r="677" spans="4:8" ht="12.5" x14ac:dyDescent="0.25">
      <c r="D677" s="80"/>
      <c r="E677" s="80"/>
      <c r="H677" s="51"/>
    </row>
    <row r="678" spans="4:8" ht="12.5" x14ac:dyDescent="0.25">
      <c r="D678" s="80"/>
      <c r="E678" s="80"/>
      <c r="H678" s="51"/>
    </row>
    <row r="679" spans="4:8" ht="12.5" x14ac:dyDescent="0.25">
      <c r="D679" s="80"/>
      <c r="E679" s="80"/>
      <c r="H679" s="51"/>
    </row>
    <row r="680" spans="4:8" ht="12.5" x14ac:dyDescent="0.25">
      <c r="D680" s="80"/>
      <c r="E680" s="80"/>
      <c r="H680" s="51"/>
    </row>
    <row r="681" spans="4:8" ht="12.5" x14ac:dyDescent="0.25">
      <c r="D681" s="80"/>
      <c r="E681" s="80"/>
      <c r="H681" s="51"/>
    </row>
    <row r="682" spans="4:8" ht="12.5" x14ac:dyDescent="0.25">
      <c r="D682" s="80"/>
      <c r="E682" s="80"/>
      <c r="H682" s="51"/>
    </row>
    <row r="683" spans="4:8" ht="12.5" x14ac:dyDescent="0.25">
      <c r="D683" s="80"/>
      <c r="E683" s="80"/>
      <c r="H683" s="51"/>
    </row>
    <row r="684" spans="4:8" ht="12.5" x14ac:dyDescent="0.25">
      <c r="D684" s="80"/>
      <c r="E684" s="80"/>
      <c r="H684" s="51"/>
    </row>
    <row r="685" spans="4:8" ht="12.5" x14ac:dyDescent="0.25">
      <c r="D685" s="80"/>
      <c r="E685" s="80"/>
      <c r="H685" s="51"/>
    </row>
    <row r="686" spans="4:8" ht="12.5" x14ac:dyDescent="0.25">
      <c r="D686" s="80"/>
      <c r="E686" s="80"/>
      <c r="H686" s="51"/>
    </row>
    <row r="687" spans="4:8" ht="12.5" x14ac:dyDescent="0.25">
      <c r="D687" s="80"/>
      <c r="E687" s="80"/>
      <c r="H687" s="51"/>
    </row>
    <row r="688" spans="4:8" ht="12.5" x14ac:dyDescent="0.25">
      <c r="D688" s="80"/>
      <c r="E688" s="80"/>
      <c r="H688" s="51"/>
    </row>
    <row r="689" spans="4:8" ht="12.5" x14ac:dyDescent="0.25">
      <c r="D689" s="80"/>
      <c r="E689" s="80"/>
      <c r="H689" s="51"/>
    </row>
    <row r="690" spans="4:8" ht="12.5" x14ac:dyDescent="0.25">
      <c r="D690" s="80"/>
      <c r="E690" s="80"/>
      <c r="H690" s="51"/>
    </row>
    <row r="691" spans="4:8" ht="12.5" x14ac:dyDescent="0.25">
      <c r="D691" s="80"/>
      <c r="E691" s="80"/>
      <c r="H691" s="51"/>
    </row>
    <row r="692" spans="4:8" ht="12.5" x14ac:dyDescent="0.25">
      <c r="D692" s="80"/>
      <c r="E692" s="80"/>
      <c r="H692" s="51"/>
    </row>
    <row r="693" spans="4:8" ht="12.5" x14ac:dyDescent="0.25">
      <c r="D693" s="80"/>
      <c r="E693" s="80"/>
      <c r="H693" s="51"/>
    </row>
    <row r="694" spans="4:8" ht="12.5" x14ac:dyDescent="0.25">
      <c r="D694" s="80"/>
      <c r="E694" s="80"/>
      <c r="H694" s="51"/>
    </row>
    <row r="695" spans="4:8" ht="12.5" x14ac:dyDescent="0.25">
      <c r="D695" s="80"/>
      <c r="E695" s="80"/>
      <c r="H695" s="51"/>
    </row>
    <row r="696" spans="4:8" ht="12.5" x14ac:dyDescent="0.25">
      <c r="D696" s="80"/>
      <c r="E696" s="80"/>
      <c r="H696" s="51"/>
    </row>
    <row r="697" spans="4:8" ht="12.5" x14ac:dyDescent="0.25">
      <c r="D697" s="80"/>
      <c r="E697" s="80"/>
      <c r="H697" s="51"/>
    </row>
    <row r="698" spans="4:8" ht="12.5" x14ac:dyDescent="0.25">
      <c r="D698" s="80"/>
      <c r="E698" s="80"/>
      <c r="H698" s="51"/>
    </row>
    <row r="699" spans="4:8" ht="12.5" x14ac:dyDescent="0.25">
      <c r="D699" s="80"/>
      <c r="E699" s="80"/>
      <c r="H699" s="51"/>
    </row>
    <row r="700" spans="4:8" ht="12.5" x14ac:dyDescent="0.25">
      <c r="D700" s="80"/>
      <c r="E700" s="80"/>
      <c r="H700" s="51"/>
    </row>
    <row r="701" spans="4:8" ht="12.5" x14ac:dyDescent="0.25">
      <c r="D701" s="80"/>
      <c r="E701" s="80"/>
      <c r="H701" s="51"/>
    </row>
    <row r="702" spans="4:8" ht="12.5" x14ac:dyDescent="0.25">
      <c r="D702" s="80"/>
      <c r="E702" s="80"/>
      <c r="H702" s="51"/>
    </row>
    <row r="703" spans="4:8" ht="12.5" x14ac:dyDescent="0.25">
      <c r="D703" s="80"/>
      <c r="E703" s="80"/>
      <c r="H703" s="51"/>
    </row>
    <row r="704" spans="4:8" ht="12.5" x14ac:dyDescent="0.25">
      <c r="D704" s="80"/>
      <c r="E704" s="80"/>
      <c r="H704" s="51"/>
    </row>
    <row r="705" spans="4:8" ht="12.5" x14ac:dyDescent="0.25">
      <c r="D705" s="80"/>
      <c r="E705" s="80"/>
      <c r="H705" s="51"/>
    </row>
    <row r="706" spans="4:8" ht="12.5" x14ac:dyDescent="0.25">
      <c r="D706" s="80"/>
      <c r="E706" s="80"/>
      <c r="H706" s="51"/>
    </row>
    <row r="707" spans="4:8" ht="12.5" x14ac:dyDescent="0.25">
      <c r="D707" s="80"/>
      <c r="E707" s="80"/>
      <c r="H707" s="51"/>
    </row>
    <row r="708" spans="4:8" ht="12.5" x14ac:dyDescent="0.25">
      <c r="D708" s="80"/>
      <c r="E708" s="80"/>
      <c r="H708" s="51"/>
    </row>
    <row r="709" spans="4:8" ht="12.5" x14ac:dyDescent="0.25">
      <c r="D709" s="80"/>
      <c r="E709" s="80"/>
      <c r="H709" s="51"/>
    </row>
    <row r="710" spans="4:8" ht="12.5" x14ac:dyDescent="0.25">
      <c r="D710" s="80"/>
      <c r="E710" s="80"/>
      <c r="H710" s="51"/>
    </row>
    <row r="711" spans="4:8" ht="12.5" x14ac:dyDescent="0.25">
      <c r="D711" s="80"/>
      <c r="E711" s="80"/>
      <c r="H711" s="51"/>
    </row>
    <row r="712" spans="4:8" ht="12.5" x14ac:dyDescent="0.25">
      <c r="D712" s="80"/>
      <c r="E712" s="80"/>
      <c r="H712" s="51"/>
    </row>
    <row r="713" spans="4:8" ht="12.5" x14ac:dyDescent="0.25">
      <c r="D713" s="80"/>
      <c r="E713" s="80"/>
      <c r="H713" s="51"/>
    </row>
    <row r="714" spans="4:8" ht="12.5" x14ac:dyDescent="0.25">
      <c r="D714" s="80"/>
      <c r="E714" s="80"/>
      <c r="H714" s="51"/>
    </row>
    <row r="715" spans="4:8" ht="12.5" x14ac:dyDescent="0.25">
      <c r="D715" s="80"/>
      <c r="E715" s="80"/>
      <c r="H715" s="51"/>
    </row>
    <row r="716" spans="4:8" ht="12.5" x14ac:dyDescent="0.25">
      <c r="D716" s="80"/>
      <c r="E716" s="80"/>
      <c r="H716" s="51"/>
    </row>
    <row r="717" spans="4:8" ht="12.5" x14ac:dyDescent="0.25">
      <c r="D717" s="80"/>
      <c r="E717" s="80"/>
      <c r="H717" s="51"/>
    </row>
    <row r="718" spans="4:8" ht="12.5" x14ac:dyDescent="0.25">
      <c r="D718" s="80"/>
      <c r="E718" s="80"/>
      <c r="H718" s="51"/>
    </row>
    <row r="719" spans="4:8" ht="12.5" x14ac:dyDescent="0.25">
      <c r="D719" s="80"/>
      <c r="E719" s="80"/>
      <c r="H719" s="51"/>
    </row>
    <row r="720" spans="4:8" ht="12.5" x14ac:dyDescent="0.25">
      <c r="D720" s="80"/>
      <c r="E720" s="80"/>
      <c r="H720" s="51"/>
    </row>
    <row r="721" spans="4:8" ht="12.5" x14ac:dyDescent="0.25">
      <c r="D721" s="80"/>
      <c r="E721" s="80"/>
      <c r="H721" s="51"/>
    </row>
    <row r="722" spans="4:8" ht="12.5" x14ac:dyDescent="0.25">
      <c r="D722" s="80"/>
      <c r="E722" s="80"/>
      <c r="H722" s="51"/>
    </row>
    <row r="723" spans="4:8" ht="12.5" x14ac:dyDescent="0.25">
      <c r="D723" s="80"/>
      <c r="E723" s="80"/>
      <c r="H723" s="51"/>
    </row>
    <row r="724" spans="4:8" ht="12.5" x14ac:dyDescent="0.25">
      <c r="D724" s="80"/>
      <c r="E724" s="80"/>
      <c r="H724" s="51"/>
    </row>
    <row r="725" spans="4:8" ht="12.5" x14ac:dyDescent="0.25">
      <c r="D725" s="80"/>
      <c r="E725" s="80"/>
      <c r="H725" s="51"/>
    </row>
    <row r="726" spans="4:8" ht="12.5" x14ac:dyDescent="0.25">
      <c r="D726" s="80"/>
      <c r="E726" s="80"/>
      <c r="H726" s="51"/>
    </row>
    <row r="727" spans="4:8" ht="12.5" x14ac:dyDescent="0.25">
      <c r="D727" s="80"/>
      <c r="E727" s="80"/>
      <c r="H727" s="51"/>
    </row>
    <row r="728" spans="4:8" ht="12.5" x14ac:dyDescent="0.25">
      <c r="D728" s="80"/>
      <c r="E728" s="80"/>
      <c r="H728" s="51"/>
    </row>
    <row r="729" spans="4:8" ht="12.5" x14ac:dyDescent="0.25">
      <c r="D729" s="80"/>
      <c r="E729" s="80"/>
      <c r="H729" s="51"/>
    </row>
    <row r="730" spans="4:8" ht="12.5" x14ac:dyDescent="0.25">
      <c r="D730" s="80"/>
      <c r="E730" s="80"/>
      <c r="H730" s="51"/>
    </row>
    <row r="731" spans="4:8" ht="12.5" x14ac:dyDescent="0.25">
      <c r="D731" s="80"/>
      <c r="E731" s="80"/>
      <c r="H731" s="51"/>
    </row>
    <row r="732" spans="4:8" ht="12.5" x14ac:dyDescent="0.25">
      <c r="D732" s="80"/>
      <c r="E732" s="80"/>
      <c r="H732" s="51"/>
    </row>
    <row r="733" spans="4:8" ht="12.5" x14ac:dyDescent="0.25">
      <c r="D733" s="80"/>
      <c r="E733" s="80"/>
      <c r="H733" s="51"/>
    </row>
    <row r="734" spans="4:8" ht="12.5" x14ac:dyDescent="0.25">
      <c r="D734" s="80"/>
      <c r="E734" s="80"/>
      <c r="H734" s="51"/>
    </row>
    <row r="735" spans="4:8" ht="12.5" x14ac:dyDescent="0.25">
      <c r="D735" s="80"/>
      <c r="E735" s="80"/>
      <c r="H735" s="51"/>
    </row>
    <row r="736" spans="4:8" ht="12.5" x14ac:dyDescent="0.25">
      <c r="D736" s="80"/>
      <c r="E736" s="80"/>
      <c r="H736" s="51"/>
    </row>
    <row r="737" spans="4:8" ht="12.5" x14ac:dyDescent="0.25">
      <c r="D737" s="80"/>
      <c r="E737" s="80"/>
      <c r="H737" s="51"/>
    </row>
    <row r="738" spans="4:8" ht="12.5" x14ac:dyDescent="0.25">
      <c r="D738" s="80"/>
      <c r="E738" s="80"/>
      <c r="H738" s="51"/>
    </row>
    <row r="739" spans="4:8" ht="12.5" x14ac:dyDescent="0.25">
      <c r="D739" s="80"/>
      <c r="E739" s="80"/>
      <c r="H739" s="51"/>
    </row>
    <row r="740" spans="4:8" ht="12.5" x14ac:dyDescent="0.25">
      <c r="D740" s="80"/>
      <c r="E740" s="80"/>
      <c r="H740" s="51"/>
    </row>
    <row r="741" spans="4:8" ht="12.5" x14ac:dyDescent="0.25">
      <c r="D741" s="80"/>
      <c r="E741" s="80"/>
      <c r="H741" s="51"/>
    </row>
    <row r="742" spans="4:8" ht="12.5" x14ac:dyDescent="0.25">
      <c r="D742" s="80"/>
      <c r="E742" s="80"/>
      <c r="H742" s="51"/>
    </row>
    <row r="743" spans="4:8" ht="12.5" x14ac:dyDescent="0.25">
      <c r="D743" s="80"/>
      <c r="E743" s="80"/>
      <c r="H743" s="51"/>
    </row>
    <row r="744" spans="4:8" ht="12.5" x14ac:dyDescent="0.25">
      <c r="D744" s="80"/>
      <c r="E744" s="80"/>
      <c r="H744" s="51"/>
    </row>
    <row r="745" spans="4:8" ht="12.5" x14ac:dyDescent="0.25">
      <c r="D745" s="80"/>
      <c r="E745" s="80"/>
      <c r="H745" s="51"/>
    </row>
    <row r="746" spans="4:8" ht="12.5" x14ac:dyDescent="0.25">
      <c r="D746" s="80"/>
      <c r="E746" s="80"/>
      <c r="H746" s="51"/>
    </row>
    <row r="747" spans="4:8" ht="12.5" x14ac:dyDescent="0.25">
      <c r="D747" s="80"/>
      <c r="E747" s="80"/>
      <c r="H747" s="51"/>
    </row>
    <row r="748" spans="4:8" ht="12.5" x14ac:dyDescent="0.25">
      <c r="D748" s="80"/>
      <c r="E748" s="80"/>
      <c r="H748" s="51"/>
    </row>
    <row r="749" spans="4:8" ht="12.5" x14ac:dyDescent="0.25">
      <c r="D749" s="80"/>
      <c r="E749" s="80"/>
      <c r="H749" s="51"/>
    </row>
    <row r="750" spans="4:8" ht="12.5" x14ac:dyDescent="0.25">
      <c r="D750" s="80"/>
      <c r="E750" s="80"/>
      <c r="H750" s="51"/>
    </row>
    <row r="751" spans="4:8" ht="12.5" x14ac:dyDescent="0.25">
      <c r="D751" s="80"/>
      <c r="E751" s="80"/>
      <c r="H751" s="51"/>
    </row>
    <row r="752" spans="4:8" ht="12.5" x14ac:dyDescent="0.25">
      <c r="D752" s="80"/>
      <c r="E752" s="80"/>
      <c r="H752" s="51"/>
    </row>
    <row r="753" spans="4:8" ht="12.5" x14ac:dyDescent="0.25">
      <c r="D753" s="80"/>
      <c r="E753" s="80"/>
      <c r="H753" s="51"/>
    </row>
    <row r="754" spans="4:8" ht="12.5" x14ac:dyDescent="0.25">
      <c r="D754" s="80"/>
      <c r="E754" s="80"/>
      <c r="H754" s="51"/>
    </row>
    <row r="755" spans="4:8" ht="12.5" x14ac:dyDescent="0.25">
      <c r="D755" s="80"/>
      <c r="E755" s="80"/>
      <c r="H755" s="51"/>
    </row>
    <row r="756" spans="4:8" ht="12.5" x14ac:dyDescent="0.25">
      <c r="D756" s="80"/>
      <c r="E756" s="80"/>
      <c r="H756" s="51"/>
    </row>
    <row r="757" spans="4:8" ht="12.5" x14ac:dyDescent="0.25">
      <c r="D757" s="80"/>
      <c r="E757" s="80"/>
      <c r="H757" s="51"/>
    </row>
    <row r="758" spans="4:8" ht="12.5" x14ac:dyDescent="0.25">
      <c r="D758" s="80"/>
      <c r="E758" s="80"/>
      <c r="H758" s="51"/>
    </row>
    <row r="759" spans="4:8" ht="12.5" x14ac:dyDescent="0.25">
      <c r="D759" s="80"/>
      <c r="E759" s="80"/>
      <c r="H759" s="51"/>
    </row>
    <row r="760" spans="4:8" ht="12.5" x14ac:dyDescent="0.25">
      <c r="D760" s="80"/>
      <c r="E760" s="80"/>
      <c r="H760" s="51"/>
    </row>
    <row r="761" spans="4:8" ht="12.5" x14ac:dyDescent="0.25">
      <c r="D761" s="80"/>
      <c r="E761" s="80"/>
      <c r="H761" s="51"/>
    </row>
    <row r="762" spans="4:8" ht="12.5" x14ac:dyDescent="0.25">
      <c r="D762" s="80"/>
      <c r="E762" s="80"/>
      <c r="H762" s="51"/>
    </row>
    <row r="763" spans="4:8" ht="12.5" x14ac:dyDescent="0.25">
      <c r="D763" s="80"/>
      <c r="E763" s="80"/>
      <c r="H763" s="51"/>
    </row>
    <row r="764" spans="4:8" ht="12.5" x14ac:dyDescent="0.25">
      <c r="D764" s="80"/>
      <c r="E764" s="80"/>
      <c r="H764" s="51"/>
    </row>
    <row r="765" spans="4:8" ht="12.5" x14ac:dyDescent="0.25">
      <c r="D765" s="80"/>
      <c r="E765" s="80"/>
      <c r="H765" s="51"/>
    </row>
    <row r="766" spans="4:8" ht="12.5" x14ac:dyDescent="0.25">
      <c r="D766" s="80"/>
      <c r="E766" s="80"/>
      <c r="H766" s="51"/>
    </row>
    <row r="767" spans="4:8" ht="12.5" x14ac:dyDescent="0.25">
      <c r="D767" s="80"/>
      <c r="E767" s="80"/>
      <c r="H767" s="51"/>
    </row>
    <row r="768" spans="4:8" ht="12.5" x14ac:dyDescent="0.25">
      <c r="D768" s="80"/>
      <c r="E768" s="80"/>
      <c r="H768" s="51"/>
    </row>
    <row r="769" spans="4:8" ht="12.5" x14ac:dyDescent="0.25">
      <c r="D769" s="80"/>
      <c r="E769" s="80"/>
      <c r="H769" s="51"/>
    </row>
    <row r="770" spans="4:8" ht="12.5" x14ac:dyDescent="0.25">
      <c r="D770" s="80"/>
      <c r="E770" s="80"/>
      <c r="H770" s="51"/>
    </row>
    <row r="771" spans="4:8" ht="12.5" x14ac:dyDescent="0.25">
      <c r="D771" s="80"/>
      <c r="E771" s="80"/>
      <c r="H771" s="51"/>
    </row>
    <row r="772" spans="4:8" ht="12.5" x14ac:dyDescent="0.25">
      <c r="D772" s="80"/>
      <c r="E772" s="80"/>
      <c r="H772" s="51"/>
    </row>
    <row r="773" spans="4:8" ht="12.5" x14ac:dyDescent="0.25">
      <c r="D773" s="80"/>
      <c r="E773" s="80"/>
      <c r="H773" s="51"/>
    </row>
    <row r="774" spans="4:8" ht="12.5" x14ac:dyDescent="0.25">
      <c r="D774" s="80"/>
      <c r="E774" s="80"/>
      <c r="H774" s="51"/>
    </row>
    <row r="775" spans="4:8" ht="12.5" x14ac:dyDescent="0.25">
      <c r="D775" s="80"/>
      <c r="E775" s="80"/>
      <c r="H775" s="51"/>
    </row>
    <row r="776" spans="4:8" ht="12.5" x14ac:dyDescent="0.25">
      <c r="D776" s="80"/>
      <c r="E776" s="80"/>
      <c r="H776" s="51"/>
    </row>
    <row r="777" spans="4:8" ht="12.5" x14ac:dyDescent="0.25">
      <c r="D777" s="80"/>
      <c r="E777" s="80"/>
      <c r="H777" s="51"/>
    </row>
    <row r="778" spans="4:8" ht="12.5" x14ac:dyDescent="0.25">
      <c r="D778" s="80"/>
      <c r="E778" s="80"/>
      <c r="H778" s="51"/>
    </row>
    <row r="779" spans="4:8" ht="12.5" x14ac:dyDescent="0.25">
      <c r="D779" s="80"/>
      <c r="E779" s="80"/>
      <c r="H779" s="51"/>
    </row>
    <row r="780" spans="4:8" ht="12.5" x14ac:dyDescent="0.25">
      <c r="D780" s="80"/>
      <c r="E780" s="80"/>
      <c r="H780" s="51"/>
    </row>
    <row r="781" spans="4:8" ht="12.5" x14ac:dyDescent="0.25">
      <c r="D781" s="80"/>
      <c r="E781" s="80"/>
      <c r="H781" s="51"/>
    </row>
    <row r="782" spans="4:8" ht="12.5" x14ac:dyDescent="0.25">
      <c r="D782" s="80"/>
      <c r="E782" s="80"/>
      <c r="H782" s="51"/>
    </row>
    <row r="783" spans="4:8" ht="12.5" x14ac:dyDescent="0.25">
      <c r="D783" s="80"/>
      <c r="E783" s="80"/>
      <c r="H783" s="51"/>
    </row>
    <row r="784" spans="4:8" ht="12.5" x14ac:dyDescent="0.25">
      <c r="D784" s="80"/>
      <c r="E784" s="80"/>
      <c r="H784" s="51"/>
    </row>
    <row r="785" spans="4:8" ht="12.5" x14ac:dyDescent="0.25">
      <c r="D785" s="80"/>
      <c r="E785" s="80"/>
      <c r="H785" s="51"/>
    </row>
    <row r="786" spans="4:8" ht="12.5" x14ac:dyDescent="0.25">
      <c r="D786" s="80"/>
      <c r="E786" s="80"/>
      <c r="H786" s="51"/>
    </row>
    <row r="787" spans="4:8" ht="12.5" x14ac:dyDescent="0.25">
      <c r="D787" s="80"/>
      <c r="E787" s="80"/>
      <c r="H787" s="51"/>
    </row>
    <row r="788" spans="4:8" ht="12.5" x14ac:dyDescent="0.25">
      <c r="D788" s="80"/>
      <c r="E788" s="80"/>
      <c r="H788" s="51"/>
    </row>
    <row r="789" spans="4:8" ht="12.5" x14ac:dyDescent="0.25">
      <c r="D789" s="80"/>
      <c r="E789" s="80"/>
      <c r="H789" s="51"/>
    </row>
    <row r="790" spans="4:8" ht="12.5" x14ac:dyDescent="0.25">
      <c r="D790" s="80"/>
      <c r="E790" s="80"/>
      <c r="H790" s="51"/>
    </row>
    <row r="791" spans="4:8" ht="12.5" x14ac:dyDescent="0.25">
      <c r="D791" s="80"/>
      <c r="E791" s="80"/>
      <c r="H791" s="51"/>
    </row>
    <row r="792" spans="4:8" ht="12.5" x14ac:dyDescent="0.25">
      <c r="D792" s="80"/>
      <c r="E792" s="80"/>
      <c r="H792" s="51"/>
    </row>
    <row r="793" spans="4:8" ht="12.5" x14ac:dyDescent="0.25">
      <c r="D793" s="80"/>
      <c r="E793" s="80"/>
      <c r="H793" s="51"/>
    </row>
    <row r="794" spans="4:8" ht="12.5" x14ac:dyDescent="0.25">
      <c r="D794" s="80"/>
      <c r="E794" s="80"/>
      <c r="H794" s="51"/>
    </row>
    <row r="795" spans="4:8" ht="12.5" x14ac:dyDescent="0.25">
      <c r="D795" s="80"/>
      <c r="E795" s="80"/>
      <c r="H795" s="51"/>
    </row>
    <row r="796" spans="4:8" ht="12.5" x14ac:dyDescent="0.25">
      <c r="D796" s="80"/>
      <c r="E796" s="80"/>
      <c r="H796" s="51"/>
    </row>
    <row r="797" spans="4:8" ht="12.5" x14ac:dyDescent="0.25">
      <c r="D797" s="80"/>
      <c r="E797" s="80"/>
      <c r="H797" s="51"/>
    </row>
    <row r="798" spans="4:8" ht="12.5" x14ac:dyDescent="0.25">
      <c r="D798" s="80"/>
      <c r="E798" s="80"/>
      <c r="H798" s="51"/>
    </row>
    <row r="799" spans="4:8" ht="12.5" x14ac:dyDescent="0.25">
      <c r="D799" s="80"/>
      <c r="E799" s="80"/>
      <c r="H799" s="51"/>
    </row>
    <row r="800" spans="4:8" ht="12.5" x14ac:dyDescent="0.25">
      <c r="D800" s="80"/>
      <c r="E800" s="80"/>
      <c r="H800" s="51"/>
    </row>
    <row r="801" spans="4:8" ht="12.5" x14ac:dyDescent="0.25">
      <c r="D801" s="80"/>
      <c r="E801" s="80"/>
      <c r="H801" s="51"/>
    </row>
    <row r="802" spans="4:8" ht="12.5" x14ac:dyDescent="0.25">
      <c r="D802" s="80"/>
      <c r="E802" s="80"/>
      <c r="H802" s="51"/>
    </row>
    <row r="803" spans="4:8" ht="12.5" x14ac:dyDescent="0.25">
      <c r="D803" s="80"/>
      <c r="E803" s="80"/>
      <c r="H803" s="51"/>
    </row>
    <row r="804" spans="4:8" ht="12.5" x14ac:dyDescent="0.25">
      <c r="D804" s="80"/>
      <c r="E804" s="80"/>
      <c r="H804" s="51"/>
    </row>
    <row r="805" spans="4:8" ht="12.5" x14ac:dyDescent="0.25">
      <c r="D805" s="80"/>
      <c r="E805" s="80"/>
      <c r="H805" s="51"/>
    </row>
    <row r="806" spans="4:8" ht="12.5" x14ac:dyDescent="0.25">
      <c r="D806" s="80"/>
      <c r="E806" s="80"/>
      <c r="H806" s="51"/>
    </row>
    <row r="807" spans="4:8" ht="12.5" x14ac:dyDescent="0.25">
      <c r="D807" s="80"/>
      <c r="E807" s="80"/>
      <c r="H807" s="51"/>
    </row>
    <row r="808" spans="4:8" ht="12.5" x14ac:dyDescent="0.25">
      <c r="D808" s="80"/>
      <c r="E808" s="80"/>
      <c r="H808" s="51"/>
    </row>
    <row r="809" spans="4:8" ht="12.5" x14ac:dyDescent="0.25">
      <c r="D809" s="80"/>
      <c r="E809" s="80"/>
      <c r="H809" s="51"/>
    </row>
    <row r="810" spans="4:8" ht="12.5" x14ac:dyDescent="0.25">
      <c r="D810" s="80"/>
      <c r="E810" s="80"/>
      <c r="H810" s="51"/>
    </row>
    <row r="811" spans="4:8" ht="12.5" x14ac:dyDescent="0.25">
      <c r="D811" s="80"/>
      <c r="E811" s="80"/>
      <c r="H811" s="51"/>
    </row>
    <row r="812" spans="4:8" ht="12.5" x14ac:dyDescent="0.25">
      <c r="D812" s="80"/>
      <c r="E812" s="80"/>
      <c r="H812" s="51"/>
    </row>
    <row r="813" spans="4:8" ht="12.5" x14ac:dyDescent="0.25">
      <c r="D813" s="80"/>
      <c r="E813" s="80"/>
      <c r="H813" s="51"/>
    </row>
    <row r="814" spans="4:8" ht="12.5" x14ac:dyDescent="0.25">
      <c r="D814" s="80"/>
      <c r="E814" s="80"/>
      <c r="H814" s="51"/>
    </row>
    <row r="815" spans="4:8" ht="12.5" x14ac:dyDescent="0.25">
      <c r="D815" s="80"/>
      <c r="E815" s="80"/>
      <c r="H815" s="51"/>
    </row>
    <row r="816" spans="4:8" ht="12.5" x14ac:dyDescent="0.25">
      <c r="D816" s="80"/>
      <c r="E816" s="80"/>
      <c r="H816" s="51"/>
    </row>
    <row r="817" spans="4:8" ht="12.5" x14ac:dyDescent="0.25">
      <c r="D817" s="80"/>
      <c r="E817" s="80"/>
      <c r="H817" s="51"/>
    </row>
    <row r="818" spans="4:8" ht="12.5" x14ac:dyDescent="0.25">
      <c r="D818" s="80"/>
      <c r="E818" s="80"/>
      <c r="H818" s="51"/>
    </row>
    <row r="819" spans="4:8" ht="12.5" x14ac:dyDescent="0.25">
      <c r="D819" s="80"/>
      <c r="E819" s="80"/>
      <c r="H819" s="51"/>
    </row>
    <row r="820" spans="4:8" ht="12.5" x14ac:dyDescent="0.25">
      <c r="D820" s="80"/>
      <c r="E820" s="80"/>
      <c r="H820" s="51"/>
    </row>
    <row r="821" spans="4:8" ht="12.5" x14ac:dyDescent="0.25">
      <c r="D821" s="80"/>
      <c r="E821" s="80"/>
      <c r="H821" s="51"/>
    </row>
    <row r="822" spans="4:8" ht="12.5" x14ac:dyDescent="0.25">
      <c r="D822" s="80"/>
      <c r="E822" s="80"/>
      <c r="H822" s="51"/>
    </row>
    <row r="823" spans="4:8" ht="12.5" x14ac:dyDescent="0.25">
      <c r="D823" s="80"/>
      <c r="E823" s="80"/>
      <c r="H823" s="51"/>
    </row>
    <row r="824" spans="4:8" ht="12.5" x14ac:dyDescent="0.25">
      <c r="D824" s="80"/>
      <c r="E824" s="80"/>
      <c r="H824" s="51"/>
    </row>
    <row r="825" spans="4:8" ht="12.5" x14ac:dyDescent="0.25">
      <c r="D825" s="80"/>
      <c r="E825" s="80"/>
      <c r="H825" s="51"/>
    </row>
    <row r="826" spans="4:8" ht="12.5" x14ac:dyDescent="0.25">
      <c r="D826" s="80"/>
      <c r="E826" s="80"/>
      <c r="H826" s="51"/>
    </row>
    <row r="827" spans="4:8" ht="12.5" x14ac:dyDescent="0.25">
      <c r="D827" s="80"/>
      <c r="E827" s="80"/>
      <c r="H827" s="51"/>
    </row>
    <row r="828" spans="4:8" ht="12.5" x14ac:dyDescent="0.25">
      <c r="D828" s="80"/>
      <c r="E828" s="80"/>
      <c r="H828" s="51"/>
    </row>
    <row r="829" spans="4:8" ht="12.5" x14ac:dyDescent="0.25">
      <c r="D829" s="80"/>
      <c r="E829" s="80"/>
      <c r="H829" s="51"/>
    </row>
    <row r="830" spans="4:8" ht="12.5" x14ac:dyDescent="0.25">
      <c r="D830" s="80"/>
      <c r="E830" s="80"/>
      <c r="H830" s="51"/>
    </row>
    <row r="831" spans="4:8" ht="12.5" x14ac:dyDescent="0.25">
      <c r="D831" s="80"/>
      <c r="E831" s="80"/>
      <c r="H831" s="51"/>
    </row>
    <row r="832" spans="4:8" ht="12.5" x14ac:dyDescent="0.25">
      <c r="D832" s="80"/>
      <c r="E832" s="80"/>
      <c r="H832" s="51"/>
    </row>
    <row r="833" spans="4:8" ht="12.5" x14ac:dyDescent="0.25">
      <c r="D833" s="80"/>
      <c r="E833" s="80"/>
      <c r="H833" s="51"/>
    </row>
    <row r="834" spans="4:8" ht="12.5" x14ac:dyDescent="0.25">
      <c r="D834" s="80"/>
      <c r="E834" s="80"/>
      <c r="H834" s="51"/>
    </row>
    <row r="835" spans="4:8" ht="12.5" x14ac:dyDescent="0.25">
      <c r="D835" s="80"/>
      <c r="E835" s="80"/>
      <c r="H835" s="51"/>
    </row>
    <row r="836" spans="4:8" ht="12.5" x14ac:dyDescent="0.25">
      <c r="D836" s="80"/>
      <c r="E836" s="80"/>
      <c r="H836" s="51"/>
    </row>
    <row r="837" spans="4:8" ht="12.5" x14ac:dyDescent="0.25">
      <c r="D837" s="80"/>
      <c r="E837" s="80"/>
      <c r="H837" s="51"/>
    </row>
    <row r="838" spans="4:8" ht="12.5" x14ac:dyDescent="0.25">
      <c r="D838" s="80"/>
      <c r="E838" s="80"/>
      <c r="H838" s="51"/>
    </row>
    <row r="839" spans="4:8" ht="12.5" x14ac:dyDescent="0.25">
      <c r="D839" s="80"/>
      <c r="E839" s="80"/>
      <c r="H839" s="51"/>
    </row>
    <row r="840" spans="4:8" ht="12.5" x14ac:dyDescent="0.25">
      <c r="D840" s="80"/>
      <c r="E840" s="80"/>
      <c r="H840" s="51"/>
    </row>
    <row r="841" spans="4:8" ht="12.5" x14ac:dyDescent="0.25">
      <c r="D841" s="80"/>
      <c r="E841" s="80"/>
      <c r="H841" s="51"/>
    </row>
    <row r="842" spans="4:8" ht="12.5" x14ac:dyDescent="0.25">
      <c r="D842" s="80"/>
      <c r="E842" s="80"/>
      <c r="H842" s="51"/>
    </row>
    <row r="843" spans="4:8" ht="12.5" x14ac:dyDescent="0.25">
      <c r="D843" s="80"/>
      <c r="E843" s="80"/>
      <c r="H843" s="51"/>
    </row>
    <row r="844" spans="4:8" ht="12.5" x14ac:dyDescent="0.25">
      <c r="D844" s="80"/>
      <c r="E844" s="80"/>
      <c r="H844" s="51"/>
    </row>
    <row r="845" spans="4:8" ht="12.5" x14ac:dyDescent="0.25">
      <c r="D845" s="80"/>
      <c r="E845" s="80"/>
      <c r="H845" s="51"/>
    </row>
    <row r="846" spans="4:8" ht="12.5" x14ac:dyDescent="0.25">
      <c r="D846" s="80"/>
      <c r="E846" s="80"/>
      <c r="H846" s="51"/>
    </row>
    <row r="847" spans="4:8" ht="12.5" x14ac:dyDescent="0.25">
      <c r="D847" s="80"/>
      <c r="E847" s="80"/>
      <c r="H847" s="51"/>
    </row>
    <row r="848" spans="4:8" ht="12.5" x14ac:dyDescent="0.25">
      <c r="D848" s="80"/>
      <c r="E848" s="80"/>
      <c r="H848" s="51"/>
    </row>
    <row r="849" spans="4:8" ht="12.5" x14ac:dyDescent="0.25">
      <c r="D849" s="80"/>
      <c r="E849" s="80"/>
      <c r="H849" s="51"/>
    </row>
    <row r="850" spans="4:8" ht="12.5" x14ac:dyDescent="0.25">
      <c r="D850" s="80"/>
      <c r="E850" s="80"/>
      <c r="H850" s="51"/>
    </row>
    <row r="851" spans="4:8" ht="12.5" x14ac:dyDescent="0.25">
      <c r="D851" s="80"/>
      <c r="E851" s="80"/>
      <c r="H851" s="51"/>
    </row>
    <row r="852" spans="4:8" ht="12.5" x14ac:dyDescent="0.25">
      <c r="D852" s="80"/>
      <c r="E852" s="80"/>
      <c r="H852" s="51"/>
    </row>
    <row r="853" spans="4:8" ht="12.5" x14ac:dyDescent="0.25">
      <c r="D853" s="80"/>
      <c r="E853" s="80"/>
      <c r="H853" s="51"/>
    </row>
    <row r="854" spans="4:8" ht="12.5" x14ac:dyDescent="0.25">
      <c r="D854" s="80"/>
      <c r="E854" s="80"/>
      <c r="H854" s="51"/>
    </row>
    <row r="855" spans="4:8" ht="12.5" x14ac:dyDescent="0.25">
      <c r="D855" s="80"/>
      <c r="E855" s="80"/>
      <c r="H855" s="51"/>
    </row>
    <row r="856" spans="4:8" ht="12.5" x14ac:dyDescent="0.25">
      <c r="D856" s="80"/>
      <c r="E856" s="80"/>
      <c r="H856" s="51"/>
    </row>
    <row r="857" spans="4:8" ht="12.5" x14ac:dyDescent="0.25">
      <c r="D857" s="80"/>
      <c r="E857" s="80"/>
      <c r="H857" s="51"/>
    </row>
    <row r="858" spans="4:8" ht="12.5" x14ac:dyDescent="0.25">
      <c r="D858" s="80"/>
      <c r="E858" s="80"/>
      <c r="H858" s="51"/>
    </row>
    <row r="859" spans="4:8" ht="12.5" x14ac:dyDescent="0.25">
      <c r="D859" s="80"/>
      <c r="E859" s="80"/>
      <c r="H859" s="51"/>
    </row>
    <row r="860" spans="4:8" ht="12.5" x14ac:dyDescent="0.25">
      <c r="D860" s="80"/>
      <c r="E860" s="80"/>
      <c r="H860" s="51"/>
    </row>
    <row r="861" spans="4:8" ht="12.5" x14ac:dyDescent="0.25">
      <c r="D861" s="80"/>
      <c r="E861" s="80"/>
      <c r="H861" s="51"/>
    </row>
    <row r="862" spans="4:8" ht="12.5" x14ac:dyDescent="0.25">
      <c r="D862" s="80"/>
      <c r="E862" s="80"/>
      <c r="H862" s="51"/>
    </row>
    <row r="863" spans="4:8" ht="12.5" x14ac:dyDescent="0.25">
      <c r="D863" s="80"/>
      <c r="E863" s="80"/>
      <c r="H863" s="51"/>
    </row>
    <row r="864" spans="4:8" ht="12.5" x14ac:dyDescent="0.25">
      <c r="D864" s="80"/>
      <c r="E864" s="80"/>
      <c r="H864" s="51"/>
    </row>
    <row r="865" spans="4:8" ht="12.5" x14ac:dyDescent="0.25">
      <c r="D865" s="80"/>
      <c r="E865" s="80"/>
      <c r="H865" s="51"/>
    </row>
    <row r="866" spans="4:8" ht="12.5" x14ac:dyDescent="0.25">
      <c r="D866" s="80"/>
      <c r="E866" s="80"/>
      <c r="H866" s="51"/>
    </row>
    <row r="867" spans="4:8" ht="12.5" x14ac:dyDescent="0.25">
      <c r="D867" s="80"/>
      <c r="E867" s="80"/>
      <c r="H867" s="51"/>
    </row>
    <row r="868" spans="4:8" ht="12.5" x14ac:dyDescent="0.25">
      <c r="D868" s="80"/>
      <c r="E868" s="80"/>
      <c r="H868" s="51"/>
    </row>
    <row r="869" spans="4:8" ht="12.5" x14ac:dyDescent="0.25">
      <c r="D869" s="80"/>
      <c r="E869" s="80"/>
      <c r="H869" s="51"/>
    </row>
    <row r="870" spans="4:8" ht="12.5" x14ac:dyDescent="0.25">
      <c r="D870" s="80"/>
      <c r="E870" s="80"/>
      <c r="H870" s="51"/>
    </row>
    <row r="871" spans="4:8" ht="12.5" x14ac:dyDescent="0.25">
      <c r="D871" s="80"/>
      <c r="E871" s="80"/>
      <c r="H871" s="51"/>
    </row>
    <row r="872" spans="4:8" ht="12.5" x14ac:dyDescent="0.25">
      <c r="D872" s="80"/>
      <c r="E872" s="80"/>
      <c r="H872" s="51"/>
    </row>
    <row r="873" spans="4:8" ht="12.5" x14ac:dyDescent="0.25">
      <c r="D873" s="80"/>
      <c r="E873" s="80"/>
      <c r="H873" s="51"/>
    </row>
    <row r="874" spans="4:8" ht="12.5" x14ac:dyDescent="0.25">
      <c r="D874" s="80"/>
      <c r="E874" s="80"/>
      <c r="H874" s="51"/>
    </row>
    <row r="875" spans="4:8" ht="12.5" x14ac:dyDescent="0.25">
      <c r="D875" s="80"/>
      <c r="E875" s="80"/>
      <c r="H875" s="51"/>
    </row>
    <row r="876" spans="4:8" ht="12.5" x14ac:dyDescent="0.25">
      <c r="D876" s="80"/>
      <c r="E876" s="80"/>
      <c r="H876" s="51"/>
    </row>
    <row r="877" spans="4:8" ht="12.5" x14ac:dyDescent="0.25">
      <c r="D877" s="80"/>
      <c r="E877" s="80"/>
      <c r="H877" s="51"/>
    </row>
    <row r="878" spans="4:8" ht="12.5" x14ac:dyDescent="0.25">
      <c r="D878" s="80"/>
      <c r="E878" s="80"/>
      <c r="H878" s="51"/>
    </row>
    <row r="879" spans="4:8" ht="12.5" x14ac:dyDescent="0.25">
      <c r="D879" s="80"/>
      <c r="E879" s="80"/>
      <c r="H879" s="51"/>
    </row>
    <row r="880" spans="4:8" ht="12.5" x14ac:dyDescent="0.25">
      <c r="D880" s="80"/>
      <c r="E880" s="80"/>
      <c r="H880" s="51"/>
    </row>
    <row r="881" spans="4:8" ht="12.5" x14ac:dyDescent="0.25">
      <c r="D881" s="80"/>
      <c r="E881" s="80"/>
      <c r="H881" s="51"/>
    </row>
    <row r="882" spans="4:8" ht="12.5" x14ac:dyDescent="0.25">
      <c r="D882" s="80"/>
      <c r="E882" s="80"/>
      <c r="H882" s="51"/>
    </row>
    <row r="883" spans="4:8" ht="12.5" x14ac:dyDescent="0.25">
      <c r="D883" s="80"/>
      <c r="E883" s="80"/>
      <c r="H883" s="51"/>
    </row>
    <row r="884" spans="4:8" ht="12.5" x14ac:dyDescent="0.25">
      <c r="D884" s="80"/>
      <c r="E884" s="80"/>
      <c r="H884" s="51"/>
    </row>
    <row r="885" spans="4:8" ht="12.5" x14ac:dyDescent="0.25">
      <c r="D885" s="80"/>
      <c r="E885" s="80"/>
      <c r="H885" s="51"/>
    </row>
    <row r="886" spans="4:8" ht="12.5" x14ac:dyDescent="0.25">
      <c r="D886" s="80"/>
      <c r="E886" s="80"/>
      <c r="H886" s="51"/>
    </row>
    <row r="887" spans="4:8" ht="12.5" x14ac:dyDescent="0.25">
      <c r="D887" s="80"/>
      <c r="E887" s="80"/>
      <c r="H887" s="51"/>
    </row>
    <row r="888" spans="4:8" ht="12.5" x14ac:dyDescent="0.25">
      <c r="D888" s="80"/>
      <c r="E888" s="80"/>
      <c r="H888" s="51"/>
    </row>
    <row r="889" spans="4:8" ht="12.5" x14ac:dyDescent="0.25">
      <c r="D889" s="80"/>
      <c r="E889" s="80"/>
      <c r="H889" s="51"/>
    </row>
    <row r="890" spans="4:8" ht="12.5" x14ac:dyDescent="0.25">
      <c r="D890" s="80"/>
      <c r="E890" s="80"/>
      <c r="H890" s="51"/>
    </row>
    <row r="891" spans="4:8" ht="12.5" x14ac:dyDescent="0.25">
      <c r="D891" s="80"/>
      <c r="E891" s="80"/>
      <c r="H891" s="51"/>
    </row>
    <row r="892" spans="4:8" ht="12.5" x14ac:dyDescent="0.25">
      <c r="D892" s="80"/>
      <c r="E892" s="80"/>
      <c r="H892" s="51"/>
    </row>
    <row r="893" spans="4:8" ht="12.5" x14ac:dyDescent="0.25">
      <c r="D893" s="80"/>
      <c r="E893" s="80"/>
      <c r="H893" s="51"/>
    </row>
    <row r="894" spans="4:8" ht="12.5" x14ac:dyDescent="0.25">
      <c r="D894" s="80"/>
      <c r="E894" s="80"/>
      <c r="H894" s="51"/>
    </row>
    <row r="895" spans="4:8" ht="12.5" x14ac:dyDescent="0.25">
      <c r="D895" s="80"/>
      <c r="E895" s="80"/>
      <c r="H895" s="51"/>
    </row>
    <row r="896" spans="4:8" ht="12.5" x14ac:dyDescent="0.25">
      <c r="D896" s="80"/>
      <c r="E896" s="80"/>
      <c r="H896" s="51"/>
    </row>
    <row r="897" spans="4:8" ht="12.5" x14ac:dyDescent="0.25">
      <c r="D897" s="80"/>
      <c r="E897" s="80"/>
      <c r="H897" s="51"/>
    </row>
    <row r="898" spans="4:8" ht="12.5" x14ac:dyDescent="0.25">
      <c r="D898" s="80"/>
      <c r="E898" s="80"/>
      <c r="H898" s="51"/>
    </row>
    <row r="899" spans="4:8" ht="12.5" x14ac:dyDescent="0.25">
      <c r="D899" s="80"/>
      <c r="E899" s="80"/>
      <c r="H899" s="51"/>
    </row>
    <row r="900" spans="4:8" ht="12.5" x14ac:dyDescent="0.25">
      <c r="D900" s="80"/>
      <c r="E900" s="80"/>
      <c r="H900" s="51"/>
    </row>
    <row r="901" spans="4:8" ht="12.5" x14ac:dyDescent="0.25">
      <c r="D901" s="80"/>
      <c r="E901" s="80"/>
      <c r="H901" s="51"/>
    </row>
    <row r="902" spans="4:8" ht="12.5" x14ac:dyDescent="0.25">
      <c r="D902" s="80"/>
      <c r="E902" s="80"/>
      <c r="H902" s="51"/>
    </row>
    <row r="903" spans="4:8" ht="12.5" x14ac:dyDescent="0.25">
      <c r="D903" s="80"/>
      <c r="E903" s="80"/>
      <c r="H903" s="51"/>
    </row>
    <row r="904" spans="4:8" ht="12.5" x14ac:dyDescent="0.25">
      <c r="D904" s="80"/>
      <c r="E904" s="80"/>
      <c r="H904" s="51"/>
    </row>
    <row r="905" spans="4:8" ht="12.5" x14ac:dyDescent="0.25">
      <c r="D905" s="80"/>
      <c r="E905" s="80"/>
      <c r="H905" s="51"/>
    </row>
    <row r="906" spans="4:8" ht="12.5" x14ac:dyDescent="0.25">
      <c r="D906" s="80"/>
      <c r="E906" s="80"/>
      <c r="H906" s="51"/>
    </row>
    <row r="907" spans="4:8" ht="12.5" x14ac:dyDescent="0.25">
      <c r="D907" s="80"/>
      <c r="E907" s="80"/>
      <c r="H907" s="51"/>
    </row>
    <row r="908" spans="4:8" ht="12.5" x14ac:dyDescent="0.25">
      <c r="D908" s="80"/>
      <c r="E908" s="80"/>
      <c r="H908" s="51"/>
    </row>
    <row r="909" spans="4:8" ht="12.5" x14ac:dyDescent="0.25">
      <c r="D909" s="80"/>
      <c r="E909" s="80"/>
      <c r="H909" s="51"/>
    </row>
    <row r="910" spans="4:8" ht="12.5" x14ac:dyDescent="0.25">
      <c r="D910" s="80"/>
      <c r="E910" s="80"/>
      <c r="H910" s="51"/>
    </row>
    <row r="911" spans="4:8" ht="12.5" x14ac:dyDescent="0.25">
      <c r="D911" s="80"/>
      <c r="E911" s="80"/>
      <c r="H911" s="51"/>
    </row>
    <row r="912" spans="4:8" ht="12.5" x14ac:dyDescent="0.25">
      <c r="D912" s="80"/>
      <c r="E912" s="80"/>
      <c r="H912" s="51"/>
    </row>
    <row r="913" spans="4:8" ht="12.5" x14ac:dyDescent="0.25">
      <c r="D913" s="80"/>
      <c r="E913" s="80"/>
      <c r="H913" s="51"/>
    </row>
    <row r="914" spans="4:8" ht="12.5" x14ac:dyDescent="0.25">
      <c r="D914" s="80"/>
      <c r="E914" s="80"/>
      <c r="H914" s="51"/>
    </row>
    <row r="915" spans="4:8" ht="12.5" x14ac:dyDescent="0.25">
      <c r="D915" s="80"/>
      <c r="E915" s="80"/>
      <c r="H915" s="51"/>
    </row>
    <row r="916" spans="4:8" ht="12.5" x14ac:dyDescent="0.25">
      <c r="D916" s="80"/>
      <c r="E916" s="80"/>
      <c r="H916" s="51"/>
    </row>
    <row r="917" spans="4:8" ht="12.5" x14ac:dyDescent="0.25">
      <c r="D917" s="80"/>
      <c r="E917" s="80"/>
      <c r="H917" s="51"/>
    </row>
    <row r="918" spans="4:8" ht="12.5" x14ac:dyDescent="0.25">
      <c r="D918" s="80"/>
      <c r="E918" s="80"/>
      <c r="H918" s="51"/>
    </row>
    <row r="919" spans="4:8" ht="12.5" x14ac:dyDescent="0.25">
      <c r="D919" s="80"/>
      <c r="E919" s="80"/>
      <c r="H919" s="51"/>
    </row>
    <row r="920" spans="4:8" ht="12.5" x14ac:dyDescent="0.25">
      <c r="D920" s="80"/>
      <c r="E920" s="80"/>
      <c r="H920" s="51"/>
    </row>
    <row r="921" spans="4:8" ht="12.5" x14ac:dyDescent="0.25">
      <c r="D921" s="80"/>
      <c r="E921" s="80"/>
      <c r="H921" s="51"/>
    </row>
    <row r="922" spans="4:8" ht="12.5" x14ac:dyDescent="0.25">
      <c r="D922" s="80"/>
      <c r="E922" s="80"/>
      <c r="H922" s="51"/>
    </row>
    <row r="923" spans="4:8" ht="12.5" x14ac:dyDescent="0.25">
      <c r="D923" s="80"/>
      <c r="E923" s="80"/>
      <c r="H923" s="51"/>
    </row>
    <row r="924" spans="4:8" ht="12.5" x14ac:dyDescent="0.25">
      <c r="D924" s="80"/>
      <c r="E924" s="80"/>
      <c r="H924" s="51"/>
    </row>
    <row r="925" spans="4:8" ht="12.5" x14ac:dyDescent="0.25">
      <c r="D925" s="80"/>
      <c r="E925" s="80"/>
      <c r="H925" s="51"/>
    </row>
    <row r="926" spans="4:8" ht="12.5" x14ac:dyDescent="0.25">
      <c r="D926" s="80"/>
      <c r="E926" s="80"/>
      <c r="H926" s="51"/>
    </row>
    <row r="927" spans="4:8" ht="12.5" x14ac:dyDescent="0.25">
      <c r="D927" s="80"/>
      <c r="E927" s="80"/>
      <c r="H927" s="51"/>
    </row>
    <row r="928" spans="4:8" ht="12.5" x14ac:dyDescent="0.25">
      <c r="D928" s="80"/>
      <c r="E928" s="80"/>
      <c r="H928" s="51"/>
    </row>
    <row r="929" spans="4:8" ht="12.5" x14ac:dyDescent="0.25">
      <c r="D929" s="80"/>
      <c r="E929" s="80"/>
      <c r="H929" s="51"/>
    </row>
    <row r="930" spans="4:8" ht="12.5" x14ac:dyDescent="0.25">
      <c r="D930" s="80"/>
      <c r="E930" s="80"/>
      <c r="H930" s="51"/>
    </row>
    <row r="931" spans="4:8" ht="12.5" x14ac:dyDescent="0.25">
      <c r="D931" s="80"/>
      <c r="E931" s="80"/>
      <c r="H931" s="51"/>
    </row>
    <row r="932" spans="4:8" ht="12.5" x14ac:dyDescent="0.25">
      <c r="D932" s="80"/>
      <c r="E932" s="80"/>
      <c r="H932" s="51"/>
    </row>
    <row r="933" spans="4:8" ht="12.5" x14ac:dyDescent="0.25">
      <c r="D933" s="80"/>
      <c r="E933" s="80"/>
      <c r="H933" s="51"/>
    </row>
    <row r="934" spans="4:8" ht="12.5" x14ac:dyDescent="0.25">
      <c r="D934" s="80"/>
      <c r="E934" s="80"/>
      <c r="H934" s="51"/>
    </row>
    <row r="935" spans="4:8" ht="12.5" x14ac:dyDescent="0.25">
      <c r="D935" s="80"/>
      <c r="E935" s="80"/>
      <c r="H935" s="51"/>
    </row>
    <row r="936" spans="4:8" ht="12.5" x14ac:dyDescent="0.25">
      <c r="D936" s="80"/>
      <c r="E936" s="80"/>
      <c r="H936" s="51"/>
    </row>
    <row r="937" spans="4:8" ht="12.5" x14ac:dyDescent="0.25">
      <c r="D937" s="80"/>
      <c r="E937" s="80"/>
      <c r="H937" s="51"/>
    </row>
    <row r="938" spans="4:8" ht="12.5" x14ac:dyDescent="0.25">
      <c r="D938" s="80"/>
      <c r="E938" s="80"/>
      <c r="H938" s="51"/>
    </row>
    <row r="939" spans="4:8" ht="12.5" x14ac:dyDescent="0.25">
      <c r="D939" s="80"/>
      <c r="E939" s="80"/>
      <c r="H939" s="51"/>
    </row>
    <row r="940" spans="4:8" ht="12.5" x14ac:dyDescent="0.25">
      <c r="D940" s="80"/>
      <c r="E940" s="80"/>
      <c r="H940" s="51"/>
    </row>
    <row r="941" spans="4:8" ht="12.5" x14ac:dyDescent="0.25">
      <c r="D941" s="80"/>
      <c r="E941" s="80"/>
      <c r="H941" s="51"/>
    </row>
    <row r="942" spans="4:8" ht="12.5" x14ac:dyDescent="0.25">
      <c r="D942" s="80"/>
      <c r="E942" s="80"/>
      <c r="H942" s="51"/>
    </row>
    <row r="943" spans="4:8" ht="12.5" x14ac:dyDescent="0.25">
      <c r="D943" s="80"/>
      <c r="E943" s="80"/>
      <c r="H943" s="51"/>
    </row>
    <row r="944" spans="4:8" ht="12.5" x14ac:dyDescent="0.25">
      <c r="D944" s="80"/>
      <c r="E944" s="80"/>
      <c r="H944" s="51"/>
    </row>
    <row r="945" spans="4:8" ht="12.5" x14ac:dyDescent="0.25">
      <c r="D945" s="80"/>
      <c r="E945" s="80"/>
      <c r="H945" s="51"/>
    </row>
    <row r="946" spans="4:8" ht="12.5" x14ac:dyDescent="0.25">
      <c r="D946" s="80"/>
      <c r="E946" s="80"/>
      <c r="H946" s="51"/>
    </row>
    <row r="947" spans="4:8" ht="12.5" x14ac:dyDescent="0.25">
      <c r="D947" s="80"/>
      <c r="E947" s="80"/>
      <c r="H947" s="51"/>
    </row>
    <row r="948" spans="4:8" ht="12.5" x14ac:dyDescent="0.25">
      <c r="D948" s="80"/>
      <c r="E948" s="80"/>
      <c r="H948" s="51"/>
    </row>
    <row r="949" spans="4:8" ht="12.5" x14ac:dyDescent="0.25">
      <c r="D949" s="80"/>
      <c r="E949" s="80"/>
      <c r="H949" s="51"/>
    </row>
    <row r="950" spans="4:8" ht="12.5" x14ac:dyDescent="0.25">
      <c r="D950" s="80"/>
      <c r="E950" s="80"/>
      <c r="H950" s="51"/>
    </row>
    <row r="951" spans="4:8" ht="12.5" x14ac:dyDescent="0.25">
      <c r="D951" s="80"/>
      <c r="E951" s="80"/>
      <c r="H951" s="51"/>
    </row>
    <row r="952" spans="4:8" ht="12.5" x14ac:dyDescent="0.25">
      <c r="D952" s="80"/>
      <c r="E952" s="80"/>
      <c r="H952" s="51"/>
    </row>
    <row r="953" spans="4:8" ht="12.5" x14ac:dyDescent="0.25">
      <c r="D953" s="80"/>
      <c r="E953" s="80"/>
      <c r="H953" s="51"/>
    </row>
    <row r="954" spans="4:8" ht="12.5" x14ac:dyDescent="0.25">
      <c r="D954" s="80"/>
      <c r="E954" s="80"/>
      <c r="H954" s="51"/>
    </row>
    <row r="955" spans="4:8" ht="12.5" x14ac:dyDescent="0.25">
      <c r="D955" s="80"/>
      <c r="E955" s="80"/>
      <c r="H955" s="51"/>
    </row>
    <row r="956" spans="4:8" ht="12.5" x14ac:dyDescent="0.25">
      <c r="D956" s="80"/>
      <c r="E956" s="80"/>
      <c r="H956" s="51"/>
    </row>
    <row r="957" spans="4:8" ht="12.5" x14ac:dyDescent="0.25">
      <c r="D957" s="80"/>
      <c r="E957" s="80"/>
      <c r="H957" s="51"/>
    </row>
    <row r="958" spans="4:8" ht="12.5" x14ac:dyDescent="0.25">
      <c r="D958" s="80"/>
      <c r="E958" s="80"/>
      <c r="H958" s="51"/>
    </row>
    <row r="959" spans="4:8" ht="12.5" x14ac:dyDescent="0.25">
      <c r="D959" s="80"/>
      <c r="E959" s="80"/>
      <c r="H959" s="51"/>
    </row>
    <row r="960" spans="4:8" ht="12.5" x14ac:dyDescent="0.25">
      <c r="D960" s="80"/>
      <c r="E960" s="80"/>
      <c r="H960" s="51"/>
    </row>
    <row r="961" spans="4:8" ht="12.5" x14ac:dyDescent="0.25">
      <c r="D961" s="80"/>
      <c r="E961" s="80"/>
      <c r="H961" s="51"/>
    </row>
    <row r="962" spans="4:8" ht="12.5" x14ac:dyDescent="0.25">
      <c r="D962" s="80"/>
      <c r="E962" s="80"/>
      <c r="H962" s="51"/>
    </row>
    <row r="963" spans="4:8" ht="12.5" x14ac:dyDescent="0.25">
      <c r="D963" s="80"/>
      <c r="E963" s="80"/>
      <c r="H963" s="51"/>
    </row>
    <row r="964" spans="4:8" ht="12.5" x14ac:dyDescent="0.25">
      <c r="D964" s="80"/>
      <c r="E964" s="80"/>
      <c r="H964" s="51"/>
    </row>
    <row r="965" spans="4:8" ht="12.5" x14ac:dyDescent="0.25">
      <c r="D965" s="80"/>
      <c r="E965" s="80"/>
      <c r="H965" s="51"/>
    </row>
    <row r="966" spans="4:8" ht="12.5" x14ac:dyDescent="0.25">
      <c r="D966" s="80"/>
      <c r="E966" s="80"/>
      <c r="H966" s="51"/>
    </row>
    <row r="967" spans="4:8" ht="12.5" x14ac:dyDescent="0.25">
      <c r="D967" s="80"/>
      <c r="E967" s="80"/>
      <c r="H967" s="51"/>
    </row>
    <row r="968" spans="4:8" ht="12.5" x14ac:dyDescent="0.25">
      <c r="D968" s="80"/>
      <c r="E968" s="80"/>
      <c r="H968" s="51"/>
    </row>
    <row r="969" spans="4:8" ht="12.5" x14ac:dyDescent="0.25">
      <c r="D969" s="80"/>
      <c r="E969" s="80"/>
      <c r="H969" s="51"/>
    </row>
    <row r="970" spans="4:8" ht="12.5" x14ac:dyDescent="0.25">
      <c r="D970" s="80"/>
      <c r="E970" s="80"/>
      <c r="H970" s="51"/>
    </row>
    <row r="971" spans="4:8" ht="12.5" x14ac:dyDescent="0.25">
      <c r="D971" s="80"/>
      <c r="E971" s="80"/>
      <c r="H971" s="51"/>
    </row>
    <row r="972" spans="4:8" ht="12.5" x14ac:dyDescent="0.25">
      <c r="D972" s="80"/>
      <c r="E972" s="80"/>
      <c r="H972" s="51"/>
    </row>
    <row r="973" spans="4:8" ht="12.5" x14ac:dyDescent="0.25">
      <c r="D973" s="80"/>
      <c r="E973" s="80"/>
      <c r="H973" s="51"/>
    </row>
    <row r="974" spans="4:8" ht="12.5" x14ac:dyDescent="0.25">
      <c r="D974" s="80"/>
      <c r="E974" s="80"/>
      <c r="H974" s="51"/>
    </row>
    <row r="975" spans="4:8" ht="12.5" x14ac:dyDescent="0.25">
      <c r="D975" s="80"/>
      <c r="E975" s="80"/>
      <c r="H975" s="51"/>
    </row>
    <row r="976" spans="4:8" ht="12.5" x14ac:dyDescent="0.25">
      <c r="D976" s="80"/>
      <c r="E976" s="80"/>
      <c r="H976" s="51"/>
    </row>
    <row r="977" spans="4:8" ht="12.5" x14ac:dyDescent="0.25">
      <c r="D977" s="80"/>
      <c r="E977" s="80"/>
      <c r="H977" s="51"/>
    </row>
    <row r="978" spans="4:8" ht="12.5" x14ac:dyDescent="0.25">
      <c r="D978" s="80"/>
      <c r="E978" s="80"/>
      <c r="H978" s="51"/>
    </row>
    <row r="979" spans="4:8" ht="12.5" x14ac:dyDescent="0.25">
      <c r="D979" s="80"/>
      <c r="E979" s="80"/>
      <c r="H979" s="51"/>
    </row>
    <row r="980" spans="4:8" ht="12.5" x14ac:dyDescent="0.25">
      <c r="D980" s="80"/>
      <c r="E980" s="80"/>
      <c r="H980" s="51"/>
    </row>
    <row r="981" spans="4:8" ht="12.5" x14ac:dyDescent="0.25">
      <c r="D981" s="80"/>
      <c r="E981" s="80"/>
      <c r="H981" s="51"/>
    </row>
    <row r="982" spans="4:8" ht="12.5" x14ac:dyDescent="0.25">
      <c r="D982" s="80"/>
      <c r="E982" s="80"/>
      <c r="H982" s="51"/>
    </row>
    <row r="983" spans="4:8" ht="12.5" x14ac:dyDescent="0.25">
      <c r="D983" s="80"/>
      <c r="E983" s="80"/>
      <c r="H983" s="51"/>
    </row>
    <row r="984" spans="4:8" ht="12.5" x14ac:dyDescent="0.25">
      <c r="D984" s="80"/>
      <c r="E984" s="80"/>
      <c r="H984" s="51"/>
    </row>
    <row r="985" spans="4:8" ht="12.5" x14ac:dyDescent="0.25">
      <c r="D985" s="80"/>
      <c r="E985" s="80"/>
      <c r="H985" s="51"/>
    </row>
    <row r="986" spans="4:8" ht="12.5" x14ac:dyDescent="0.25">
      <c r="D986" s="80"/>
      <c r="E986" s="80"/>
      <c r="H986" s="51"/>
    </row>
    <row r="987" spans="4:8" ht="12.5" x14ac:dyDescent="0.25">
      <c r="D987" s="80"/>
      <c r="E987" s="80"/>
      <c r="H987" s="51"/>
    </row>
    <row r="988" spans="4:8" ht="12.5" x14ac:dyDescent="0.25">
      <c r="D988" s="80"/>
      <c r="E988" s="80"/>
      <c r="H988" s="51"/>
    </row>
    <row r="989" spans="4:8" ht="12.5" x14ac:dyDescent="0.25">
      <c r="D989" s="80"/>
      <c r="E989" s="80"/>
      <c r="H989" s="51"/>
    </row>
    <row r="990" spans="4:8" ht="12.5" x14ac:dyDescent="0.25">
      <c r="D990" s="80"/>
      <c r="E990" s="80"/>
      <c r="H990" s="51"/>
    </row>
    <row r="991" spans="4:8" ht="12.5" x14ac:dyDescent="0.25">
      <c r="D991" s="80"/>
      <c r="E991" s="80"/>
      <c r="H991" s="51"/>
    </row>
    <row r="992" spans="4:8" ht="12.5" x14ac:dyDescent="0.25">
      <c r="D992" s="80"/>
      <c r="E992" s="80"/>
      <c r="H992" s="51"/>
    </row>
  </sheetData>
  <mergeCells count="27">
    <mergeCell ref="C17:C18"/>
    <mergeCell ref="C25:C26"/>
    <mergeCell ref="D25:D26"/>
    <mergeCell ref="H8:I8"/>
    <mergeCell ref="H9:I9"/>
    <mergeCell ref="H10:I10"/>
    <mergeCell ref="H14:I14"/>
    <mergeCell ref="H15:I15"/>
    <mergeCell ref="D17:D18"/>
    <mergeCell ref="H18:I18"/>
    <mergeCell ref="H16:I16"/>
    <mergeCell ref="H17:I17"/>
    <mergeCell ref="H22:I22"/>
    <mergeCell ref="H23:I23"/>
    <mergeCell ref="H24:I24"/>
    <mergeCell ref="H25:I25"/>
    <mergeCell ref="H26:I26"/>
    <mergeCell ref="H44:I44"/>
    <mergeCell ref="H45:I45"/>
    <mergeCell ref="H46:I46"/>
    <mergeCell ref="H30:I30"/>
    <mergeCell ref="H31:I31"/>
    <mergeCell ref="H32:I32"/>
    <mergeCell ref="H33:I33"/>
    <mergeCell ref="H37:I37"/>
    <mergeCell ref="H38:I38"/>
    <mergeCell ref="H43:I43"/>
  </mergeCells>
  <phoneticPr fontId="15" type="noConversion"/>
  <dataValidations count="1">
    <dataValidation type="list" allowBlank="1" showErrorMessage="1" sqref="F9:G10 F15:G18 F23:G26 F31:G33 F38:G38 F44:G46" xr:uid="{00000000-0002-0000-0E00-000000000000}">
      <formula1>"Not Test,PASS,Fail,N/A,Blocked"</formula1>
    </dataValidation>
  </dataValidation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O29"/>
  <sheetViews>
    <sheetView workbookViewId="0">
      <selection activeCell="D29" sqref="D29"/>
    </sheetView>
  </sheetViews>
  <sheetFormatPr defaultColWidth="12.6328125" defaultRowHeight="15.75" customHeight="1" x14ac:dyDescent="0.25"/>
  <cols>
    <col min="1" max="1" width="4.6328125" customWidth="1"/>
    <col min="3" max="10" width="52.6328125" customWidth="1"/>
    <col min="11" max="11" width="44.7265625" customWidth="1"/>
    <col min="12" max="12" width="47.90625" customWidth="1"/>
  </cols>
  <sheetData>
    <row r="1" spans="1:10" ht="13" x14ac:dyDescent="0.3">
      <c r="A1" s="1"/>
    </row>
    <row r="2" spans="1:10" ht="13" x14ac:dyDescent="0.25">
      <c r="B2" s="2" t="s">
        <v>1</v>
      </c>
      <c r="C2" s="3" t="s">
        <v>391</v>
      </c>
      <c r="D2" s="3" t="s">
        <v>34</v>
      </c>
      <c r="E2" s="3" t="s">
        <v>35</v>
      </c>
      <c r="F2" s="3" t="s">
        <v>303</v>
      </c>
      <c r="G2" s="3" t="s">
        <v>664</v>
      </c>
      <c r="H2" s="3" t="s">
        <v>665</v>
      </c>
      <c r="I2" s="3" t="s">
        <v>722</v>
      </c>
      <c r="J2" s="3" t="s">
        <v>36</v>
      </c>
    </row>
    <row r="3" spans="1:10" ht="13" x14ac:dyDescent="0.25">
      <c r="B3" s="2" t="s">
        <v>5</v>
      </c>
      <c r="C3" s="3" t="s">
        <v>87</v>
      </c>
      <c r="D3" s="3" t="s">
        <v>308</v>
      </c>
      <c r="E3" s="3" t="s">
        <v>723</v>
      </c>
      <c r="F3" s="3" t="s">
        <v>724</v>
      </c>
      <c r="G3" s="3" t="s">
        <v>725</v>
      </c>
      <c r="H3" s="3" t="s">
        <v>726</v>
      </c>
      <c r="I3" s="3" t="s">
        <v>727</v>
      </c>
      <c r="J3" s="3" t="s">
        <v>728</v>
      </c>
    </row>
    <row r="4" spans="1:10" ht="200" customHeight="1" x14ac:dyDescent="0.25">
      <c r="B4" s="2" t="s">
        <v>9</v>
      </c>
      <c r="C4" s="4"/>
      <c r="D4" s="13"/>
      <c r="E4" s="3"/>
      <c r="F4" s="3"/>
      <c r="G4" s="3"/>
      <c r="H4" s="3"/>
      <c r="I4" s="3"/>
      <c r="J4" s="3"/>
    </row>
    <row r="6" spans="1:10" ht="20" x14ac:dyDescent="0.4">
      <c r="B6" s="5" t="s">
        <v>729</v>
      </c>
    </row>
    <row r="8" spans="1:10" ht="13" x14ac:dyDescent="0.3">
      <c r="B8" s="6" t="s">
        <v>11</v>
      </c>
      <c r="C8" s="6" t="s">
        <v>12</v>
      </c>
      <c r="D8" s="6" t="s">
        <v>13</v>
      </c>
      <c r="E8" s="6" t="s">
        <v>14</v>
      </c>
      <c r="F8" s="6" t="s">
        <v>15</v>
      </c>
      <c r="G8" s="6" t="s">
        <v>16</v>
      </c>
      <c r="H8" s="221" t="s">
        <v>17</v>
      </c>
      <c r="I8" s="197"/>
    </row>
    <row r="9" spans="1:10" ht="12.5" x14ac:dyDescent="0.25">
      <c r="B9" s="21">
        <f t="shared" ref="B9:B10" si="0">ROW()-8</f>
        <v>1</v>
      </c>
      <c r="C9" s="55" t="s">
        <v>730</v>
      </c>
      <c r="D9" s="38" t="s">
        <v>731</v>
      </c>
      <c r="E9" s="31" t="s">
        <v>732</v>
      </c>
      <c r="F9" s="9" t="s">
        <v>21</v>
      </c>
      <c r="G9" s="44" t="s">
        <v>21</v>
      </c>
      <c r="H9" s="200"/>
      <c r="I9" s="197"/>
    </row>
    <row r="10" spans="1:10" s="151" customFormat="1" ht="25" x14ac:dyDescent="0.25">
      <c r="B10" s="21">
        <f t="shared" si="0"/>
        <v>2</v>
      </c>
      <c r="C10" s="25" t="s">
        <v>733</v>
      </c>
      <c r="D10" s="160" t="s">
        <v>3109</v>
      </c>
      <c r="E10" s="41" t="s">
        <v>734</v>
      </c>
      <c r="F10" s="9" t="s">
        <v>21</v>
      </c>
      <c r="G10" s="9" t="s">
        <v>21</v>
      </c>
      <c r="H10" s="200"/>
      <c r="I10" s="206"/>
    </row>
    <row r="11" spans="1:10" ht="20" x14ac:dyDescent="0.4">
      <c r="B11" s="5"/>
    </row>
    <row r="12" spans="1:10" ht="20" x14ac:dyDescent="0.4">
      <c r="B12" s="5" t="s">
        <v>735</v>
      </c>
    </row>
    <row r="13" spans="1:10" ht="20" x14ac:dyDescent="0.4">
      <c r="B13" s="5"/>
    </row>
    <row r="14" spans="1:10" ht="13" x14ac:dyDescent="0.3">
      <c r="B14" s="6" t="s">
        <v>11</v>
      </c>
      <c r="C14" s="6" t="s">
        <v>12</v>
      </c>
      <c r="D14" s="6" t="s">
        <v>13</v>
      </c>
      <c r="E14" s="6" t="s">
        <v>14</v>
      </c>
      <c r="F14" s="6" t="s">
        <v>15</v>
      </c>
      <c r="G14" s="6" t="s">
        <v>16</v>
      </c>
      <c r="H14" s="221" t="s">
        <v>17</v>
      </c>
      <c r="I14" s="197"/>
    </row>
    <row r="15" spans="1:10" ht="12.5" x14ac:dyDescent="0.25">
      <c r="B15" s="21">
        <f t="shared" ref="B15:B24" si="1">ROW()-12</f>
        <v>3</v>
      </c>
      <c r="C15" s="224" t="s">
        <v>736</v>
      </c>
      <c r="D15" s="212" t="s">
        <v>737</v>
      </c>
      <c r="E15" s="27" t="s">
        <v>738</v>
      </c>
      <c r="F15" s="44" t="s">
        <v>21</v>
      </c>
      <c r="G15" s="44" t="s">
        <v>21</v>
      </c>
      <c r="H15" s="200"/>
      <c r="I15" s="197"/>
    </row>
    <row r="16" spans="1:10" ht="12.5" x14ac:dyDescent="0.25">
      <c r="B16" s="21">
        <f t="shared" si="1"/>
        <v>4</v>
      </c>
      <c r="C16" s="211"/>
      <c r="D16" s="214"/>
      <c r="E16" s="27" t="s">
        <v>739</v>
      </c>
      <c r="F16" s="44" t="s">
        <v>21</v>
      </c>
      <c r="G16" s="44" t="s">
        <v>21</v>
      </c>
      <c r="H16" s="200"/>
      <c r="I16" s="197"/>
    </row>
    <row r="17" spans="1:15" ht="50" x14ac:dyDescent="0.25">
      <c r="A17" s="16"/>
      <c r="B17" s="21">
        <f t="shared" si="1"/>
        <v>5</v>
      </c>
      <c r="C17" s="211"/>
      <c r="D17" s="28" t="s">
        <v>740</v>
      </c>
      <c r="E17" s="26" t="s">
        <v>741</v>
      </c>
      <c r="F17" s="19" t="s">
        <v>21</v>
      </c>
      <c r="G17" s="19" t="s">
        <v>21</v>
      </c>
      <c r="H17" s="200"/>
      <c r="I17" s="197"/>
      <c r="J17" s="16"/>
      <c r="K17" s="16"/>
      <c r="L17" s="16"/>
      <c r="M17" s="16"/>
      <c r="N17" s="16"/>
      <c r="O17" s="16"/>
    </row>
    <row r="18" spans="1:15" ht="12.5" x14ac:dyDescent="0.25">
      <c r="B18" s="21">
        <f t="shared" si="1"/>
        <v>6</v>
      </c>
      <c r="C18" s="211"/>
      <c r="D18" s="25" t="s">
        <v>742</v>
      </c>
      <c r="E18" s="27" t="s">
        <v>743</v>
      </c>
      <c r="F18" s="44" t="s">
        <v>21</v>
      </c>
      <c r="G18" s="44" t="s">
        <v>21</v>
      </c>
      <c r="H18" s="200"/>
      <c r="I18" s="197"/>
    </row>
    <row r="19" spans="1:15" ht="12.5" x14ac:dyDescent="0.25">
      <c r="B19" s="21">
        <f t="shared" si="1"/>
        <v>7</v>
      </c>
      <c r="C19" s="204"/>
      <c r="D19" s="171" t="s">
        <v>744</v>
      </c>
      <c r="E19" s="27" t="s">
        <v>745</v>
      </c>
      <c r="F19" s="44" t="s">
        <v>21</v>
      </c>
      <c r="G19" s="44" t="s">
        <v>21</v>
      </c>
      <c r="H19" s="200"/>
      <c r="I19" s="197"/>
    </row>
    <row r="20" spans="1:15" ht="37.5" x14ac:dyDescent="0.25">
      <c r="A20" s="11"/>
      <c r="B20" s="21">
        <f t="shared" si="1"/>
        <v>8</v>
      </c>
      <c r="C20" s="87" t="s">
        <v>746</v>
      </c>
      <c r="D20" s="25" t="s">
        <v>747</v>
      </c>
      <c r="E20" s="27" t="s">
        <v>748</v>
      </c>
      <c r="F20" s="9" t="s">
        <v>21</v>
      </c>
      <c r="G20" s="9" t="s">
        <v>21</v>
      </c>
      <c r="H20" s="200"/>
      <c r="I20" s="197"/>
      <c r="J20" s="11"/>
      <c r="K20" s="11"/>
      <c r="L20" s="11"/>
      <c r="M20" s="11"/>
      <c r="N20" s="11"/>
      <c r="O20" s="11"/>
    </row>
    <row r="21" spans="1:15" ht="25" x14ac:dyDescent="0.25">
      <c r="B21" s="21">
        <f t="shared" si="1"/>
        <v>9</v>
      </c>
      <c r="C21" s="88" t="s">
        <v>749</v>
      </c>
      <c r="D21" s="53" t="s">
        <v>750</v>
      </c>
      <c r="E21" s="27" t="s">
        <v>751</v>
      </c>
      <c r="F21" s="44" t="s">
        <v>21</v>
      </c>
      <c r="G21" s="44" t="s">
        <v>21</v>
      </c>
      <c r="H21" s="200"/>
      <c r="I21" s="197"/>
    </row>
    <row r="22" spans="1:15" ht="12.5" x14ac:dyDescent="0.25">
      <c r="A22" s="23"/>
      <c r="B22" s="21">
        <f t="shared" si="1"/>
        <v>10</v>
      </c>
      <c r="C22" s="234" t="s">
        <v>752</v>
      </c>
      <c r="D22" s="229" t="s">
        <v>753</v>
      </c>
      <c r="E22" s="26" t="s">
        <v>754</v>
      </c>
      <c r="F22" s="44" t="s">
        <v>21</v>
      </c>
      <c r="G22" s="56" t="s">
        <v>501</v>
      </c>
      <c r="H22" s="200"/>
      <c r="I22" s="197"/>
      <c r="J22" s="23"/>
      <c r="K22" s="23"/>
      <c r="L22" s="23"/>
      <c r="M22" s="23"/>
      <c r="N22" s="23"/>
      <c r="O22" s="23"/>
    </row>
    <row r="23" spans="1:15" ht="12.5" x14ac:dyDescent="0.25">
      <c r="B23" s="21">
        <f t="shared" si="1"/>
        <v>11</v>
      </c>
      <c r="C23" s="211"/>
      <c r="D23" s="214"/>
      <c r="E23" s="27" t="s">
        <v>745</v>
      </c>
      <c r="F23" s="44" t="s">
        <v>21</v>
      </c>
      <c r="G23" s="44" t="s">
        <v>501</v>
      </c>
      <c r="H23" s="200"/>
      <c r="I23" s="197"/>
    </row>
    <row r="24" spans="1:15" ht="25" x14ac:dyDescent="0.25">
      <c r="B24" s="21">
        <f t="shared" si="1"/>
        <v>12</v>
      </c>
      <c r="C24" s="204"/>
      <c r="D24" s="25" t="s">
        <v>755</v>
      </c>
      <c r="E24" s="20" t="s">
        <v>756</v>
      </c>
      <c r="F24" s="44" t="s">
        <v>21</v>
      </c>
      <c r="G24" s="44" t="s">
        <v>21</v>
      </c>
      <c r="H24" s="200"/>
      <c r="I24" s="197"/>
    </row>
    <row r="26" spans="1:15" ht="20" x14ac:dyDescent="0.4">
      <c r="B26" s="5" t="s">
        <v>757</v>
      </c>
    </row>
    <row r="28" spans="1:15" ht="13" x14ac:dyDescent="0.3">
      <c r="B28" s="6" t="s">
        <v>11</v>
      </c>
      <c r="C28" s="6" t="s">
        <v>12</v>
      </c>
      <c r="D28" s="6" t="s">
        <v>13</v>
      </c>
      <c r="E28" s="6" t="s">
        <v>14</v>
      </c>
      <c r="F28" s="6" t="s">
        <v>15</v>
      </c>
      <c r="G28" s="6" t="s">
        <v>16</v>
      </c>
      <c r="H28" s="221" t="s">
        <v>17</v>
      </c>
      <c r="I28" s="197"/>
    </row>
    <row r="29" spans="1:15" ht="12.5" x14ac:dyDescent="0.25">
      <c r="B29" s="21">
        <f>ROW()-16</f>
        <v>13</v>
      </c>
      <c r="C29" s="3" t="s">
        <v>758</v>
      </c>
      <c r="D29" s="3" t="s">
        <v>759</v>
      </c>
      <c r="E29" s="3" t="s">
        <v>760</v>
      </c>
      <c r="F29" s="9" t="s">
        <v>21</v>
      </c>
      <c r="G29" s="9" t="s">
        <v>21</v>
      </c>
      <c r="H29" s="200"/>
      <c r="I29" s="197"/>
    </row>
  </sheetData>
  <mergeCells count="20">
    <mergeCell ref="H16:I16"/>
    <mergeCell ref="H17:I17"/>
    <mergeCell ref="C22:C24"/>
    <mergeCell ref="D22:D23"/>
    <mergeCell ref="H8:I8"/>
    <mergeCell ref="H9:I9"/>
    <mergeCell ref="H10:I10"/>
    <mergeCell ref="H14:I14"/>
    <mergeCell ref="C15:C19"/>
    <mergeCell ref="D15:D16"/>
    <mergeCell ref="H15:I15"/>
    <mergeCell ref="H28:I28"/>
    <mergeCell ref="H29:I29"/>
    <mergeCell ref="H18:I18"/>
    <mergeCell ref="H19:I19"/>
    <mergeCell ref="H20:I20"/>
    <mergeCell ref="H21:I21"/>
    <mergeCell ref="H22:I22"/>
    <mergeCell ref="H23:I23"/>
    <mergeCell ref="H24:I24"/>
  </mergeCells>
  <phoneticPr fontId="15" type="noConversion"/>
  <dataValidations count="1">
    <dataValidation type="list" allowBlank="1" showErrorMessage="1" sqref="F9:G10 F15:G24 F29:G29" xr:uid="{00000000-0002-0000-0F00-000000000000}">
      <formula1>"Not Test,PASS,Fail,N/A,Blocked"</formula1>
    </dataValidation>
  </dataValidation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O25"/>
  <sheetViews>
    <sheetView workbookViewId="0">
      <selection activeCell="A20" sqref="A20"/>
    </sheetView>
  </sheetViews>
  <sheetFormatPr defaultColWidth="12.6328125" defaultRowHeight="15.75" customHeight="1" x14ac:dyDescent="0.25"/>
  <cols>
    <col min="1" max="1" width="5.7265625" customWidth="1"/>
    <col min="3" max="8" width="52.6328125" style="151" customWidth="1"/>
  </cols>
  <sheetData>
    <row r="1" spans="1:15" ht="13" x14ac:dyDescent="0.3">
      <c r="A1" s="1"/>
    </row>
    <row r="2" spans="1:15" ht="13" x14ac:dyDescent="0.25">
      <c r="B2" s="2" t="s">
        <v>1</v>
      </c>
      <c r="C2" s="13" t="s">
        <v>34</v>
      </c>
      <c r="D2" s="13" t="s">
        <v>35</v>
      </c>
      <c r="E2" s="13" t="s">
        <v>36</v>
      </c>
      <c r="F2" s="13" t="s">
        <v>403</v>
      </c>
      <c r="G2" s="13" t="s">
        <v>37</v>
      </c>
      <c r="H2" s="13" t="s">
        <v>761</v>
      </c>
    </row>
    <row r="3" spans="1:15" ht="13" x14ac:dyDescent="0.25">
      <c r="B3" s="2" t="s">
        <v>5</v>
      </c>
      <c r="C3" s="13" t="s">
        <v>762</v>
      </c>
      <c r="D3" s="13" t="s">
        <v>762</v>
      </c>
      <c r="E3" s="13" t="s">
        <v>762</v>
      </c>
      <c r="F3" s="13" t="s">
        <v>763</v>
      </c>
      <c r="G3" s="13" t="s">
        <v>728</v>
      </c>
      <c r="H3" s="13" t="s">
        <v>764</v>
      </c>
    </row>
    <row r="4" spans="1:15" ht="200" customHeight="1" x14ac:dyDescent="0.25">
      <c r="B4" s="2" t="s">
        <v>9</v>
      </c>
      <c r="C4" s="13"/>
      <c r="D4" s="13"/>
      <c r="E4" s="13"/>
      <c r="F4" s="13"/>
      <c r="G4" s="13"/>
      <c r="H4" s="13"/>
    </row>
    <row r="6" spans="1:15" ht="20" x14ac:dyDescent="0.4">
      <c r="B6" s="5" t="s">
        <v>765</v>
      </c>
    </row>
    <row r="8" spans="1:15" ht="13" x14ac:dyDescent="0.3">
      <c r="B8" s="6" t="s">
        <v>11</v>
      </c>
      <c r="C8" s="2" t="s">
        <v>12</v>
      </c>
      <c r="D8" s="2" t="s">
        <v>13</v>
      </c>
      <c r="E8" s="2" t="s">
        <v>14</v>
      </c>
      <c r="F8" s="2" t="s">
        <v>15</v>
      </c>
      <c r="G8" s="2" t="s">
        <v>16</v>
      </c>
      <c r="H8" s="221" t="s">
        <v>17</v>
      </c>
      <c r="I8" s="197"/>
    </row>
    <row r="9" spans="1:15" ht="16" x14ac:dyDescent="0.25">
      <c r="B9" s="21">
        <f t="shared" ref="B9:B15" si="0">ROW()-8</f>
        <v>1</v>
      </c>
      <c r="C9" s="212" t="s">
        <v>766</v>
      </c>
      <c r="D9" s="173" t="s">
        <v>3112</v>
      </c>
      <c r="E9" s="41" t="s">
        <v>767</v>
      </c>
      <c r="F9" s="9" t="s">
        <v>21</v>
      </c>
      <c r="G9" s="9" t="s">
        <v>21</v>
      </c>
      <c r="H9" s="199"/>
      <c r="I9" s="197"/>
    </row>
    <row r="10" spans="1:15" ht="16" x14ac:dyDescent="0.25">
      <c r="B10" s="21">
        <f t="shared" si="0"/>
        <v>2</v>
      </c>
      <c r="C10" s="235"/>
      <c r="D10" s="172" t="s">
        <v>3111</v>
      </c>
      <c r="E10" s="41" t="s">
        <v>768</v>
      </c>
      <c r="F10" s="9" t="s">
        <v>21</v>
      </c>
      <c r="G10" s="9" t="s">
        <v>21</v>
      </c>
      <c r="H10" s="199"/>
      <c r="I10" s="197"/>
    </row>
    <row r="11" spans="1:15" ht="12.5" x14ac:dyDescent="0.25">
      <c r="B11" s="21">
        <f t="shared" si="0"/>
        <v>3</v>
      </c>
      <c r="C11" s="235"/>
      <c r="D11" s="32" t="s">
        <v>769</v>
      </c>
      <c r="E11" s="41" t="s">
        <v>770</v>
      </c>
      <c r="F11" s="9" t="s">
        <v>21</v>
      </c>
      <c r="G11" s="9" t="s">
        <v>21</v>
      </c>
      <c r="H11" s="199"/>
      <c r="I11" s="197"/>
    </row>
    <row r="12" spans="1:15" ht="16" x14ac:dyDescent="0.25">
      <c r="A12" s="23"/>
      <c r="B12" s="21">
        <f t="shared" si="0"/>
        <v>4</v>
      </c>
      <c r="C12" s="235"/>
      <c r="D12" s="169" t="s">
        <v>3114</v>
      </c>
      <c r="E12" s="34" t="s">
        <v>771</v>
      </c>
      <c r="F12" s="19" t="s">
        <v>21</v>
      </c>
      <c r="G12" s="19" t="s">
        <v>21</v>
      </c>
      <c r="H12" s="199"/>
      <c r="I12" s="197"/>
      <c r="J12" s="23"/>
      <c r="K12" s="23"/>
      <c r="L12" s="23"/>
      <c r="M12" s="23"/>
      <c r="N12" s="23"/>
      <c r="O12" s="23"/>
    </row>
    <row r="13" spans="1:15" ht="12.5" x14ac:dyDescent="0.25">
      <c r="A13" s="23"/>
      <c r="B13" s="21">
        <f t="shared" si="0"/>
        <v>5</v>
      </c>
      <c r="C13" s="229" t="s">
        <v>772</v>
      </c>
      <c r="D13" s="237" t="s">
        <v>3113</v>
      </c>
      <c r="E13" s="34" t="s">
        <v>773</v>
      </c>
      <c r="F13" s="19" t="s">
        <v>21</v>
      </c>
      <c r="G13" s="19" t="s">
        <v>501</v>
      </c>
      <c r="H13" s="199"/>
      <c r="I13" s="197"/>
      <c r="J13" s="23"/>
      <c r="K13" s="23"/>
      <c r="L13" s="23"/>
      <c r="M13" s="23"/>
      <c r="N13" s="23"/>
      <c r="O13" s="23"/>
    </row>
    <row r="14" spans="1:15" ht="12.5" x14ac:dyDescent="0.25">
      <c r="A14" s="23"/>
      <c r="B14" s="21">
        <f t="shared" si="0"/>
        <v>6</v>
      </c>
      <c r="C14" s="236"/>
      <c r="D14" s="213"/>
      <c r="E14" s="34" t="s">
        <v>774</v>
      </c>
      <c r="F14" s="19" t="s">
        <v>21</v>
      </c>
      <c r="G14" s="19" t="s">
        <v>501</v>
      </c>
      <c r="H14" s="199"/>
      <c r="I14" s="197"/>
      <c r="J14" s="23"/>
      <c r="K14" s="23"/>
      <c r="L14" s="23"/>
      <c r="M14" s="23"/>
      <c r="N14" s="23"/>
      <c r="O14" s="23"/>
    </row>
    <row r="15" spans="1:15" ht="25" x14ac:dyDescent="0.25">
      <c r="A15" s="16"/>
      <c r="B15" s="21">
        <f t="shared" si="0"/>
        <v>7</v>
      </c>
      <c r="C15" s="18" t="s">
        <v>775</v>
      </c>
      <c r="D15" s="58" t="s">
        <v>776</v>
      </c>
      <c r="E15" s="18" t="s">
        <v>777</v>
      </c>
      <c r="F15" s="19" t="s">
        <v>21</v>
      </c>
      <c r="G15" s="19" t="s">
        <v>21</v>
      </c>
      <c r="H15" s="199"/>
      <c r="I15" s="197"/>
      <c r="J15" s="16"/>
      <c r="K15" s="16"/>
      <c r="L15" s="16"/>
      <c r="M15" s="16"/>
      <c r="N15" s="16"/>
      <c r="O15" s="16"/>
    </row>
    <row r="17" spans="1:15" ht="20" x14ac:dyDescent="0.4">
      <c r="B17" s="5" t="s">
        <v>426</v>
      </c>
    </row>
    <row r="19" spans="1:15" ht="13" x14ac:dyDescent="0.3">
      <c r="B19" s="6" t="s">
        <v>11</v>
      </c>
      <c r="C19" s="2" t="s">
        <v>12</v>
      </c>
      <c r="D19" s="2" t="s">
        <v>13</v>
      </c>
      <c r="E19" s="2" t="s">
        <v>14</v>
      </c>
      <c r="F19" s="2" t="s">
        <v>15</v>
      </c>
      <c r="G19" s="2" t="s">
        <v>16</v>
      </c>
      <c r="H19" s="221" t="s">
        <v>17</v>
      </c>
      <c r="I19" s="197"/>
    </row>
    <row r="20" spans="1:15" ht="32" x14ac:dyDescent="0.25">
      <c r="A20" s="11"/>
      <c r="B20" s="21">
        <f>ROW()-12</f>
        <v>8</v>
      </c>
      <c r="C20" s="13" t="s">
        <v>778</v>
      </c>
      <c r="D20" s="153" t="s">
        <v>3110</v>
      </c>
      <c r="E20" s="156" t="s">
        <v>3115</v>
      </c>
      <c r="F20" s="9" t="s">
        <v>21</v>
      </c>
      <c r="G20" s="9" t="s">
        <v>21</v>
      </c>
      <c r="H20" s="199"/>
      <c r="I20" s="197"/>
      <c r="J20" s="11"/>
      <c r="K20" s="11"/>
      <c r="L20" s="11"/>
      <c r="M20" s="11"/>
      <c r="N20" s="11"/>
      <c r="O20" s="11"/>
    </row>
    <row r="21" spans="1:15" ht="20" x14ac:dyDescent="0.4">
      <c r="B21" s="5"/>
    </row>
    <row r="22" spans="1:15" ht="20" x14ac:dyDescent="0.4">
      <c r="B22" s="5" t="s">
        <v>779</v>
      </c>
    </row>
    <row r="23" spans="1:15" ht="20" x14ac:dyDescent="0.4">
      <c r="B23" s="5"/>
    </row>
    <row r="24" spans="1:15" ht="13" x14ac:dyDescent="0.3">
      <c r="B24" s="6" t="s">
        <v>11</v>
      </c>
      <c r="C24" s="2" t="s">
        <v>12</v>
      </c>
      <c r="D24" s="2" t="s">
        <v>13</v>
      </c>
      <c r="E24" s="2" t="s">
        <v>14</v>
      </c>
      <c r="F24" s="2" t="s">
        <v>15</v>
      </c>
      <c r="G24" s="2" t="s">
        <v>16</v>
      </c>
      <c r="H24" s="221" t="s">
        <v>17</v>
      </c>
      <c r="I24" s="197"/>
    </row>
    <row r="25" spans="1:15" ht="12.5" x14ac:dyDescent="0.25">
      <c r="B25" s="21">
        <f>ROW()-16</f>
        <v>9</v>
      </c>
      <c r="C25" s="13" t="s">
        <v>758</v>
      </c>
      <c r="D25" s="13" t="s">
        <v>780</v>
      </c>
      <c r="E25" s="13" t="s">
        <v>781</v>
      </c>
      <c r="F25" s="9" t="s">
        <v>21</v>
      </c>
      <c r="G25" s="9" t="s">
        <v>21</v>
      </c>
      <c r="H25" s="199"/>
      <c r="I25" s="197"/>
    </row>
  </sheetData>
  <mergeCells count="15">
    <mergeCell ref="H24:I24"/>
    <mergeCell ref="H25:I25"/>
    <mergeCell ref="H8:I8"/>
    <mergeCell ref="C9:C12"/>
    <mergeCell ref="H9:I9"/>
    <mergeCell ref="H10:I10"/>
    <mergeCell ref="H11:I11"/>
    <mergeCell ref="C13:C14"/>
    <mergeCell ref="D13:D14"/>
    <mergeCell ref="H14:I14"/>
    <mergeCell ref="H12:I12"/>
    <mergeCell ref="H13:I13"/>
    <mergeCell ref="H15:I15"/>
    <mergeCell ref="H19:I19"/>
    <mergeCell ref="H20:I20"/>
  </mergeCells>
  <phoneticPr fontId="15" type="noConversion"/>
  <dataValidations count="1">
    <dataValidation type="list" allowBlank="1" showErrorMessage="1" sqref="F9:G15 F20:G20 F25:G25" xr:uid="{00000000-0002-0000-1000-000000000000}">
      <formula1>"Not Test,PASS,Fail,N/A,Blocked"</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P12"/>
  <sheetViews>
    <sheetView workbookViewId="0"/>
  </sheetViews>
  <sheetFormatPr defaultColWidth="12.6328125" defaultRowHeight="15.75" customHeight="1" x14ac:dyDescent="0.25"/>
  <cols>
    <col min="1" max="1" width="4.6328125" customWidth="1"/>
    <col min="3" max="3" width="51.26953125" customWidth="1"/>
    <col min="4" max="4" width="49.453125" customWidth="1"/>
    <col min="5" max="5" width="44.7265625" customWidth="1"/>
    <col min="6" max="6" width="46.453125" customWidth="1"/>
    <col min="7" max="7" width="14.6328125" customWidth="1"/>
    <col min="8" max="9" width="52.6328125" customWidth="1"/>
  </cols>
  <sheetData>
    <row r="1" spans="1:16" ht="13" x14ac:dyDescent="0.3">
      <c r="A1" s="1"/>
    </row>
    <row r="2" spans="1:16" ht="13" x14ac:dyDescent="0.25">
      <c r="B2" s="2" t="s">
        <v>1</v>
      </c>
      <c r="C2" s="3" t="s">
        <v>391</v>
      </c>
      <c r="D2" s="3" t="s">
        <v>34</v>
      </c>
      <c r="E2" s="3" t="s">
        <v>35</v>
      </c>
      <c r="F2" s="3" t="s">
        <v>36</v>
      </c>
    </row>
    <row r="3" spans="1:16" ht="13" x14ac:dyDescent="0.25">
      <c r="B3" s="2" t="s">
        <v>5</v>
      </c>
      <c r="C3" s="3" t="s">
        <v>87</v>
      </c>
      <c r="D3" s="3" t="s">
        <v>308</v>
      </c>
      <c r="E3" s="3" t="s">
        <v>782</v>
      </c>
      <c r="F3" s="3" t="s">
        <v>783</v>
      </c>
    </row>
    <row r="4" spans="1:16" ht="200" customHeight="1" x14ac:dyDescent="0.25">
      <c r="B4" s="2" t="s">
        <v>9</v>
      </c>
      <c r="C4" s="4"/>
      <c r="D4" s="13"/>
      <c r="E4" s="3"/>
      <c r="F4" s="3"/>
    </row>
    <row r="6" spans="1:16" ht="20" x14ac:dyDescent="0.4">
      <c r="B6" s="5" t="s">
        <v>784</v>
      </c>
    </row>
    <row r="8" spans="1:16" ht="13" x14ac:dyDescent="0.3">
      <c r="B8" s="6" t="s">
        <v>11</v>
      </c>
      <c r="C8" s="6" t="s">
        <v>12</v>
      </c>
      <c r="D8" s="6" t="s">
        <v>13</v>
      </c>
      <c r="E8" s="6" t="s">
        <v>14</v>
      </c>
      <c r="F8" s="6" t="s">
        <v>15</v>
      </c>
      <c r="G8" s="6" t="s">
        <v>16</v>
      </c>
      <c r="H8" s="221" t="s">
        <v>17</v>
      </c>
      <c r="I8" s="197"/>
    </row>
    <row r="9" spans="1:16" ht="12.5" x14ac:dyDescent="0.25">
      <c r="B9" s="21">
        <f t="shared" ref="B9:B12" si="0">ROW()-8</f>
        <v>1</v>
      </c>
      <c r="C9" s="210" t="s">
        <v>785</v>
      </c>
      <c r="D9" s="38" t="s">
        <v>786</v>
      </c>
      <c r="E9" s="31" t="s">
        <v>399</v>
      </c>
      <c r="F9" s="44" t="s">
        <v>21</v>
      </c>
      <c r="G9" s="44" t="s">
        <v>21</v>
      </c>
      <c r="H9" s="199"/>
      <c r="I9" s="197"/>
    </row>
    <row r="10" spans="1:16" ht="12.5" x14ac:dyDescent="0.25">
      <c r="A10" s="16"/>
      <c r="B10" s="39">
        <f t="shared" si="0"/>
        <v>2</v>
      </c>
      <c r="C10" s="211"/>
      <c r="D10" s="42" t="s">
        <v>787</v>
      </c>
      <c r="E10" s="34" t="s">
        <v>788</v>
      </c>
      <c r="F10" s="19" t="s">
        <v>21</v>
      </c>
      <c r="G10" s="19" t="s">
        <v>21</v>
      </c>
      <c r="H10" s="199"/>
      <c r="I10" s="197"/>
      <c r="J10" s="16"/>
      <c r="K10" s="16"/>
      <c r="L10" s="16"/>
      <c r="M10" s="16"/>
      <c r="N10" s="16"/>
      <c r="O10" s="16"/>
      <c r="P10" s="16"/>
    </row>
    <row r="11" spans="1:16" ht="25" x14ac:dyDescent="0.25">
      <c r="A11" s="16"/>
      <c r="B11" s="39">
        <f t="shared" si="0"/>
        <v>3</v>
      </c>
      <c r="C11" s="211"/>
      <c r="D11" s="28" t="s">
        <v>789</v>
      </c>
      <c r="E11" s="34" t="s">
        <v>788</v>
      </c>
      <c r="F11" s="19" t="s">
        <v>21</v>
      </c>
      <c r="G11" s="19" t="s">
        <v>21</v>
      </c>
      <c r="H11" s="199"/>
      <c r="I11" s="197"/>
      <c r="J11" s="16"/>
      <c r="K11" s="16"/>
      <c r="L11" s="16"/>
      <c r="M11" s="16"/>
      <c r="N11" s="16"/>
      <c r="O11" s="16"/>
      <c r="P11" s="16"/>
    </row>
    <row r="12" spans="1:16" ht="12.5" x14ac:dyDescent="0.25">
      <c r="B12" s="21">
        <f t="shared" si="0"/>
        <v>4</v>
      </c>
      <c r="C12" s="204"/>
      <c r="D12" s="38" t="s">
        <v>790</v>
      </c>
      <c r="E12" s="31" t="s">
        <v>791</v>
      </c>
      <c r="F12" s="44" t="s">
        <v>21</v>
      </c>
      <c r="G12" s="44" t="s">
        <v>21</v>
      </c>
      <c r="H12" s="199"/>
      <c r="I12" s="197"/>
    </row>
  </sheetData>
  <mergeCells count="6">
    <mergeCell ref="H8:I8"/>
    <mergeCell ref="C9:C12"/>
    <mergeCell ref="H9:I9"/>
    <mergeCell ref="H10:I10"/>
    <mergeCell ref="H11:I11"/>
    <mergeCell ref="H12:I12"/>
  </mergeCells>
  <phoneticPr fontId="15" type="noConversion"/>
  <dataValidations count="1">
    <dataValidation type="list" allowBlank="1" showErrorMessage="1" sqref="F9:G12" xr:uid="{00000000-0002-0000-1100-000000000000}">
      <formula1>"Not Test,PASS,Fail,N/A,Blocked"</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P11"/>
  <sheetViews>
    <sheetView workbookViewId="0"/>
  </sheetViews>
  <sheetFormatPr defaultColWidth="12.6328125" defaultRowHeight="15.75" customHeight="1" x14ac:dyDescent="0.25"/>
  <cols>
    <col min="1" max="1" width="5.7265625" customWidth="1"/>
    <col min="3" max="5" width="52.6328125" customWidth="1"/>
    <col min="6" max="7" width="14.6328125" customWidth="1"/>
    <col min="8" max="9" width="52.6328125" customWidth="1"/>
    <col min="11" max="11" width="17.453125" customWidth="1"/>
    <col min="12" max="12" width="37.26953125" customWidth="1"/>
  </cols>
  <sheetData>
    <row r="1" spans="1:16" ht="13" x14ac:dyDescent="0.3">
      <c r="A1" s="1"/>
    </row>
    <row r="2" spans="1:16" ht="13" x14ac:dyDescent="0.25">
      <c r="B2" s="2" t="s">
        <v>1</v>
      </c>
      <c r="C2" s="3" t="s">
        <v>391</v>
      </c>
      <c r="D2" s="3" t="s">
        <v>34</v>
      </c>
      <c r="E2" s="14"/>
    </row>
    <row r="3" spans="1:16" ht="13" x14ac:dyDescent="0.25">
      <c r="B3" s="2" t="s">
        <v>5</v>
      </c>
      <c r="C3" s="3" t="s">
        <v>87</v>
      </c>
      <c r="D3" s="3" t="s">
        <v>792</v>
      </c>
    </row>
    <row r="4" spans="1:16" ht="200" customHeight="1" x14ac:dyDescent="0.25">
      <c r="B4" s="2" t="s">
        <v>9</v>
      </c>
      <c r="C4" s="4"/>
      <c r="D4" s="3"/>
    </row>
    <row r="6" spans="1:16" ht="20" x14ac:dyDescent="0.4">
      <c r="B6" s="5" t="s">
        <v>793</v>
      </c>
    </row>
    <row r="7" spans="1:16" ht="20" x14ac:dyDescent="0.4">
      <c r="B7" s="5"/>
    </row>
    <row r="8" spans="1:16" ht="13" x14ac:dyDescent="0.3">
      <c r="B8" s="6" t="s">
        <v>11</v>
      </c>
      <c r="C8" s="6" t="s">
        <v>12</v>
      </c>
      <c r="D8" s="6" t="s">
        <v>13</v>
      </c>
      <c r="E8" s="6" t="s">
        <v>14</v>
      </c>
      <c r="F8" s="6" t="s">
        <v>15</v>
      </c>
      <c r="G8" s="6" t="s">
        <v>16</v>
      </c>
      <c r="H8" s="221" t="s">
        <v>17</v>
      </c>
      <c r="I8" s="197"/>
      <c r="L8" s="238"/>
    </row>
    <row r="9" spans="1:16" s="151" customFormat="1" ht="272.25" customHeight="1" x14ac:dyDescent="0.25">
      <c r="A9" s="16"/>
      <c r="B9" s="39">
        <f t="shared" ref="B9:B11" si="0">ROW()-8</f>
        <v>1</v>
      </c>
      <c r="C9" s="229" t="s">
        <v>794</v>
      </c>
      <c r="D9" s="42" t="s">
        <v>795</v>
      </c>
      <c r="E9" s="34" t="s">
        <v>796</v>
      </c>
      <c r="F9" s="19" t="s">
        <v>21</v>
      </c>
      <c r="G9" s="19" t="s">
        <v>21</v>
      </c>
      <c r="H9" s="200"/>
      <c r="I9" s="206"/>
      <c r="J9" s="16"/>
      <c r="K9" s="16"/>
      <c r="L9" s="238"/>
      <c r="M9" s="16"/>
      <c r="N9" s="16"/>
      <c r="O9" s="16"/>
      <c r="P9" s="16"/>
    </row>
    <row r="10" spans="1:16" s="151" customFormat="1" ht="25" x14ac:dyDescent="0.25">
      <c r="B10" s="21">
        <f t="shared" si="0"/>
        <v>2</v>
      </c>
      <c r="C10" s="235"/>
      <c r="D10" s="32" t="s">
        <v>797</v>
      </c>
      <c r="E10" s="27" t="s">
        <v>798</v>
      </c>
      <c r="F10" s="19" t="s">
        <v>21</v>
      </c>
      <c r="G10" s="19" t="s">
        <v>21</v>
      </c>
      <c r="H10" s="200"/>
      <c r="I10" s="206"/>
      <c r="L10" s="238"/>
    </row>
    <row r="11" spans="1:16" s="151" customFormat="1" ht="25" x14ac:dyDescent="0.25">
      <c r="B11" s="21">
        <f t="shared" si="0"/>
        <v>3</v>
      </c>
      <c r="C11" s="236"/>
      <c r="D11" s="32" t="s">
        <v>799</v>
      </c>
      <c r="E11" s="27" t="s">
        <v>798</v>
      </c>
      <c r="F11" s="19" t="s">
        <v>21</v>
      </c>
      <c r="G11" s="19" t="s">
        <v>21</v>
      </c>
      <c r="H11" s="200"/>
      <c r="I11" s="206"/>
    </row>
  </sheetData>
  <mergeCells count="6">
    <mergeCell ref="H8:I8"/>
    <mergeCell ref="L8:L10"/>
    <mergeCell ref="C9:C11"/>
    <mergeCell ref="H9:I9"/>
    <mergeCell ref="H10:I10"/>
    <mergeCell ref="H11:I11"/>
  </mergeCells>
  <phoneticPr fontId="15" type="noConversion"/>
  <dataValidations count="1">
    <dataValidation type="list" allowBlank="1" showErrorMessage="1" sqref="F9:G11" xr:uid="{00000000-0002-0000-1200-000000000000}">
      <formula1>"Not Test,PASS,Fail,N/A,Blocked"</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P20"/>
  <sheetViews>
    <sheetView workbookViewId="0">
      <selection activeCell="C19" sqref="C19"/>
    </sheetView>
  </sheetViews>
  <sheetFormatPr defaultColWidth="12.6328125" defaultRowHeight="15.75" customHeight="1" x14ac:dyDescent="0.25"/>
  <cols>
    <col min="1" max="1" width="4.6328125" customWidth="1"/>
    <col min="3" max="6" width="52.6328125" customWidth="1"/>
    <col min="7" max="7" width="14.6328125" customWidth="1"/>
    <col min="8" max="8" width="34.7265625" customWidth="1"/>
    <col min="9" max="9" width="34" customWidth="1"/>
  </cols>
  <sheetData>
    <row r="1" spans="1:9" ht="13" x14ac:dyDescent="0.3">
      <c r="A1" s="1"/>
    </row>
    <row r="2" spans="1:9" ht="13" x14ac:dyDescent="0.25">
      <c r="B2" s="2" t="s">
        <v>1</v>
      </c>
      <c r="C2" s="3" t="s">
        <v>391</v>
      </c>
      <c r="D2" s="3" t="s">
        <v>34</v>
      </c>
      <c r="E2" s="3" t="s">
        <v>35</v>
      </c>
      <c r="F2" s="3" t="s">
        <v>303</v>
      </c>
    </row>
    <row r="3" spans="1:9" ht="13" x14ac:dyDescent="0.25">
      <c r="B3" s="2" t="s">
        <v>5</v>
      </c>
      <c r="C3" s="3" t="s">
        <v>308</v>
      </c>
      <c r="D3" s="3" t="s">
        <v>782</v>
      </c>
      <c r="E3" s="3" t="s">
        <v>783</v>
      </c>
      <c r="F3" s="3" t="s">
        <v>800</v>
      </c>
    </row>
    <row r="4" spans="1:9" ht="200" customHeight="1" x14ac:dyDescent="0.25">
      <c r="B4" s="2" t="s">
        <v>9</v>
      </c>
      <c r="C4" s="13"/>
      <c r="D4" s="3"/>
      <c r="E4" s="3"/>
      <c r="F4" s="3"/>
    </row>
    <row r="6" spans="1:9" ht="20" x14ac:dyDescent="0.4">
      <c r="B6" s="5" t="s">
        <v>801</v>
      </c>
    </row>
    <row r="8" spans="1:9" ht="13" x14ac:dyDescent="0.3">
      <c r="B8" s="6" t="s">
        <v>11</v>
      </c>
      <c r="C8" s="6" t="s">
        <v>12</v>
      </c>
      <c r="D8" s="6" t="s">
        <v>13</v>
      </c>
      <c r="E8" s="6" t="s">
        <v>14</v>
      </c>
      <c r="F8" s="6" t="s">
        <v>15</v>
      </c>
      <c r="G8" s="6" t="s">
        <v>16</v>
      </c>
      <c r="H8" s="221" t="s">
        <v>17</v>
      </c>
      <c r="I8" s="197"/>
    </row>
    <row r="9" spans="1:9" ht="12.5" x14ac:dyDescent="0.25">
      <c r="B9" s="21">
        <f>ROW()-8</f>
        <v>1</v>
      </c>
      <c r="C9" s="32" t="s">
        <v>802</v>
      </c>
      <c r="D9" s="32" t="s">
        <v>803</v>
      </c>
      <c r="E9" s="41" t="s">
        <v>804</v>
      </c>
      <c r="F9" s="9" t="s">
        <v>21</v>
      </c>
      <c r="G9" s="9" t="s">
        <v>21</v>
      </c>
      <c r="H9" s="199"/>
      <c r="I9" s="197"/>
    </row>
    <row r="10" spans="1:9" ht="25" x14ac:dyDescent="0.25">
      <c r="B10" s="21">
        <f t="shared" ref="B10:B14" si="0">ROW()-8</f>
        <v>2</v>
      </c>
      <c r="C10" s="212" t="s">
        <v>805</v>
      </c>
      <c r="D10" s="32" t="s">
        <v>806</v>
      </c>
      <c r="E10" s="99" t="s">
        <v>807</v>
      </c>
      <c r="F10" s="9" t="s">
        <v>21</v>
      </c>
      <c r="G10" s="9" t="s">
        <v>21</v>
      </c>
      <c r="H10" s="199"/>
      <c r="I10" s="197"/>
    </row>
    <row r="11" spans="1:9" ht="75" x14ac:dyDescent="0.25">
      <c r="B11" s="21">
        <f t="shared" si="0"/>
        <v>3</v>
      </c>
      <c r="C11" s="204"/>
      <c r="D11" s="25" t="s">
        <v>808</v>
      </c>
      <c r="E11" s="27" t="s">
        <v>809</v>
      </c>
      <c r="F11" s="9" t="s">
        <v>21</v>
      </c>
      <c r="G11" s="9" t="s">
        <v>21</v>
      </c>
      <c r="H11" s="199"/>
      <c r="I11" s="197"/>
    </row>
    <row r="12" spans="1:9" ht="25" x14ac:dyDescent="0.25">
      <c r="B12" s="21">
        <f t="shared" si="0"/>
        <v>4</v>
      </c>
      <c r="C12" s="25" t="s">
        <v>810</v>
      </c>
      <c r="D12" s="25" t="s">
        <v>811</v>
      </c>
      <c r="E12" s="41" t="s">
        <v>812</v>
      </c>
      <c r="F12" s="9" t="s">
        <v>21</v>
      </c>
      <c r="G12" s="9" t="s">
        <v>21</v>
      </c>
      <c r="H12" s="199"/>
      <c r="I12" s="197"/>
    </row>
    <row r="13" spans="1:9" ht="25" x14ac:dyDescent="0.25">
      <c r="B13" s="21">
        <f t="shared" si="0"/>
        <v>5</v>
      </c>
      <c r="C13" s="25" t="s">
        <v>813</v>
      </c>
      <c r="D13" s="25" t="s">
        <v>814</v>
      </c>
      <c r="E13" s="41" t="s">
        <v>815</v>
      </c>
      <c r="F13" s="9" t="s">
        <v>21</v>
      </c>
      <c r="G13" s="9" t="s">
        <v>21</v>
      </c>
      <c r="H13" s="199"/>
      <c r="I13" s="197"/>
    </row>
    <row r="14" spans="1:9" ht="12.5" x14ac:dyDescent="0.25">
      <c r="B14" s="21">
        <f t="shared" si="0"/>
        <v>6</v>
      </c>
      <c r="C14" s="32" t="s">
        <v>816</v>
      </c>
      <c r="D14" s="32" t="s">
        <v>817</v>
      </c>
      <c r="E14" s="34" t="s">
        <v>818</v>
      </c>
      <c r="F14" s="9" t="s">
        <v>21</v>
      </c>
      <c r="G14" s="9" t="s">
        <v>21</v>
      </c>
      <c r="H14" s="199"/>
      <c r="I14" s="197"/>
    </row>
    <row r="16" spans="1:9" ht="20" x14ac:dyDescent="0.4">
      <c r="B16" s="5" t="s">
        <v>819</v>
      </c>
    </row>
    <row r="18" spans="1:16" ht="13" x14ac:dyDescent="0.25">
      <c r="B18" s="2" t="s">
        <v>11</v>
      </c>
      <c r="C18" s="2" t="s">
        <v>12</v>
      </c>
      <c r="D18" s="2" t="s">
        <v>13</v>
      </c>
      <c r="E18" s="2" t="s">
        <v>14</v>
      </c>
      <c r="F18" s="2" t="s">
        <v>15</v>
      </c>
      <c r="G18" s="2" t="s">
        <v>16</v>
      </c>
      <c r="H18" s="221" t="s">
        <v>17</v>
      </c>
      <c r="I18" s="197"/>
    </row>
    <row r="19" spans="1:16" ht="25" x14ac:dyDescent="0.25">
      <c r="A19" s="23"/>
      <c r="B19" s="21">
        <f>ROW()-12</f>
        <v>7</v>
      </c>
      <c r="C19" s="28" t="s">
        <v>820</v>
      </c>
      <c r="D19" s="42" t="s">
        <v>821</v>
      </c>
      <c r="E19" s="42" t="s">
        <v>822</v>
      </c>
      <c r="F19" s="19" t="s">
        <v>21</v>
      </c>
      <c r="G19" s="19" t="s">
        <v>21</v>
      </c>
      <c r="H19" s="199"/>
      <c r="I19" s="197"/>
      <c r="J19" s="23"/>
      <c r="K19" s="23"/>
      <c r="L19" s="23"/>
      <c r="M19" s="23"/>
      <c r="N19" s="23"/>
      <c r="O19" s="23"/>
      <c r="P19" s="23"/>
    </row>
    <row r="20" spans="1:16" ht="25" x14ac:dyDescent="0.25">
      <c r="A20" s="23"/>
      <c r="B20" s="21">
        <f>ROW()-12</f>
        <v>8</v>
      </c>
      <c r="C20" s="28" t="s">
        <v>823</v>
      </c>
      <c r="D20" s="42" t="s">
        <v>824</v>
      </c>
      <c r="E20" s="42" t="s">
        <v>822</v>
      </c>
      <c r="F20" s="19" t="s">
        <v>21</v>
      </c>
      <c r="G20" s="19" t="s">
        <v>21</v>
      </c>
      <c r="H20" s="199"/>
      <c r="I20" s="197"/>
      <c r="J20" s="23"/>
      <c r="K20" s="23"/>
      <c r="L20" s="23"/>
      <c r="M20" s="23"/>
      <c r="N20" s="23"/>
      <c r="O20" s="23"/>
      <c r="P20" s="23"/>
    </row>
  </sheetData>
  <mergeCells count="11">
    <mergeCell ref="H14:I14"/>
    <mergeCell ref="H18:I18"/>
    <mergeCell ref="H19:I19"/>
    <mergeCell ref="H20:I20"/>
    <mergeCell ref="H8:I8"/>
    <mergeCell ref="H9:I9"/>
    <mergeCell ref="C10:C11"/>
    <mergeCell ref="H10:I10"/>
    <mergeCell ref="H11:I11"/>
    <mergeCell ref="H12:I12"/>
    <mergeCell ref="H13:I13"/>
  </mergeCells>
  <phoneticPr fontId="15" type="noConversion"/>
  <dataValidations count="1">
    <dataValidation type="list" allowBlank="1" showErrorMessage="1" sqref="F9:G14 F19:G20" xr:uid="{00000000-0002-0000-1300-000000000000}">
      <formula1>"Not Test,PASS,Fail,N/A,Blocked"</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P947"/>
  <sheetViews>
    <sheetView workbookViewId="0">
      <selection activeCell="A4" sqref="A4:XFD4"/>
    </sheetView>
  </sheetViews>
  <sheetFormatPr defaultColWidth="12.6328125" defaultRowHeight="15.75" customHeight="1" x14ac:dyDescent="0.25"/>
  <cols>
    <col min="1" max="1" width="4.6328125" customWidth="1"/>
    <col min="3" max="9" width="52.6328125" customWidth="1"/>
  </cols>
  <sheetData>
    <row r="1" spans="1:16" ht="13" x14ac:dyDescent="0.3">
      <c r="A1" s="1"/>
      <c r="C1" s="51"/>
      <c r="D1" s="51"/>
      <c r="E1" s="51"/>
    </row>
    <row r="2" spans="1:16" ht="13" x14ac:dyDescent="0.25">
      <c r="B2" s="2" t="s">
        <v>1</v>
      </c>
      <c r="C2" s="3" t="s">
        <v>391</v>
      </c>
      <c r="D2" s="36" t="s">
        <v>34</v>
      </c>
      <c r="E2" s="36" t="s">
        <v>35</v>
      </c>
      <c r="F2" s="36" t="s">
        <v>36</v>
      </c>
      <c r="G2" s="3" t="s">
        <v>37</v>
      </c>
      <c r="H2" s="3" t="s">
        <v>825</v>
      </c>
      <c r="I2" s="3" t="s">
        <v>826</v>
      </c>
    </row>
    <row r="3" spans="1:16" ht="13" x14ac:dyDescent="0.25">
      <c r="A3" s="11"/>
      <c r="B3" s="2" t="s">
        <v>5</v>
      </c>
      <c r="C3" s="13" t="s">
        <v>783</v>
      </c>
      <c r="D3" s="8" t="s">
        <v>827</v>
      </c>
      <c r="E3" s="8" t="s">
        <v>828</v>
      </c>
      <c r="F3" s="8" t="s">
        <v>829</v>
      </c>
      <c r="G3" s="8" t="s">
        <v>830</v>
      </c>
      <c r="H3" s="8" t="s">
        <v>831</v>
      </c>
      <c r="I3" s="8" t="s">
        <v>832</v>
      </c>
      <c r="J3" s="11"/>
      <c r="K3" s="11"/>
      <c r="L3" s="11"/>
      <c r="M3" s="11"/>
      <c r="N3" s="11"/>
      <c r="O3" s="11"/>
      <c r="P3" s="11"/>
    </row>
    <row r="4" spans="1:16" ht="200" customHeight="1" x14ac:dyDescent="0.25">
      <c r="B4" s="2" t="s">
        <v>9</v>
      </c>
      <c r="C4" s="36"/>
      <c r="D4" s="36"/>
      <c r="E4" s="89"/>
      <c r="F4" s="4"/>
      <c r="G4" s="3"/>
      <c r="H4" s="3"/>
      <c r="I4" s="8"/>
    </row>
    <row r="5" spans="1:16" ht="12.5" x14ac:dyDescent="0.25">
      <c r="C5" s="51"/>
      <c r="D5" s="51"/>
      <c r="E5" s="51"/>
    </row>
    <row r="6" spans="1:16" ht="20" x14ac:dyDescent="0.4">
      <c r="B6" s="5" t="s">
        <v>833</v>
      </c>
      <c r="C6" s="51"/>
      <c r="D6" s="51"/>
      <c r="E6" s="51"/>
    </row>
    <row r="7" spans="1:16" ht="12.5" x14ac:dyDescent="0.25">
      <c r="C7" s="51"/>
      <c r="D7" s="51"/>
      <c r="E7" s="51"/>
    </row>
    <row r="8" spans="1:16" ht="13" x14ac:dyDescent="0.3">
      <c r="B8" s="6" t="s">
        <v>11</v>
      </c>
      <c r="C8" s="52" t="s">
        <v>12</v>
      </c>
      <c r="D8" s="52" t="s">
        <v>13</v>
      </c>
      <c r="E8" s="52" t="s">
        <v>14</v>
      </c>
      <c r="F8" s="6" t="s">
        <v>15</v>
      </c>
      <c r="G8" s="6" t="s">
        <v>16</v>
      </c>
      <c r="H8" s="221" t="s">
        <v>17</v>
      </c>
      <c r="I8" s="197"/>
    </row>
    <row r="9" spans="1:16" ht="75" x14ac:dyDescent="0.25">
      <c r="A9" s="11"/>
      <c r="B9" s="21">
        <f t="shared" ref="B9:B18" si="0">ROW()-8</f>
        <v>1</v>
      </c>
      <c r="C9" s="212" t="s">
        <v>834</v>
      </c>
      <c r="D9" s="212" t="s">
        <v>835</v>
      </c>
      <c r="E9" s="90" t="s">
        <v>836</v>
      </c>
      <c r="F9" s="9" t="s">
        <v>21</v>
      </c>
      <c r="G9" s="9" t="s">
        <v>21</v>
      </c>
      <c r="H9" s="200"/>
      <c r="I9" s="197"/>
      <c r="J9" s="11"/>
      <c r="K9" s="11"/>
      <c r="L9" s="11"/>
      <c r="M9" s="11"/>
      <c r="N9" s="11"/>
      <c r="O9" s="11"/>
      <c r="P9" s="11"/>
    </row>
    <row r="10" spans="1:16" ht="16" x14ac:dyDescent="0.25">
      <c r="A10" s="16"/>
      <c r="B10" s="21">
        <f t="shared" si="0"/>
        <v>2</v>
      </c>
      <c r="C10" s="204"/>
      <c r="D10" s="204"/>
      <c r="E10" s="170" t="s">
        <v>3116</v>
      </c>
      <c r="F10" s="9" t="s">
        <v>21</v>
      </c>
      <c r="G10" s="9" t="s">
        <v>21</v>
      </c>
      <c r="H10" s="200"/>
      <c r="I10" s="197"/>
      <c r="J10" s="16"/>
      <c r="K10" s="16"/>
      <c r="L10" s="16"/>
      <c r="M10" s="16"/>
      <c r="N10" s="16"/>
      <c r="O10" s="16"/>
      <c r="P10" s="16"/>
    </row>
    <row r="11" spans="1:16" ht="50" x14ac:dyDescent="0.25">
      <c r="A11" s="16"/>
      <c r="B11" s="21">
        <f t="shared" si="0"/>
        <v>3</v>
      </c>
      <c r="C11" s="229" t="s">
        <v>837</v>
      </c>
      <c r="D11" s="229" t="s">
        <v>838</v>
      </c>
      <c r="E11" s="28" t="s">
        <v>839</v>
      </c>
      <c r="F11" s="9" t="s">
        <v>21</v>
      </c>
      <c r="G11" s="9" t="s">
        <v>21</v>
      </c>
      <c r="H11" s="200"/>
      <c r="I11" s="197"/>
      <c r="J11" s="16"/>
      <c r="K11" s="16"/>
      <c r="L11" s="16"/>
      <c r="M11" s="16"/>
      <c r="N11" s="16"/>
      <c r="O11" s="16"/>
      <c r="P11" s="16"/>
    </row>
    <row r="12" spans="1:16" ht="16" x14ac:dyDescent="0.25">
      <c r="A12" s="16"/>
      <c r="B12" s="21">
        <f t="shared" si="0"/>
        <v>4</v>
      </c>
      <c r="C12" s="204"/>
      <c r="D12" s="204"/>
      <c r="E12" s="170" t="s">
        <v>3120</v>
      </c>
      <c r="F12" s="9" t="s">
        <v>21</v>
      </c>
      <c r="G12" s="9" t="s">
        <v>21</v>
      </c>
      <c r="H12" s="200"/>
      <c r="I12" s="197"/>
      <c r="J12" s="16"/>
      <c r="K12" s="16"/>
      <c r="L12" s="16"/>
      <c r="M12" s="16"/>
      <c r="N12" s="16"/>
      <c r="O12" s="16"/>
      <c r="P12" s="16"/>
    </row>
    <row r="13" spans="1:16" ht="50" x14ac:dyDescent="0.25">
      <c r="A13" s="16"/>
      <c r="B13" s="21">
        <f t="shared" si="0"/>
        <v>5</v>
      </c>
      <c r="C13" s="229" t="s">
        <v>840</v>
      </c>
      <c r="D13" s="229" t="s">
        <v>841</v>
      </c>
      <c r="E13" s="28" t="s">
        <v>839</v>
      </c>
      <c r="F13" s="9" t="s">
        <v>21</v>
      </c>
      <c r="G13" s="9" t="s">
        <v>21</v>
      </c>
      <c r="H13" s="200"/>
      <c r="I13" s="197"/>
      <c r="J13" s="16"/>
      <c r="K13" s="16"/>
      <c r="L13" s="16"/>
      <c r="M13" s="16"/>
      <c r="N13" s="16"/>
      <c r="O13" s="16"/>
      <c r="P13" s="16"/>
    </row>
    <row r="14" spans="1:16" ht="16" x14ac:dyDescent="0.25">
      <c r="A14" s="16"/>
      <c r="B14" s="21">
        <f t="shared" si="0"/>
        <v>6</v>
      </c>
      <c r="C14" s="204"/>
      <c r="D14" s="204"/>
      <c r="E14" s="170" t="s">
        <v>3120</v>
      </c>
      <c r="F14" s="9" t="s">
        <v>21</v>
      </c>
      <c r="G14" s="9" t="s">
        <v>21</v>
      </c>
      <c r="H14" s="200"/>
      <c r="I14" s="197"/>
      <c r="J14" s="16"/>
      <c r="K14" s="16"/>
      <c r="L14" s="16"/>
      <c r="M14" s="16"/>
      <c r="N14" s="16"/>
      <c r="O14" s="16"/>
      <c r="P14" s="16"/>
    </row>
    <row r="15" spans="1:16" ht="56" customHeight="1" x14ac:dyDescent="0.25">
      <c r="A15" s="16"/>
      <c r="B15" s="21">
        <f t="shared" si="0"/>
        <v>7</v>
      </c>
      <c r="C15" s="28" t="s">
        <v>842</v>
      </c>
      <c r="D15" s="28" t="s">
        <v>843</v>
      </c>
      <c r="E15" s="28" t="s">
        <v>844</v>
      </c>
      <c r="F15" s="9" t="s">
        <v>21</v>
      </c>
      <c r="G15" s="9" t="s">
        <v>21</v>
      </c>
      <c r="H15" s="200"/>
      <c r="I15" s="197"/>
      <c r="J15" s="16"/>
      <c r="K15" s="16"/>
      <c r="L15" s="16"/>
      <c r="M15" s="16"/>
      <c r="N15" s="16"/>
      <c r="O15" s="16"/>
      <c r="P15" s="16"/>
    </row>
    <row r="16" spans="1:16" ht="16" x14ac:dyDescent="0.25">
      <c r="A16" s="16"/>
      <c r="B16" s="21">
        <f t="shared" si="0"/>
        <v>8</v>
      </c>
      <c r="C16" s="229" t="s">
        <v>845</v>
      </c>
      <c r="D16" s="229" t="s">
        <v>846</v>
      </c>
      <c r="E16" s="170" t="s">
        <v>3119</v>
      </c>
      <c r="F16" s="19" t="s">
        <v>21</v>
      </c>
      <c r="G16" s="19" t="s">
        <v>21</v>
      </c>
      <c r="H16" s="200"/>
      <c r="I16" s="197"/>
      <c r="J16" s="16"/>
      <c r="K16" s="16"/>
      <c r="L16" s="16"/>
      <c r="M16" s="16"/>
      <c r="N16" s="16"/>
      <c r="O16" s="16"/>
      <c r="P16" s="16"/>
    </row>
    <row r="17" spans="1:16" ht="16" x14ac:dyDescent="0.25">
      <c r="A17" s="16"/>
      <c r="B17" s="21">
        <f t="shared" si="0"/>
        <v>9</v>
      </c>
      <c r="C17" s="204"/>
      <c r="D17" s="204"/>
      <c r="E17" s="175" t="s">
        <v>3118</v>
      </c>
      <c r="F17" s="19" t="s">
        <v>21</v>
      </c>
      <c r="G17" s="19" t="s">
        <v>21</v>
      </c>
      <c r="H17" s="200"/>
      <c r="I17" s="197"/>
      <c r="J17" s="16"/>
      <c r="K17" s="16"/>
      <c r="L17" s="16"/>
      <c r="M17" s="16"/>
      <c r="N17" s="16"/>
      <c r="O17" s="16"/>
      <c r="P17" s="16"/>
    </row>
    <row r="18" spans="1:16" ht="16" x14ac:dyDescent="0.25">
      <c r="A18" s="16"/>
      <c r="B18" s="21">
        <f t="shared" si="0"/>
        <v>10</v>
      </c>
      <c r="C18" s="58" t="s">
        <v>847</v>
      </c>
      <c r="D18" s="174" t="s">
        <v>3117</v>
      </c>
      <c r="E18" s="42" t="s">
        <v>848</v>
      </c>
      <c r="F18" s="19" t="s">
        <v>21</v>
      </c>
      <c r="G18" s="19" t="s">
        <v>21</v>
      </c>
      <c r="H18" s="200"/>
      <c r="I18" s="197"/>
      <c r="J18" s="16"/>
      <c r="K18" s="16"/>
      <c r="L18" s="16"/>
      <c r="M18" s="16"/>
      <c r="N18" s="16"/>
      <c r="O18" s="16"/>
      <c r="P18" s="16"/>
    </row>
    <row r="19" spans="1:16" ht="12.5" x14ac:dyDescent="0.25">
      <c r="A19" s="11"/>
      <c r="B19" s="11"/>
      <c r="C19" s="85"/>
      <c r="D19" s="85"/>
      <c r="E19" s="85"/>
      <c r="F19" s="11"/>
      <c r="G19" s="11"/>
      <c r="H19" s="11"/>
      <c r="I19" s="11"/>
      <c r="J19" s="11"/>
      <c r="K19" s="11"/>
      <c r="L19" s="11"/>
      <c r="M19" s="11"/>
      <c r="N19" s="11"/>
      <c r="O19" s="11"/>
      <c r="P19" s="11"/>
    </row>
    <row r="20" spans="1:16" ht="20" x14ac:dyDescent="0.25">
      <c r="A20" s="11"/>
      <c r="B20" s="48" t="s">
        <v>849</v>
      </c>
      <c r="C20" s="85"/>
      <c r="D20" s="85"/>
      <c r="E20" s="85"/>
      <c r="F20" s="11"/>
      <c r="G20" s="11"/>
      <c r="H20" s="11"/>
      <c r="I20" s="11"/>
      <c r="J20" s="11"/>
      <c r="K20" s="11"/>
      <c r="L20" s="11"/>
      <c r="M20" s="11"/>
      <c r="N20" s="11"/>
      <c r="O20" s="11"/>
      <c r="P20" s="11"/>
    </row>
    <row r="21" spans="1:16" ht="12.5" x14ac:dyDescent="0.25">
      <c r="A21" s="11"/>
      <c r="B21" s="11"/>
      <c r="C21" s="85"/>
      <c r="D21" s="85"/>
      <c r="E21" s="85"/>
      <c r="F21" s="11"/>
      <c r="G21" s="11"/>
      <c r="H21" s="11"/>
      <c r="I21" s="11"/>
      <c r="J21" s="11"/>
      <c r="K21" s="11"/>
      <c r="L21" s="11"/>
      <c r="M21" s="11"/>
      <c r="N21" s="11"/>
      <c r="O21" s="11"/>
      <c r="P21" s="11"/>
    </row>
    <row r="22" spans="1:16" ht="13" x14ac:dyDescent="0.25">
      <c r="A22" s="11"/>
      <c r="B22" s="2" t="s">
        <v>11</v>
      </c>
      <c r="C22" s="63" t="s">
        <v>12</v>
      </c>
      <c r="D22" s="63" t="s">
        <v>13</v>
      </c>
      <c r="E22" s="63" t="s">
        <v>14</v>
      </c>
      <c r="F22" s="2" t="s">
        <v>15</v>
      </c>
      <c r="G22" s="2" t="s">
        <v>16</v>
      </c>
      <c r="H22" s="221" t="s">
        <v>17</v>
      </c>
      <c r="I22" s="197"/>
      <c r="J22" s="11"/>
      <c r="K22" s="11"/>
      <c r="L22" s="11"/>
      <c r="M22" s="11"/>
      <c r="N22" s="11"/>
      <c r="O22" s="11"/>
      <c r="P22" s="11"/>
    </row>
    <row r="23" spans="1:16" ht="12.5" x14ac:dyDescent="0.25">
      <c r="A23" s="11"/>
      <c r="B23" s="21">
        <f>ROW()-12</f>
        <v>11</v>
      </c>
      <c r="C23" s="230" t="s">
        <v>850</v>
      </c>
      <c r="D23" s="212" t="s">
        <v>851</v>
      </c>
      <c r="E23" s="25" t="s">
        <v>852</v>
      </c>
      <c r="F23" s="9" t="s">
        <v>21</v>
      </c>
      <c r="G23" s="9" t="s">
        <v>21</v>
      </c>
      <c r="H23" s="200"/>
      <c r="I23" s="197"/>
      <c r="J23" s="11"/>
      <c r="K23" s="11"/>
      <c r="L23" s="11"/>
      <c r="M23" s="11"/>
      <c r="N23" s="11"/>
      <c r="O23" s="11"/>
      <c r="P23" s="11"/>
    </row>
    <row r="24" spans="1:16" ht="12.5" x14ac:dyDescent="0.25">
      <c r="A24" s="11"/>
      <c r="B24" s="21">
        <f t="shared" ref="B24:B28" si="1">ROW()-12</f>
        <v>12</v>
      </c>
      <c r="C24" s="211"/>
      <c r="D24" s="204"/>
      <c r="E24" s="25" t="s">
        <v>853</v>
      </c>
      <c r="F24" s="9" t="s">
        <v>21</v>
      </c>
      <c r="G24" s="9" t="s">
        <v>21</v>
      </c>
      <c r="H24" s="200"/>
      <c r="I24" s="197"/>
      <c r="J24" s="11"/>
      <c r="K24" s="11"/>
      <c r="L24" s="11"/>
      <c r="M24" s="11"/>
      <c r="N24" s="11"/>
      <c r="O24" s="11"/>
      <c r="P24" s="11"/>
    </row>
    <row r="25" spans="1:16" ht="62.5" x14ac:dyDescent="0.25">
      <c r="A25" s="11"/>
      <c r="B25" s="21">
        <f t="shared" si="1"/>
        <v>13</v>
      </c>
      <c r="C25" s="204"/>
      <c r="D25" s="25" t="s">
        <v>854</v>
      </c>
      <c r="E25" s="90" t="s">
        <v>855</v>
      </c>
      <c r="F25" s="9" t="s">
        <v>21</v>
      </c>
      <c r="G25" s="9" t="s">
        <v>21</v>
      </c>
      <c r="H25" s="200"/>
      <c r="I25" s="197"/>
      <c r="J25" s="11"/>
      <c r="K25" s="11"/>
      <c r="L25" s="11"/>
      <c r="M25" s="11"/>
      <c r="N25" s="11"/>
      <c r="O25" s="11"/>
      <c r="P25" s="11"/>
    </row>
    <row r="26" spans="1:16" ht="12.5" x14ac:dyDescent="0.25">
      <c r="A26" s="11"/>
      <c r="B26" s="21">
        <f t="shared" si="1"/>
        <v>14</v>
      </c>
      <c r="C26" s="212" t="s">
        <v>856</v>
      </c>
      <c r="D26" s="35" t="s">
        <v>857</v>
      </c>
      <c r="E26" s="25" t="s">
        <v>858</v>
      </c>
      <c r="F26" s="9" t="s">
        <v>21</v>
      </c>
      <c r="G26" s="9" t="s">
        <v>21</v>
      </c>
      <c r="H26" s="200"/>
      <c r="I26" s="197"/>
      <c r="J26" s="11"/>
      <c r="K26" s="11"/>
      <c r="L26" s="11"/>
      <c r="M26" s="11"/>
      <c r="N26" s="11"/>
      <c r="O26" s="11"/>
      <c r="P26" s="11"/>
    </row>
    <row r="27" spans="1:16" ht="12.5" x14ac:dyDescent="0.25">
      <c r="A27" s="11"/>
      <c r="B27" s="21">
        <f t="shared" si="1"/>
        <v>15</v>
      </c>
      <c r="C27" s="211"/>
      <c r="D27" s="212" t="s">
        <v>859</v>
      </c>
      <c r="E27" s="25" t="s">
        <v>860</v>
      </c>
      <c r="F27" s="9" t="s">
        <v>21</v>
      </c>
      <c r="G27" s="9" t="s">
        <v>21</v>
      </c>
      <c r="H27" s="200"/>
      <c r="I27" s="197"/>
      <c r="J27" s="11"/>
      <c r="K27" s="11"/>
      <c r="L27" s="11"/>
      <c r="M27" s="11"/>
      <c r="N27" s="11"/>
      <c r="O27" s="11"/>
      <c r="P27" s="11"/>
    </row>
    <row r="28" spans="1:16" ht="12.5" x14ac:dyDescent="0.25">
      <c r="A28" s="11"/>
      <c r="B28" s="21">
        <f t="shared" si="1"/>
        <v>16</v>
      </c>
      <c r="C28" s="204"/>
      <c r="D28" s="204"/>
      <c r="E28" s="25" t="s">
        <v>861</v>
      </c>
      <c r="F28" s="9" t="s">
        <v>21</v>
      </c>
      <c r="G28" s="9" t="s">
        <v>21</v>
      </c>
      <c r="H28" s="200"/>
      <c r="I28" s="197"/>
      <c r="J28" s="11"/>
      <c r="K28" s="11"/>
      <c r="L28" s="11"/>
      <c r="M28" s="11"/>
      <c r="N28" s="11"/>
      <c r="O28" s="11"/>
      <c r="P28" s="11"/>
    </row>
    <row r="29" spans="1:16" ht="12.5" x14ac:dyDescent="0.25">
      <c r="A29" s="11"/>
      <c r="B29" s="11"/>
      <c r="C29" s="85"/>
      <c r="D29" s="85"/>
      <c r="E29" s="85"/>
      <c r="F29" s="11"/>
      <c r="G29" s="11"/>
      <c r="H29" s="11"/>
      <c r="I29" s="11"/>
      <c r="J29" s="11"/>
      <c r="K29" s="11"/>
      <c r="L29" s="11"/>
      <c r="M29" s="11"/>
      <c r="N29" s="11"/>
      <c r="O29" s="11"/>
      <c r="P29" s="11"/>
    </row>
    <row r="30" spans="1:16" ht="20" x14ac:dyDescent="0.25">
      <c r="A30" s="11"/>
      <c r="B30" s="48" t="s">
        <v>862</v>
      </c>
      <c r="C30" s="85"/>
      <c r="D30" s="85"/>
      <c r="E30" s="85"/>
      <c r="F30" s="11"/>
      <c r="G30" s="11"/>
      <c r="H30" s="11"/>
      <c r="I30" s="11"/>
      <c r="J30" s="11"/>
      <c r="K30" s="11"/>
      <c r="L30" s="11"/>
      <c r="M30" s="11"/>
      <c r="N30" s="11"/>
      <c r="O30" s="11"/>
      <c r="P30" s="11"/>
    </row>
    <row r="31" spans="1:16" ht="12.5" x14ac:dyDescent="0.25">
      <c r="A31" s="11"/>
      <c r="B31" s="11"/>
      <c r="C31" s="85"/>
      <c r="D31" s="85"/>
      <c r="E31" s="85"/>
      <c r="F31" s="11"/>
      <c r="G31" s="11"/>
      <c r="H31" s="11"/>
      <c r="I31" s="11"/>
      <c r="J31" s="11"/>
      <c r="K31" s="11"/>
      <c r="L31" s="11"/>
      <c r="M31" s="11"/>
      <c r="N31" s="11"/>
      <c r="O31" s="11"/>
      <c r="P31" s="11"/>
    </row>
    <row r="32" spans="1:16" ht="13" x14ac:dyDescent="0.25">
      <c r="A32" s="11"/>
      <c r="B32" s="2" t="s">
        <v>11</v>
      </c>
      <c r="C32" s="63" t="s">
        <v>12</v>
      </c>
      <c r="D32" s="63" t="s">
        <v>13</v>
      </c>
      <c r="E32" s="63" t="s">
        <v>14</v>
      </c>
      <c r="F32" s="2" t="s">
        <v>15</v>
      </c>
      <c r="G32" s="2" t="s">
        <v>16</v>
      </c>
      <c r="H32" s="221" t="s">
        <v>17</v>
      </c>
      <c r="I32" s="197"/>
      <c r="J32" s="11"/>
      <c r="K32" s="11"/>
      <c r="L32" s="11"/>
      <c r="M32" s="11"/>
      <c r="N32" s="11"/>
      <c r="O32" s="11"/>
      <c r="P32" s="11"/>
    </row>
    <row r="33" spans="1:16" ht="12.5" x14ac:dyDescent="0.25">
      <c r="A33" s="11"/>
      <c r="B33" s="21">
        <f>ROW()-16</f>
        <v>17</v>
      </c>
      <c r="C33" s="230" t="s">
        <v>863</v>
      </c>
      <c r="D33" s="212" t="s">
        <v>864</v>
      </c>
      <c r="E33" s="25" t="s">
        <v>865</v>
      </c>
      <c r="F33" s="9" t="s">
        <v>21</v>
      </c>
      <c r="G33" s="9" t="s">
        <v>21</v>
      </c>
      <c r="H33" s="200"/>
      <c r="I33" s="197"/>
      <c r="J33" s="11"/>
      <c r="K33" s="11"/>
      <c r="L33" s="11"/>
      <c r="M33" s="11"/>
      <c r="N33" s="11"/>
      <c r="O33" s="11"/>
      <c r="P33" s="11"/>
    </row>
    <row r="34" spans="1:16" ht="12.5" x14ac:dyDescent="0.25">
      <c r="A34" s="11"/>
      <c r="B34" s="21">
        <f t="shared" ref="B34:B38" si="2">ROW()-16</f>
        <v>18</v>
      </c>
      <c r="C34" s="211"/>
      <c r="D34" s="204"/>
      <c r="E34" s="25" t="s">
        <v>866</v>
      </c>
      <c r="F34" s="9" t="s">
        <v>21</v>
      </c>
      <c r="G34" s="9" t="s">
        <v>21</v>
      </c>
      <c r="H34" s="200"/>
      <c r="I34" s="197"/>
      <c r="J34" s="11"/>
      <c r="K34" s="11"/>
      <c r="L34" s="11"/>
      <c r="M34" s="11"/>
      <c r="N34" s="11"/>
      <c r="O34" s="11"/>
      <c r="P34" s="11"/>
    </row>
    <row r="35" spans="1:16" ht="100" x14ac:dyDescent="0.25">
      <c r="A35" s="16"/>
      <c r="B35" s="21">
        <f t="shared" si="2"/>
        <v>19</v>
      </c>
      <c r="C35" s="204"/>
      <c r="D35" s="28" t="s">
        <v>867</v>
      </c>
      <c r="E35" s="28" t="s">
        <v>868</v>
      </c>
      <c r="F35" s="19" t="s">
        <v>21</v>
      </c>
      <c r="G35" s="19" t="s">
        <v>21</v>
      </c>
      <c r="H35" s="200"/>
      <c r="I35" s="197"/>
      <c r="J35" s="16"/>
      <c r="K35" s="16"/>
      <c r="L35" s="16"/>
      <c r="M35" s="16"/>
      <c r="N35" s="16"/>
      <c r="O35" s="16"/>
      <c r="P35" s="16"/>
    </row>
    <row r="36" spans="1:16" ht="12.5" x14ac:dyDescent="0.25">
      <c r="A36" s="11"/>
      <c r="B36" s="21">
        <f t="shared" si="2"/>
        <v>20</v>
      </c>
      <c r="C36" s="212" t="s">
        <v>869</v>
      </c>
      <c r="D36" s="25" t="s">
        <v>870</v>
      </c>
      <c r="E36" s="25" t="s">
        <v>871</v>
      </c>
      <c r="F36" s="9" t="s">
        <v>21</v>
      </c>
      <c r="G36" s="9" t="s">
        <v>21</v>
      </c>
      <c r="H36" s="200"/>
      <c r="I36" s="197"/>
      <c r="J36" s="11"/>
      <c r="K36" s="11"/>
      <c r="L36" s="11"/>
      <c r="M36" s="11"/>
      <c r="N36" s="11"/>
      <c r="O36" s="11"/>
      <c r="P36" s="11"/>
    </row>
    <row r="37" spans="1:16" ht="12.5" x14ac:dyDescent="0.25">
      <c r="A37" s="11"/>
      <c r="B37" s="21">
        <f t="shared" si="2"/>
        <v>21</v>
      </c>
      <c r="C37" s="211"/>
      <c r="D37" s="212" t="s">
        <v>872</v>
      </c>
      <c r="E37" s="25" t="s">
        <v>860</v>
      </c>
      <c r="F37" s="9" t="s">
        <v>21</v>
      </c>
      <c r="G37" s="9" t="s">
        <v>21</v>
      </c>
      <c r="H37" s="200"/>
      <c r="I37" s="197"/>
      <c r="J37" s="11"/>
      <c r="K37" s="11"/>
      <c r="L37" s="11"/>
      <c r="M37" s="11"/>
      <c r="N37" s="11"/>
      <c r="O37" s="11"/>
      <c r="P37" s="11"/>
    </row>
    <row r="38" spans="1:16" ht="12.5" x14ac:dyDescent="0.25">
      <c r="A38" s="11"/>
      <c r="B38" s="21">
        <f t="shared" si="2"/>
        <v>22</v>
      </c>
      <c r="C38" s="204"/>
      <c r="D38" s="204"/>
      <c r="E38" s="25" t="s">
        <v>873</v>
      </c>
      <c r="F38" s="9" t="s">
        <v>21</v>
      </c>
      <c r="G38" s="9" t="s">
        <v>21</v>
      </c>
      <c r="H38" s="200"/>
      <c r="I38" s="197"/>
      <c r="J38" s="11"/>
      <c r="K38" s="11"/>
      <c r="L38" s="11"/>
      <c r="M38" s="11"/>
      <c r="N38" s="11"/>
      <c r="O38" s="11"/>
      <c r="P38" s="11"/>
    </row>
    <row r="39" spans="1:16" ht="12.5" x14ac:dyDescent="0.25">
      <c r="A39" s="11"/>
      <c r="B39" s="11"/>
      <c r="C39" s="85"/>
      <c r="D39" s="85"/>
      <c r="E39" s="85"/>
      <c r="F39" s="11"/>
      <c r="G39" s="11"/>
      <c r="H39" s="11"/>
      <c r="I39" s="11"/>
      <c r="J39" s="11"/>
      <c r="K39" s="11"/>
      <c r="L39" s="11"/>
      <c r="M39" s="11"/>
      <c r="N39" s="11"/>
      <c r="O39" s="11"/>
      <c r="P39" s="11"/>
    </row>
    <row r="40" spans="1:16" ht="20" x14ac:dyDescent="0.25">
      <c r="A40" s="11"/>
      <c r="B40" s="48" t="s">
        <v>874</v>
      </c>
      <c r="C40" s="85"/>
      <c r="D40" s="85"/>
      <c r="E40" s="85"/>
      <c r="F40" s="11"/>
      <c r="G40" s="11"/>
      <c r="H40" s="11"/>
      <c r="I40" s="11"/>
      <c r="J40" s="11"/>
      <c r="K40" s="11"/>
      <c r="L40" s="11"/>
      <c r="M40" s="11"/>
      <c r="N40" s="11"/>
      <c r="O40" s="11"/>
      <c r="P40" s="11"/>
    </row>
    <row r="41" spans="1:16" ht="12.5" x14ac:dyDescent="0.25">
      <c r="A41" s="11"/>
      <c r="B41" s="11"/>
      <c r="C41" s="85"/>
      <c r="D41" s="85"/>
      <c r="E41" s="85"/>
      <c r="F41" s="11"/>
      <c r="G41" s="11"/>
      <c r="H41" s="11"/>
      <c r="I41" s="11"/>
      <c r="J41" s="11"/>
      <c r="K41" s="11"/>
      <c r="L41" s="11"/>
      <c r="M41" s="11"/>
      <c r="N41" s="11"/>
      <c r="O41" s="11"/>
      <c r="P41" s="11"/>
    </row>
    <row r="42" spans="1:16" ht="13" x14ac:dyDescent="0.25">
      <c r="A42" s="11"/>
      <c r="B42" s="2" t="s">
        <v>11</v>
      </c>
      <c r="C42" s="63" t="s">
        <v>12</v>
      </c>
      <c r="D42" s="63" t="s">
        <v>13</v>
      </c>
      <c r="E42" s="63" t="s">
        <v>14</v>
      </c>
      <c r="F42" s="2" t="s">
        <v>15</v>
      </c>
      <c r="G42" s="2" t="s">
        <v>16</v>
      </c>
      <c r="H42" s="221" t="s">
        <v>17</v>
      </c>
      <c r="I42" s="197"/>
      <c r="J42" s="11"/>
      <c r="K42" s="11"/>
      <c r="L42" s="11"/>
      <c r="M42" s="11"/>
      <c r="N42" s="11"/>
      <c r="O42" s="11"/>
      <c r="P42" s="11"/>
    </row>
    <row r="43" spans="1:16" ht="12.5" x14ac:dyDescent="0.25">
      <c r="A43" s="11"/>
      <c r="B43" s="21">
        <f t="shared" ref="B43:B52" si="3">ROW()-18</f>
        <v>25</v>
      </c>
      <c r="C43" s="230" t="s">
        <v>875</v>
      </c>
      <c r="D43" s="212" t="s">
        <v>876</v>
      </c>
      <c r="E43" s="25" t="s">
        <v>877</v>
      </c>
      <c r="F43" s="9" t="s">
        <v>21</v>
      </c>
      <c r="G43" s="9" t="s">
        <v>21</v>
      </c>
      <c r="H43" s="200"/>
      <c r="I43" s="197"/>
      <c r="J43" s="11"/>
      <c r="K43" s="11"/>
      <c r="L43" s="11"/>
      <c r="M43" s="11"/>
      <c r="N43" s="11"/>
      <c r="O43" s="11"/>
      <c r="P43" s="11"/>
    </row>
    <row r="44" spans="1:16" ht="12.5" x14ac:dyDescent="0.25">
      <c r="A44" s="11"/>
      <c r="B44" s="21">
        <f t="shared" si="3"/>
        <v>26</v>
      </c>
      <c r="C44" s="211"/>
      <c r="D44" s="204"/>
      <c r="E44" s="25" t="s">
        <v>878</v>
      </c>
      <c r="F44" s="9" t="s">
        <v>21</v>
      </c>
      <c r="G44" s="9" t="s">
        <v>21</v>
      </c>
      <c r="H44" s="200"/>
      <c r="I44" s="197"/>
      <c r="J44" s="11"/>
      <c r="K44" s="11"/>
      <c r="L44" s="11"/>
      <c r="M44" s="11"/>
      <c r="N44" s="11"/>
      <c r="O44" s="11"/>
      <c r="P44" s="11"/>
    </row>
    <row r="45" spans="1:16" ht="87.5" x14ac:dyDescent="0.25">
      <c r="A45" s="11"/>
      <c r="B45" s="21">
        <f t="shared" si="3"/>
        <v>27</v>
      </c>
      <c r="C45" s="204"/>
      <c r="D45" s="25" t="s">
        <v>879</v>
      </c>
      <c r="E45" s="25" t="s">
        <v>880</v>
      </c>
      <c r="F45" s="9" t="s">
        <v>21</v>
      </c>
      <c r="G45" s="9" t="s">
        <v>21</v>
      </c>
      <c r="H45" s="200"/>
      <c r="I45" s="197"/>
      <c r="J45" s="11"/>
      <c r="K45" s="11"/>
      <c r="L45" s="11"/>
      <c r="M45" s="11"/>
      <c r="N45" s="11"/>
      <c r="O45" s="11"/>
      <c r="P45" s="11"/>
    </row>
    <row r="46" spans="1:16" ht="12.5" x14ac:dyDescent="0.25">
      <c r="A46" s="11"/>
      <c r="B46" s="21">
        <f t="shared" si="3"/>
        <v>28</v>
      </c>
      <c r="C46" s="212" t="s">
        <v>881</v>
      </c>
      <c r="D46" s="25" t="s">
        <v>882</v>
      </c>
      <c r="E46" s="25" t="s">
        <v>883</v>
      </c>
      <c r="F46" s="9" t="s">
        <v>21</v>
      </c>
      <c r="G46" s="9" t="s">
        <v>21</v>
      </c>
      <c r="H46" s="200"/>
      <c r="I46" s="197"/>
      <c r="J46" s="11"/>
      <c r="K46" s="11"/>
      <c r="L46" s="11"/>
      <c r="M46" s="11"/>
      <c r="N46" s="11"/>
      <c r="O46" s="11"/>
      <c r="P46" s="11"/>
    </row>
    <row r="47" spans="1:16" ht="12.5" x14ac:dyDescent="0.25">
      <c r="A47" s="11"/>
      <c r="B47" s="21">
        <f t="shared" si="3"/>
        <v>29</v>
      </c>
      <c r="C47" s="211"/>
      <c r="D47" s="212" t="s">
        <v>884</v>
      </c>
      <c r="E47" s="25" t="s">
        <v>885</v>
      </c>
      <c r="F47" s="9" t="s">
        <v>21</v>
      </c>
      <c r="G47" s="9" t="s">
        <v>21</v>
      </c>
      <c r="H47" s="200"/>
      <c r="I47" s="197"/>
      <c r="J47" s="11"/>
      <c r="K47" s="11"/>
      <c r="L47" s="11"/>
      <c r="M47" s="11"/>
      <c r="N47" s="11"/>
      <c r="O47" s="11"/>
      <c r="P47" s="11"/>
    </row>
    <row r="48" spans="1:16" ht="12.5" x14ac:dyDescent="0.25">
      <c r="A48" s="11"/>
      <c r="B48" s="21">
        <f t="shared" si="3"/>
        <v>30</v>
      </c>
      <c r="C48" s="204"/>
      <c r="D48" s="204"/>
      <c r="E48" s="25" t="s">
        <v>886</v>
      </c>
      <c r="F48" s="9" t="s">
        <v>21</v>
      </c>
      <c r="G48" s="9" t="s">
        <v>21</v>
      </c>
      <c r="H48" s="200"/>
      <c r="I48" s="197"/>
      <c r="J48" s="11"/>
      <c r="K48" s="11"/>
      <c r="L48" s="11"/>
      <c r="M48" s="11"/>
      <c r="N48" s="11"/>
      <c r="O48" s="11"/>
      <c r="P48" s="11"/>
    </row>
    <row r="49" spans="1:16" ht="12.5" x14ac:dyDescent="0.25">
      <c r="A49" s="11"/>
      <c r="B49" s="21">
        <f t="shared" si="3"/>
        <v>31</v>
      </c>
      <c r="C49" s="212" t="s">
        <v>887</v>
      </c>
      <c r="D49" s="212" t="s">
        <v>888</v>
      </c>
      <c r="E49" s="25" t="s">
        <v>889</v>
      </c>
      <c r="F49" s="9" t="s">
        <v>21</v>
      </c>
      <c r="G49" s="9" t="s">
        <v>21</v>
      </c>
      <c r="H49" s="200"/>
      <c r="I49" s="197"/>
      <c r="J49" s="11"/>
      <c r="K49" s="11"/>
      <c r="L49" s="11"/>
      <c r="M49" s="11"/>
      <c r="N49" s="11"/>
      <c r="O49" s="11"/>
      <c r="P49" s="11"/>
    </row>
    <row r="50" spans="1:16" ht="12.5" x14ac:dyDescent="0.25">
      <c r="A50" s="11"/>
      <c r="B50" s="21">
        <f t="shared" si="3"/>
        <v>32</v>
      </c>
      <c r="C50" s="211"/>
      <c r="D50" s="204"/>
      <c r="E50" s="25" t="s">
        <v>890</v>
      </c>
      <c r="F50" s="9" t="s">
        <v>21</v>
      </c>
      <c r="G50" s="9" t="s">
        <v>21</v>
      </c>
      <c r="H50" s="200"/>
      <c r="I50" s="197"/>
      <c r="J50" s="11"/>
      <c r="K50" s="11"/>
      <c r="L50" s="11"/>
      <c r="M50" s="11"/>
      <c r="N50" s="11"/>
      <c r="O50" s="11"/>
      <c r="P50" s="11"/>
    </row>
    <row r="51" spans="1:16" ht="25" x14ac:dyDescent="0.25">
      <c r="A51" s="11"/>
      <c r="B51" s="21">
        <f t="shared" si="3"/>
        <v>33</v>
      </c>
      <c r="C51" s="211"/>
      <c r="D51" s="212" t="s">
        <v>891</v>
      </c>
      <c r="E51" s="25" t="s">
        <v>892</v>
      </c>
      <c r="F51" s="9" t="s">
        <v>21</v>
      </c>
      <c r="G51" s="9" t="s">
        <v>21</v>
      </c>
      <c r="H51" s="200"/>
      <c r="I51" s="197"/>
      <c r="J51" s="11"/>
      <c r="K51" s="11"/>
      <c r="L51" s="11"/>
      <c r="M51" s="11"/>
      <c r="N51" s="11"/>
      <c r="O51" s="11"/>
      <c r="P51" s="11"/>
    </row>
    <row r="52" spans="1:16" ht="12.5" x14ac:dyDescent="0.25">
      <c r="A52" s="11"/>
      <c r="B52" s="21">
        <f t="shared" si="3"/>
        <v>34</v>
      </c>
      <c r="C52" s="204"/>
      <c r="D52" s="204"/>
      <c r="E52" s="28" t="s">
        <v>893</v>
      </c>
      <c r="F52" s="9" t="s">
        <v>21</v>
      </c>
      <c r="G52" s="9" t="s">
        <v>21</v>
      </c>
      <c r="H52" s="200"/>
      <c r="I52" s="197"/>
      <c r="J52" s="11"/>
      <c r="K52" s="11"/>
      <c r="L52" s="11"/>
      <c r="M52" s="11"/>
      <c r="N52" s="11"/>
      <c r="O52" s="11"/>
      <c r="P52" s="11"/>
    </row>
    <row r="53" spans="1:16" ht="12.5" x14ac:dyDescent="0.25">
      <c r="A53" s="11"/>
      <c r="B53" s="11"/>
      <c r="C53" s="85"/>
      <c r="D53" s="85"/>
      <c r="E53" s="85"/>
      <c r="F53" s="11"/>
      <c r="G53" s="11"/>
      <c r="H53" s="11"/>
      <c r="I53" s="11"/>
      <c r="J53" s="11"/>
      <c r="K53" s="11"/>
      <c r="L53" s="11"/>
      <c r="M53" s="11"/>
      <c r="N53" s="11"/>
      <c r="O53" s="11"/>
      <c r="P53" s="11"/>
    </row>
    <row r="54" spans="1:16" ht="20" x14ac:dyDescent="0.25">
      <c r="A54" s="11"/>
      <c r="B54" s="48" t="s">
        <v>894</v>
      </c>
      <c r="C54" s="85"/>
      <c r="D54" s="85"/>
      <c r="E54" s="85"/>
      <c r="F54" s="11"/>
      <c r="G54" s="11"/>
      <c r="H54" s="11"/>
      <c r="I54" s="11"/>
      <c r="J54" s="11"/>
      <c r="K54" s="11"/>
      <c r="L54" s="11"/>
      <c r="M54" s="11"/>
      <c r="N54" s="11"/>
      <c r="O54" s="11"/>
      <c r="P54" s="11"/>
    </row>
    <row r="55" spans="1:16" ht="12.5" x14ac:dyDescent="0.25">
      <c r="A55" s="11"/>
      <c r="B55" s="11"/>
      <c r="C55" s="85"/>
      <c r="D55" s="85"/>
      <c r="E55" s="85"/>
      <c r="F55" s="11"/>
      <c r="G55" s="11"/>
      <c r="H55" s="11"/>
      <c r="I55" s="11"/>
      <c r="J55" s="11"/>
      <c r="K55" s="11"/>
      <c r="L55" s="11"/>
      <c r="M55" s="11"/>
      <c r="N55" s="11"/>
      <c r="O55" s="11"/>
      <c r="P55" s="11"/>
    </row>
    <row r="56" spans="1:16" ht="13" x14ac:dyDescent="0.25">
      <c r="A56" s="11"/>
      <c r="B56" s="2" t="s">
        <v>11</v>
      </c>
      <c r="C56" s="63" t="s">
        <v>12</v>
      </c>
      <c r="D56" s="63" t="s">
        <v>13</v>
      </c>
      <c r="E56" s="63" t="s">
        <v>14</v>
      </c>
      <c r="F56" s="2" t="s">
        <v>15</v>
      </c>
      <c r="G56" s="2" t="s">
        <v>16</v>
      </c>
      <c r="H56" s="221" t="s">
        <v>17</v>
      </c>
      <c r="I56" s="197"/>
      <c r="J56" s="11"/>
      <c r="K56" s="11"/>
      <c r="L56" s="11"/>
      <c r="M56" s="11"/>
      <c r="N56" s="11"/>
      <c r="O56" s="11"/>
      <c r="P56" s="11"/>
    </row>
    <row r="57" spans="1:16" ht="12.5" x14ac:dyDescent="0.25">
      <c r="A57" s="11"/>
      <c r="B57" s="21">
        <f t="shared" ref="B57:B68" si="4">ROW()-22</f>
        <v>35</v>
      </c>
      <c r="C57" s="212" t="s">
        <v>895</v>
      </c>
      <c r="D57" s="229" t="s">
        <v>896</v>
      </c>
      <c r="E57" s="27" t="s">
        <v>897</v>
      </c>
      <c r="F57" s="9" t="s">
        <v>21</v>
      </c>
      <c r="G57" s="9" t="s">
        <v>21</v>
      </c>
      <c r="H57" s="200"/>
      <c r="I57" s="197"/>
      <c r="J57" s="11"/>
      <c r="K57" s="11"/>
      <c r="L57" s="11"/>
      <c r="M57" s="11"/>
      <c r="N57" s="11"/>
      <c r="O57" s="11"/>
      <c r="P57" s="11"/>
    </row>
    <row r="58" spans="1:16" ht="25" x14ac:dyDescent="0.25">
      <c r="A58" s="16"/>
      <c r="B58" s="21">
        <f t="shared" si="4"/>
        <v>36</v>
      </c>
      <c r="C58" s="211"/>
      <c r="D58" s="211"/>
      <c r="E58" s="26" t="s">
        <v>898</v>
      </c>
      <c r="F58" s="19" t="s">
        <v>21</v>
      </c>
      <c r="G58" s="19" t="s">
        <v>21</v>
      </c>
      <c r="H58" s="200"/>
      <c r="I58" s="197"/>
      <c r="J58" s="16"/>
      <c r="K58" s="16"/>
      <c r="L58" s="16"/>
      <c r="M58" s="16"/>
      <c r="N58" s="16"/>
      <c r="O58" s="16"/>
      <c r="P58" s="16"/>
    </row>
    <row r="59" spans="1:16" ht="12.5" x14ac:dyDescent="0.25">
      <c r="A59" s="16"/>
      <c r="B59" s="21">
        <f t="shared" si="4"/>
        <v>37</v>
      </c>
      <c r="C59" s="211"/>
      <c r="D59" s="204"/>
      <c r="E59" s="26" t="s">
        <v>899</v>
      </c>
      <c r="F59" s="19" t="s">
        <v>21</v>
      </c>
      <c r="G59" s="19" t="s">
        <v>21</v>
      </c>
      <c r="H59" s="200"/>
      <c r="I59" s="197"/>
      <c r="J59" s="16"/>
      <c r="K59" s="16"/>
      <c r="L59" s="16"/>
      <c r="M59" s="16"/>
      <c r="N59" s="16"/>
      <c r="O59" s="16"/>
      <c r="P59" s="16"/>
    </row>
    <row r="60" spans="1:16" ht="12.5" x14ac:dyDescent="0.25">
      <c r="A60" s="16"/>
      <c r="B60" s="21">
        <f t="shared" si="4"/>
        <v>38</v>
      </c>
      <c r="C60" s="211"/>
      <c r="D60" s="229" t="s">
        <v>900</v>
      </c>
      <c r="E60" s="26" t="s">
        <v>897</v>
      </c>
      <c r="F60" s="19" t="s">
        <v>21</v>
      </c>
      <c r="G60" s="19" t="s">
        <v>21</v>
      </c>
      <c r="H60" s="200"/>
      <c r="I60" s="197"/>
      <c r="J60" s="16"/>
      <c r="K60" s="16"/>
      <c r="L60" s="16"/>
      <c r="M60" s="16"/>
      <c r="N60" s="16"/>
      <c r="O60" s="16"/>
      <c r="P60" s="16"/>
    </row>
    <row r="61" spans="1:16" ht="25" x14ac:dyDescent="0.25">
      <c r="A61" s="16"/>
      <c r="B61" s="21">
        <f t="shared" si="4"/>
        <v>39</v>
      </c>
      <c r="C61" s="211"/>
      <c r="D61" s="211"/>
      <c r="E61" s="26" t="s">
        <v>901</v>
      </c>
      <c r="F61" s="19" t="s">
        <v>21</v>
      </c>
      <c r="G61" s="19" t="s">
        <v>21</v>
      </c>
      <c r="H61" s="200"/>
      <c r="I61" s="197"/>
      <c r="J61" s="16"/>
      <c r="K61" s="16"/>
      <c r="L61" s="16"/>
      <c r="M61" s="16"/>
      <c r="N61" s="16"/>
      <c r="O61" s="16"/>
      <c r="P61" s="16"/>
    </row>
    <row r="62" spans="1:16" ht="12.5" x14ac:dyDescent="0.25">
      <c r="A62" s="11"/>
      <c r="B62" s="21">
        <f t="shared" si="4"/>
        <v>40</v>
      </c>
      <c r="C62" s="211"/>
      <c r="D62" s="204"/>
      <c r="E62" s="26" t="s">
        <v>899</v>
      </c>
      <c r="F62" s="19" t="s">
        <v>21</v>
      </c>
      <c r="G62" s="19" t="s">
        <v>21</v>
      </c>
      <c r="H62" s="200"/>
      <c r="I62" s="197"/>
      <c r="J62" s="11"/>
      <c r="K62" s="11"/>
      <c r="L62" s="11"/>
      <c r="M62" s="11"/>
      <c r="N62" s="11"/>
      <c r="O62" s="11"/>
      <c r="P62" s="11"/>
    </row>
    <row r="63" spans="1:16" ht="12.5" x14ac:dyDescent="0.25">
      <c r="A63" s="11"/>
      <c r="B63" s="21">
        <f t="shared" si="4"/>
        <v>41</v>
      </c>
      <c r="C63" s="211"/>
      <c r="D63" s="25" t="s">
        <v>902</v>
      </c>
      <c r="E63" s="27" t="s">
        <v>903</v>
      </c>
      <c r="F63" s="19" t="s">
        <v>21</v>
      </c>
      <c r="G63" s="19" t="s">
        <v>21</v>
      </c>
      <c r="H63" s="200"/>
      <c r="I63" s="197"/>
      <c r="J63" s="11"/>
      <c r="K63" s="11"/>
      <c r="L63" s="11"/>
      <c r="M63" s="11"/>
      <c r="N63" s="11"/>
      <c r="O63" s="11"/>
      <c r="P63" s="11"/>
    </row>
    <row r="64" spans="1:16" ht="12.5" x14ac:dyDescent="0.25">
      <c r="A64" s="11"/>
      <c r="B64" s="21">
        <f t="shared" si="4"/>
        <v>42</v>
      </c>
      <c r="C64" s="211"/>
      <c r="D64" s="25" t="s">
        <v>904</v>
      </c>
      <c r="E64" s="27" t="s">
        <v>905</v>
      </c>
      <c r="F64" s="19" t="s">
        <v>21</v>
      </c>
      <c r="G64" s="19" t="s">
        <v>21</v>
      </c>
      <c r="H64" s="200"/>
      <c r="I64" s="197"/>
      <c r="J64" s="11"/>
      <c r="K64" s="11"/>
      <c r="L64" s="11"/>
      <c r="M64" s="11"/>
      <c r="N64" s="11"/>
      <c r="O64" s="11"/>
      <c r="P64" s="11"/>
    </row>
    <row r="65" spans="1:16" ht="12.5" x14ac:dyDescent="0.25">
      <c r="A65" s="11"/>
      <c r="B65" s="21">
        <f t="shared" si="4"/>
        <v>43</v>
      </c>
      <c r="C65" s="211"/>
      <c r="D65" s="25" t="s">
        <v>906</v>
      </c>
      <c r="E65" s="27" t="s">
        <v>907</v>
      </c>
      <c r="F65" s="19" t="s">
        <v>21</v>
      </c>
      <c r="G65" s="19" t="s">
        <v>21</v>
      </c>
      <c r="H65" s="200"/>
      <c r="I65" s="197"/>
      <c r="J65" s="11"/>
      <c r="K65" s="11"/>
      <c r="L65" s="11"/>
      <c r="M65" s="11"/>
      <c r="N65" s="11"/>
      <c r="O65" s="11"/>
      <c r="P65" s="11"/>
    </row>
    <row r="66" spans="1:16" ht="12.5" x14ac:dyDescent="0.25">
      <c r="A66" s="11"/>
      <c r="B66" s="21">
        <f t="shared" si="4"/>
        <v>44</v>
      </c>
      <c r="C66" s="211"/>
      <c r="D66" s="25" t="s">
        <v>908</v>
      </c>
      <c r="E66" s="27" t="s">
        <v>909</v>
      </c>
      <c r="F66" s="9" t="s">
        <v>21</v>
      </c>
      <c r="G66" s="9" t="s">
        <v>21</v>
      </c>
      <c r="H66" s="200"/>
      <c r="I66" s="197"/>
      <c r="J66" s="11"/>
      <c r="K66" s="11"/>
      <c r="L66" s="11"/>
      <c r="M66" s="11"/>
      <c r="N66" s="11"/>
      <c r="O66" s="11"/>
      <c r="P66" s="11"/>
    </row>
    <row r="67" spans="1:16" ht="12.5" x14ac:dyDescent="0.25">
      <c r="A67" s="11"/>
      <c r="B67" s="21">
        <f t="shared" si="4"/>
        <v>45</v>
      </c>
      <c r="C67" s="204"/>
      <c r="D67" s="25" t="s">
        <v>910</v>
      </c>
      <c r="E67" s="27" t="s">
        <v>911</v>
      </c>
      <c r="F67" s="9" t="s">
        <v>21</v>
      </c>
      <c r="G67" s="9" t="s">
        <v>21</v>
      </c>
      <c r="H67" s="200"/>
      <c r="I67" s="197"/>
      <c r="J67" s="11"/>
      <c r="K67" s="11"/>
      <c r="L67" s="11"/>
      <c r="M67" s="11"/>
      <c r="N67" s="11"/>
      <c r="O67" s="11"/>
      <c r="P67" s="11"/>
    </row>
    <row r="68" spans="1:16" ht="12.5" x14ac:dyDescent="0.25">
      <c r="A68" s="11"/>
      <c r="B68" s="21">
        <f t="shared" si="4"/>
        <v>46</v>
      </c>
      <c r="C68" s="25" t="s">
        <v>912</v>
      </c>
      <c r="D68" s="32" t="s">
        <v>913</v>
      </c>
      <c r="E68" s="41" t="s">
        <v>914</v>
      </c>
      <c r="F68" s="9" t="s">
        <v>21</v>
      </c>
      <c r="G68" s="9" t="s">
        <v>21</v>
      </c>
      <c r="H68" s="200"/>
      <c r="I68" s="197"/>
      <c r="J68" s="11"/>
      <c r="K68" s="11"/>
      <c r="L68" s="11"/>
      <c r="M68" s="11"/>
      <c r="N68" s="11"/>
      <c r="O68" s="11"/>
      <c r="P68" s="11"/>
    </row>
    <row r="69" spans="1:16" ht="12.5" x14ac:dyDescent="0.25">
      <c r="C69" s="51"/>
      <c r="D69" s="51"/>
      <c r="E69" s="51"/>
    </row>
    <row r="70" spans="1:16" ht="12.5" x14ac:dyDescent="0.25">
      <c r="C70" s="51"/>
      <c r="D70" s="51"/>
      <c r="E70" s="51"/>
    </row>
    <row r="71" spans="1:16" ht="12.5" x14ac:dyDescent="0.25">
      <c r="C71" s="51"/>
      <c r="D71" s="51"/>
      <c r="E71" s="51"/>
    </row>
    <row r="72" spans="1:16" ht="12.5" x14ac:dyDescent="0.25">
      <c r="C72" s="51"/>
      <c r="D72" s="51"/>
      <c r="E72" s="51"/>
    </row>
    <row r="73" spans="1:16" ht="12.5" x14ac:dyDescent="0.25">
      <c r="C73" s="51"/>
      <c r="D73" s="51"/>
      <c r="E73" s="51"/>
    </row>
    <row r="74" spans="1:16" ht="12.5" x14ac:dyDescent="0.25">
      <c r="C74" s="51"/>
      <c r="D74" s="51"/>
      <c r="E74" s="51"/>
    </row>
    <row r="75" spans="1:16" ht="12.5" x14ac:dyDescent="0.25">
      <c r="C75" s="51"/>
      <c r="D75" s="51"/>
      <c r="E75" s="51"/>
    </row>
    <row r="76" spans="1:16" ht="12.5" x14ac:dyDescent="0.25">
      <c r="C76" s="51"/>
      <c r="D76" s="51"/>
      <c r="E76" s="51"/>
    </row>
    <row r="77" spans="1:16" ht="12.5" x14ac:dyDescent="0.25">
      <c r="C77" s="51"/>
      <c r="D77" s="51"/>
      <c r="E77" s="51"/>
    </row>
    <row r="78" spans="1:16" ht="12.5" x14ac:dyDescent="0.25">
      <c r="C78" s="51"/>
      <c r="D78" s="51"/>
      <c r="E78" s="51"/>
    </row>
    <row r="79" spans="1:16" ht="12.5" x14ac:dyDescent="0.25">
      <c r="C79" s="51"/>
      <c r="D79" s="51"/>
      <c r="E79" s="51"/>
    </row>
    <row r="80" spans="1:16" ht="12.5" x14ac:dyDescent="0.25">
      <c r="C80" s="51"/>
      <c r="D80" s="51"/>
      <c r="E80" s="51"/>
    </row>
    <row r="81" spans="3:5" ht="12.5" x14ac:dyDescent="0.25">
      <c r="C81" s="51"/>
      <c r="D81" s="51"/>
      <c r="E81" s="51"/>
    </row>
    <row r="82" spans="3:5" ht="12.5" x14ac:dyDescent="0.25">
      <c r="C82" s="51"/>
      <c r="D82" s="51"/>
      <c r="E82" s="51"/>
    </row>
    <row r="83" spans="3:5" ht="12.5" x14ac:dyDescent="0.25">
      <c r="C83" s="51"/>
      <c r="D83" s="51"/>
      <c r="E83" s="51"/>
    </row>
    <row r="84" spans="3:5" ht="12.5" x14ac:dyDescent="0.25">
      <c r="C84" s="51"/>
      <c r="D84" s="51"/>
      <c r="E84" s="51"/>
    </row>
    <row r="85" spans="3:5" ht="12.5" x14ac:dyDescent="0.25">
      <c r="C85" s="51"/>
      <c r="D85" s="51"/>
      <c r="E85" s="51"/>
    </row>
    <row r="86" spans="3:5" ht="12.5" x14ac:dyDescent="0.25">
      <c r="C86" s="51"/>
      <c r="D86" s="51"/>
      <c r="E86" s="51"/>
    </row>
    <row r="87" spans="3:5" ht="12.5" x14ac:dyDescent="0.25">
      <c r="C87" s="51"/>
      <c r="D87" s="51"/>
      <c r="E87" s="51"/>
    </row>
    <row r="88" spans="3:5" ht="12.5" x14ac:dyDescent="0.25">
      <c r="C88" s="51"/>
      <c r="D88" s="51"/>
      <c r="E88" s="51"/>
    </row>
    <row r="89" spans="3:5" ht="12.5" x14ac:dyDescent="0.25">
      <c r="C89" s="51"/>
      <c r="D89" s="51"/>
      <c r="E89" s="51"/>
    </row>
    <row r="90" spans="3:5" ht="12.5" x14ac:dyDescent="0.25">
      <c r="C90" s="51"/>
      <c r="D90" s="51"/>
      <c r="E90" s="51"/>
    </row>
    <row r="91" spans="3:5" ht="12.5" x14ac:dyDescent="0.25">
      <c r="C91" s="51"/>
      <c r="D91" s="51"/>
      <c r="E91" s="51"/>
    </row>
    <row r="92" spans="3:5" ht="12.5" x14ac:dyDescent="0.25">
      <c r="C92" s="51"/>
      <c r="D92" s="51"/>
      <c r="E92" s="51"/>
    </row>
    <row r="93" spans="3:5" ht="12.5" x14ac:dyDescent="0.25">
      <c r="C93" s="51"/>
      <c r="D93" s="51"/>
      <c r="E93" s="51"/>
    </row>
    <row r="94" spans="3:5" ht="12.5" x14ac:dyDescent="0.25">
      <c r="C94" s="51"/>
      <c r="D94" s="51"/>
      <c r="E94" s="51"/>
    </row>
    <row r="95" spans="3:5" ht="12.5" x14ac:dyDescent="0.25">
      <c r="C95" s="51"/>
      <c r="D95" s="51"/>
      <c r="E95" s="51"/>
    </row>
    <row r="96" spans="3:5" ht="12.5" x14ac:dyDescent="0.25">
      <c r="C96" s="51"/>
      <c r="D96" s="51"/>
      <c r="E96" s="51"/>
    </row>
    <row r="97" spans="3:5" ht="12.5" x14ac:dyDescent="0.25">
      <c r="C97" s="51"/>
      <c r="D97" s="51"/>
      <c r="E97" s="51"/>
    </row>
    <row r="98" spans="3:5" ht="12.5" x14ac:dyDescent="0.25">
      <c r="C98" s="51"/>
      <c r="D98" s="51"/>
      <c r="E98" s="51"/>
    </row>
    <row r="99" spans="3:5" ht="12.5" x14ac:dyDescent="0.25">
      <c r="C99" s="51"/>
      <c r="D99" s="51"/>
      <c r="E99" s="51"/>
    </row>
    <row r="100" spans="3:5" ht="12.5" x14ac:dyDescent="0.25">
      <c r="C100" s="51"/>
      <c r="D100" s="51"/>
      <c r="E100" s="51"/>
    </row>
    <row r="101" spans="3:5" ht="12.5" x14ac:dyDescent="0.25">
      <c r="C101" s="51"/>
      <c r="D101" s="51"/>
      <c r="E101" s="51"/>
    </row>
    <row r="102" spans="3:5" ht="12.5" x14ac:dyDescent="0.25">
      <c r="C102" s="51"/>
      <c r="D102" s="51"/>
      <c r="E102" s="51"/>
    </row>
    <row r="103" spans="3:5" ht="12.5" x14ac:dyDescent="0.25">
      <c r="C103" s="51"/>
      <c r="D103" s="51"/>
      <c r="E103" s="51"/>
    </row>
    <row r="104" spans="3:5" ht="12.5" x14ac:dyDescent="0.25">
      <c r="C104" s="51"/>
      <c r="D104" s="51"/>
      <c r="E104" s="51"/>
    </row>
    <row r="105" spans="3:5" ht="12.5" x14ac:dyDescent="0.25">
      <c r="C105" s="51"/>
      <c r="D105" s="51"/>
      <c r="E105" s="51"/>
    </row>
    <row r="106" spans="3:5" ht="12.5" x14ac:dyDescent="0.25">
      <c r="C106" s="51"/>
      <c r="D106" s="51"/>
      <c r="E106" s="51"/>
    </row>
    <row r="107" spans="3:5" ht="12.5" x14ac:dyDescent="0.25">
      <c r="C107" s="51"/>
      <c r="D107" s="51"/>
      <c r="E107" s="51"/>
    </row>
    <row r="108" spans="3:5" ht="12.5" x14ac:dyDescent="0.25">
      <c r="C108" s="51"/>
      <c r="D108" s="51"/>
      <c r="E108" s="51"/>
    </row>
    <row r="109" spans="3:5" ht="12.5" x14ac:dyDescent="0.25">
      <c r="C109" s="51"/>
      <c r="D109" s="51"/>
      <c r="E109" s="51"/>
    </row>
    <row r="110" spans="3:5" ht="12.5" x14ac:dyDescent="0.25">
      <c r="C110" s="51"/>
      <c r="D110" s="51"/>
      <c r="E110" s="51"/>
    </row>
    <row r="111" spans="3:5" ht="12.5" x14ac:dyDescent="0.25">
      <c r="C111" s="51"/>
      <c r="D111" s="51"/>
      <c r="E111" s="51"/>
    </row>
    <row r="112" spans="3:5" ht="12.5" x14ac:dyDescent="0.25">
      <c r="C112" s="51"/>
      <c r="D112" s="51"/>
      <c r="E112" s="51"/>
    </row>
    <row r="113" spans="3:5" ht="12.5" x14ac:dyDescent="0.25">
      <c r="C113" s="51"/>
      <c r="D113" s="51"/>
      <c r="E113" s="51"/>
    </row>
    <row r="114" spans="3:5" ht="12.5" x14ac:dyDescent="0.25">
      <c r="C114" s="51"/>
      <c r="D114" s="51"/>
      <c r="E114" s="51"/>
    </row>
    <row r="115" spans="3:5" ht="12.5" x14ac:dyDescent="0.25">
      <c r="C115" s="51"/>
      <c r="D115" s="51"/>
      <c r="E115" s="51"/>
    </row>
    <row r="116" spans="3:5" ht="12.5" x14ac:dyDescent="0.25">
      <c r="C116" s="51"/>
      <c r="D116" s="51"/>
      <c r="E116" s="51"/>
    </row>
    <row r="117" spans="3:5" ht="12.5" x14ac:dyDescent="0.25">
      <c r="C117" s="51"/>
      <c r="D117" s="51"/>
      <c r="E117" s="51"/>
    </row>
    <row r="118" spans="3:5" ht="12.5" x14ac:dyDescent="0.25">
      <c r="C118" s="51"/>
      <c r="D118" s="51"/>
      <c r="E118" s="51"/>
    </row>
    <row r="119" spans="3:5" ht="12.5" x14ac:dyDescent="0.25">
      <c r="C119" s="51"/>
      <c r="D119" s="51"/>
      <c r="E119" s="51"/>
    </row>
    <row r="120" spans="3:5" ht="12.5" x14ac:dyDescent="0.25">
      <c r="C120" s="51"/>
      <c r="D120" s="51"/>
      <c r="E120" s="51"/>
    </row>
    <row r="121" spans="3:5" ht="12.5" x14ac:dyDescent="0.25">
      <c r="C121" s="51"/>
      <c r="D121" s="51"/>
      <c r="E121" s="51"/>
    </row>
    <row r="122" spans="3:5" ht="12.5" x14ac:dyDescent="0.25">
      <c r="C122" s="51"/>
      <c r="D122" s="51"/>
      <c r="E122" s="51"/>
    </row>
    <row r="123" spans="3:5" ht="12.5" x14ac:dyDescent="0.25">
      <c r="C123" s="51"/>
      <c r="D123" s="51"/>
      <c r="E123" s="51"/>
    </row>
    <row r="124" spans="3:5" ht="12.5" x14ac:dyDescent="0.25">
      <c r="C124" s="51"/>
      <c r="D124" s="51"/>
      <c r="E124" s="51"/>
    </row>
    <row r="125" spans="3:5" ht="12.5" x14ac:dyDescent="0.25">
      <c r="C125" s="51"/>
      <c r="D125" s="51"/>
      <c r="E125" s="51"/>
    </row>
    <row r="126" spans="3:5" ht="12.5" x14ac:dyDescent="0.25">
      <c r="C126" s="51"/>
      <c r="D126" s="51"/>
      <c r="E126" s="51"/>
    </row>
    <row r="127" spans="3:5" ht="12.5" x14ac:dyDescent="0.25">
      <c r="C127" s="51"/>
      <c r="D127" s="51"/>
      <c r="E127" s="51"/>
    </row>
    <row r="128" spans="3:5" ht="12.5" x14ac:dyDescent="0.25">
      <c r="C128" s="51"/>
      <c r="D128" s="51"/>
      <c r="E128" s="51"/>
    </row>
    <row r="129" spans="3:5" ht="12.5" x14ac:dyDescent="0.25">
      <c r="C129" s="51"/>
      <c r="D129" s="51"/>
      <c r="E129" s="51"/>
    </row>
    <row r="130" spans="3:5" ht="12.5" x14ac:dyDescent="0.25">
      <c r="C130" s="51"/>
      <c r="D130" s="51"/>
      <c r="E130" s="51"/>
    </row>
    <row r="131" spans="3:5" ht="12.5" x14ac:dyDescent="0.25">
      <c r="C131" s="51"/>
      <c r="D131" s="51"/>
      <c r="E131" s="51"/>
    </row>
    <row r="132" spans="3:5" ht="12.5" x14ac:dyDescent="0.25">
      <c r="C132" s="51"/>
      <c r="D132" s="51"/>
      <c r="E132" s="51"/>
    </row>
    <row r="133" spans="3:5" ht="12.5" x14ac:dyDescent="0.25">
      <c r="C133" s="51"/>
      <c r="D133" s="51"/>
      <c r="E133" s="51"/>
    </row>
    <row r="134" spans="3:5" ht="12.5" x14ac:dyDescent="0.25">
      <c r="C134" s="51"/>
      <c r="D134" s="51"/>
      <c r="E134" s="51"/>
    </row>
    <row r="135" spans="3:5" ht="12.5" x14ac:dyDescent="0.25">
      <c r="C135" s="51"/>
      <c r="D135" s="51"/>
      <c r="E135" s="51"/>
    </row>
    <row r="136" spans="3:5" ht="12.5" x14ac:dyDescent="0.25">
      <c r="C136" s="51"/>
      <c r="D136" s="51"/>
      <c r="E136" s="51"/>
    </row>
    <row r="137" spans="3:5" ht="12.5" x14ac:dyDescent="0.25">
      <c r="C137" s="51"/>
      <c r="D137" s="51"/>
      <c r="E137" s="51"/>
    </row>
    <row r="138" spans="3:5" ht="12.5" x14ac:dyDescent="0.25">
      <c r="C138" s="51"/>
      <c r="D138" s="51"/>
      <c r="E138" s="51"/>
    </row>
    <row r="139" spans="3:5" ht="12.5" x14ac:dyDescent="0.25">
      <c r="C139" s="51"/>
      <c r="D139" s="51"/>
      <c r="E139" s="51"/>
    </row>
    <row r="140" spans="3:5" ht="12.5" x14ac:dyDescent="0.25">
      <c r="C140" s="51"/>
      <c r="D140" s="51"/>
      <c r="E140" s="51"/>
    </row>
    <row r="141" spans="3:5" ht="12.5" x14ac:dyDescent="0.25">
      <c r="C141" s="51"/>
      <c r="D141" s="51"/>
      <c r="E141" s="51"/>
    </row>
    <row r="142" spans="3:5" ht="12.5" x14ac:dyDescent="0.25">
      <c r="C142" s="51"/>
      <c r="D142" s="51"/>
      <c r="E142" s="51"/>
    </row>
    <row r="143" spans="3:5" ht="12.5" x14ac:dyDescent="0.25">
      <c r="C143" s="51"/>
      <c r="D143" s="51"/>
      <c r="E143" s="51"/>
    </row>
    <row r="144" spans="3:5" ht="12.5" x14ac:dyDescent="0.25">
      <c r="C144" s="51"/>
      <c r="D144" s="51"/>
      <c r="E144" s="51"/>
    </row>
    <row r="145" spans="3:5" ht="12.5" x14ac:dyDescent="0.25">
      <c r="C145" s="51"/>
      <c r="D145" s="51"/>
      <c r="E145" s="51"/>
    </row>
    <row r="146" spans="3:5" ht="12.5" x14ac:dyDescent="0.25">
      <c r="C146" s="51"/>
      <c r="D146" s="51"/>
      <c r="E146" s="51"/>
    </row>
    <row r="147" spans="3:5" ht="12.5" x14ac:dyDescent="0.25">
      <c r="C147" s="51"/>
      <c r="D147" s="51"/>
      <c r="E147" s="51"/>
    </row>
    <row r="148" spans="3:5" ht="12.5" x14ac:dyDescent="0.25">
      <c r="C148" s="51"/>
      <c r="D148" s="51"/>
      <c r="E148" s="51"/>
    </row>
    <row r="149" spans="3:5" ht="12.5" x14ac:dyDescent="0.25">
      <c r="C149" s="51"/>
      <c r="D149" s="51"/>
      <c r="E149" s="51"/>
    </row>
    <row r="150" spans="3:5" ht="12.5" x14ac:dyDescent="0.25">
      <c r="C150" s="51"/>
      <c r="D150" s="51"/>
      <c r="E150" s="51"/>
    </row>
    <row r="151" spans="3:5" ht="12.5" x14ac:dyDescent="0.25">
      <c r="C151" s="51"/>
      <c r="D151" s="51"/>
      <c r="E151" s="51"/>
    </row>
    <row r="152" spans="3:5" ht="12.5" x14ac:dyDescent="0.25">
      <c r="C152" s="51"/>
      <c r="D152" s="51"/>
      <c r="E152" s="51"/>
    </row>
    <row r="153" spans="3:5" ht="12.5" x14ac:dyDescent="0.25">
      <c r="C153" s="51"/>
      <c r="D153" s="51"/>
      <c r="E153" s="51"/>
    </row>
    <row r="154" spans="3:5" ht="12.5" x14ac:dyDescent="0.25">
      <c r="C154" s="51"/>
      <c r="D154" s="51"/>
      <c r="E154" s="51"/>
    </row>
    <row r="155" spans="3:5" ht="12.5" x14ac:dyDescent="0.25">
      <c r="C155" s="51"/>
      <c r="D155" s="51"/>
      <c r="E155" s="51"/>
    </row>
    <row r="156" spans="3:5" ht="12.5" x14ac:dyDescent="0.25">
      <c r="C156" s="51"/>
      <c r="D156" s="51"/>
      <c r="E156" s="51"/>
    </row>
    <row r="157" spans="3:5" ht="12.5" x14ac:dyDescent="0.25">
      <c r="C157" s="51"/>
      <c r="D157" s="51"/>
      <c r="E157" s="51"/>
    </row>
    <row r="158" spans="3:5" ht="12.5" x14ac:dyDescent="0.25">
      <c r="C158" s="51"/>
      <c r="D158" s="51"/>
      <c r="E158" s="51"/>
    </row>
    <row r="159" spans="3:5" ht="12.5" x14ac:dyDescent="0.25">
      <c r="C159" s="51"/>
      <c r="D159" s="51"/>
      <c r="E159" s="51"/>
    </row>
    <row r="160" spans="3:5" ht="12.5" x14ac:dyDescent="0.25">
      <c r="C160" s="51"/>
      <c r="D160" s="51"/>
      <c r="E160" s="51"/>
    </row>
    <row r="161" spans="3:5" ht="12.5" x14ac:dyDescent="0.25">
      <c r="C161" s="51"/>
      <c r="D161" s="51"/>
      <c r="E161" s="51"/>
    </row>
    <row r="162" spans="3:5" ht="12.5" x14ac:dyDescent="0.25">
      <c r="C162" s="51"/>
      <c r="D162" s="51"/>
      <c r="E162" s="51"/>
    </row>
    <row r="163" spans="3:5" ht="12.5" x14ac:dyDescent="0.25">
      <c r="C163" s="51"/>
      <c r="D163" s="51"/>
      <c r="E163" s="51"/>
    </row>
    <row r="164" spans="3:5" ht="12.5" x14ac:dyDescent="0.25">
      <c r="C164" s="51"/>
      <c r="D164" s="51"/>
      <c r="E164" s="51"/>
    </row>
    <row r="165" spans="3:5" ht="12.5" x14ac:dyDescent="0.25">
      <c r="C165" s="51"/>
      <c r="D165" s="51"/>
      <c r="E165" s="51"/>
    </row>
    <row r="166" spans="3:5" ht="12.5" x14ac:dyDescent="0.25">
      <c r="C166" s="51"/>
      <c r="D166" s="51"/>
      <c r="E166" s="51"/>
    </row>
    <row r="167" spans="3:5" ht="12.5" x14ac:dyDescent="0.25">
      <c r="C167" s="51"/>
      <c r="D167" s="51"/>
      <c r="E167" s="51"/>
    </row>
    <row r="168" spans="3:5" ht="12.5" x14ac:dyDescent="0.25">
      <c r="C168" s="51"/>
      <c r="D168" s="51"/>
      <c r="E168" s="51"/>
    </row>
    <row r="169" spans="3:5" ht="12.5" x14ac:dyDescent="0.25">
      <c r="C169" s="51"/>
      <c r="D169" s="51"/>
      <c r="E169" s="51"/>
    </row>
    <row r="170" spans="3:5" ht="12.5" x14ac:dyDescent="0.25">
      <c r="C170" s="51"/>
      <c r="D170" s="51"/>
      <c r="E170" s="51"/>
    </row>
    <row r="171" spans="3:5" ht="12.5" x14ac:dyDescent="0.25">
      <c r="C171" s="51"/>
      <c r="D171" s="51"/>
      <c r="E171" s="51"/>
    </row>
    <row r="172" spans="3:5" ht="12.5" x14ac:dyDescent="0.25">
      <c r="C172" s="51"/>
      <c r="D172" s="51"/>
      <c r="E172" s="51"/>
    </row>
    <row r="173" spans="3:5" ht="12.5" x14ac:dyDescent="0.25">
      <c r="C173" s="51"/>
      <c r="D173" s="51"/>
      <c r="E173" s="51"/>
    </row>
    <row r="174" spans="3:5" ht="12.5" x14ac:dyDescent="0.25">
      <c r="C174" s="51"/>
      <c r="D174" s="51"/>
      <c r="E174" s="51"/>
    </row>
    <row r="175" spans="3:5" ht="12.5" x14ac:dyDescent="0.25">
      <c r="C175" s="51"/>
      <c r="D175" s="51"/>
      <c r="E175" s="51"/>
    </row>
    <row r="176" spans="3:5" ht="12.5" x14ac:dyDescent="0.25">
      <c r="C176" s="51"/>
      <c r="D176" s="51"/>
      <c r="E176" s="51"/>
    </row>
    <row r="177" spans="3:5" ht="12.5" x14ac:dyDescent="0.25">
      <c r="C177" s="51"/>
      <c r="D177" s="51"/>
      <c r="E177" s="51"/>
    </row>
    <row r="178" spans="3:5" ht="12.5" x14ac:dyDescent="0.25">
      <c r="C178" s="51"/>
      <c r="D178" s="51"/>
      <c r="E178" s="51"/>
    </row>
    <row r="179" spans="3:5" ht="12.5" x14ac:dyDescent="0.25">
      <c r="C179" s="51"/>
      <c r="D179" s="51"/>
      <c r="E179" s="51"/>
    </row>
    <row r="180" spans="3:5" ht="12.5" x14ac:dyDescent="0.25">
      <c r="C180" s="51"/>
      <c r="D180" s="51"/>
      <c r="E180" s="51"/>
    </row>
    <row r="181" spans="3:5" ht="12.5" x14ac:dyDescent="0.25">
      <c r="C181" s="51"/>
      <c r="D181" s="51"/>
      <c r="E181" s="51"/>
    </row>
    <row r="182" spans="3:5" ht="12.5" x14ac:dyDescent="0.25">
      <c r="C182" s="51"/>
      <c r="D182" s="51"/>
      <c r="E182" s="51"/>
    </row>
    <row r="183" spans="3:5" ht="12.5" x14ac:dyDescent="0.25">
      <c r="C183" s="51"/>
      <c r="D183" s="51"/>
      <c r="E183" s="51"/>
    </row>
    <row r="184" spans="3:5" ht="12.5" x14ac:dyDescent="0.25">
      <c r="C184" s="51"/>
      <c r="D184" s="51"/>
      <c r="E184" s="51"/>
    </row>
    <row r="185" spans="3:5" ht="12.5" x14ac:dyDescent="0.25">
      <c r="C185" s="51"/>
      <c r="D185" s="51"/>
      <c r="E185" s="51"/>
    </row>
    <row r="186" spans="3:5" ht="12.5" x14ac:dyDescent="0.25">
      <c r="C186" s="51"/>
      <c r="D186" s="51"/>
      <c r="E186" s="51"/>
    </row>
    <row r="187" spans="3:5" ht="12.5" x14ac:dyDescent="0.25">
      <c r="C187" s="51"/>
      <c r="D187" s="51"/>
      <c r="E187" s="51"/>
    </row>
    <row r="188" spans="3:5" ht="12.5" x14ac:dyDescent="0.25">
      <c r="C188" s="51"/>
      <c r="D188" s="51"/>
      <c r="E188" s="51"/>
    </row>
    <row r="189" spans="3:5" ht="12.5" x14ac:dyDescent="0.25">
      <c r="C189" s="51"/>
      <c r="D189" s="51"/>
      <c r="E189" s="51"/>
    </row>
    <row r="190" spans="3:5" ht="12.5" x14ac:dyDescent="0.25">
      <c r="C190" s="51"/>
      <c r="D190" s="51"/>
      <c r="E190" s="51"/>
    </row>
    <row r="191" spans="3:5" ht="12.5" x14ac:dyDescent="0.25">
      <c r="C191" s="51"/>
      <c r="D191" s="51"/>
      <c r="E191" s="51"/>
    </row>
    <row r="192" spans="3:5" ht="12.5" x14ac:dyDescent="0.25">
      <c r="C192" s="51"/>
      <c r="D192" s="51"/>
      <c r="E192" s="51"/>
    </row>
    <row r="193" spans="3:5" ht="12.5" x14ac:dyDescent="0.25">
      <c r="C193" s="51"/>
      <c r="D193" s="51"/>
      <c r="E193" s="51"/>
    </row>
    <row r="194" spans="3:5" ht="12.5" x14ac:dyDescent="0.25">
      <c r="C194" s="51"/>
      <c r="D194" s="51"/>
      <c r="E194" s="51"/>
    </row>
    <row r="195" spans="3:5" ht="12.5" x14ac:dyDescent="0.25">
      <c r="C195" s="51"/>
      <c r="D195" s="51"/>
      <c r="E195" s="51"/>
    </row>
    <row r="196" spans="3:5" ht="12.5" x14ac:dyDescent="0.25">
      <c r="C196" s="51"/>
      <c r="D196" s="51"/>
      <c r="E196" s="51"/>
    </row>
    <row r="197" spans="3:5" ht="12.5" x14ac:dyDescent="0.25">
      <c r="C197" s="51"/>
      <c r="D197" s="51"/>
      <c r="E197" s="51"/>
    </row>
    <row r="198" spans="3:5" ht="12.5" x14ac:dyDescent="0.25">
      <c r="C198" s="51"/>
      <c r="D198" s="51"/>
      <c r="E198" s="51"/>
    </row>
    <row r="199" spans="3:5" ht="12.5" x14ac:dyDescent="0.25">
      <c r="C199" s="51"/>
      <c r="D199" s="51"/>
      <c r="E199" s="51"/>
    </row>
    <row r="200" spans="3:5" ht="12.5" x14ac:dyDescent="0.25">
      <c r="C200" s="51"/>
      <c r="D200" s="51"/>
      <c r="E200" s="51"/>
    </row>
    <row r="201" spans="3:5" ht="12.5" x14ac:dyDescent="0.25">
      <c r="C201" s="51"/>
      <c r="D201" s="51"/>
      <c r="E201" s="51"/>
    </row>
    <row r="202" spans="3:5" ht="12.5" x14ac:dyDescent="0.25">
      <c r="C202" s="51"/>
      <c r="D202" s="51"/>
      <c r="E202" s="51"/>
    </row>
    <row r="203" spans="3:5" ht="12.5" x14ac:dyDescent="0.25">
      <c r="C203" s="51"/>
      <c r="D203" s="51"/>
      <c r="E203" s="51"/>
    </row>
    <row r="204" spans="3:5" ht="12.5" x14ac:dyDescent="0.25">
      <c r="C204" s="51"/>
      <c r="D204" s="51"/>
      <c r="E204" s="51"/>
    </row>
    <row r="205" spans="3:5" ht="12.5" x14ac:dyDescent="0.25">
      <c r="C205" s="51"/>
      <c r="D205" s="51"/>
      <c r="E205" s="51"/>
    </row>
    <row r="206" spans="3:5" ht="12.5" x14ac:dyDescent="0.25">
      <c r="C206" s="51"/>
      <c r="D206" s="51"/>
      <c r="E206" s="51"/>
    </row>
    <row r="207" spans="3:5" ht="12.5" x14ac:dyDescent="0.25">
      <c r="C207" s="51"/>
      <c r="D207" s="51"/>
      <c r="E207" s="51"/>
    </row>
    <row r="208" spans="3:5" ht="12.5" x14ac:dyDescent="0.25">
      <c r="C208" s="51"/>
      <c r="D208" s="51"/>
      <c r="E208" s="51"/>
    </row>
    <row r="209" spans="3:5" ht="12.5" x14ac:dyDescent="0.25">
      <c r="C209" s="51"/>
      <c r="D209" s="51"/>
      <c r="E209" s="51"/>
    </row>
    <row r="210" spans="3:5" ht="12.5" x14ac:dyDescent="0.25">
      <c r="C210" s="51"/>
      <c r="D210" s="51"/>
      <c r="E210" s="51"/>
    </row>
    <row r="211" spans="3:5" ht="12.5" x14ac:dyDescent="0.25">
      <c r="C211" s="51"/>
      <c r="D211" s="51"/>
      <c r="E211" s="51"/>
    </row>
    <row r="212" spans="3:5" ht="12.5" x14ac:dyDescent="0.25">
      <c r="C212" s="51"/>
      <c r="D212" s="51"/>
      <c r="E212" s="51"/>
    </row>
    <row r="213" spans="3:5" ht="12.5" x14ac:dyDescent="0.25">
      <c r="C213" s="51"/>
      <c r="D213" s="51"/>
      <c r="E213" s="51"/>
    </row>
    <row r="214" spans="3:5" ht="12.5" x14ac:dyDescent="0.25">
      <c r="C214" s="51"/>
      <c r="D214" s="51"/>
      <c r="E214" s="51"/>
    </row>
    <row r="215" spans="3:5" ht="12.5" x14ac:dyDescent="0.25">
      <c r="C215" s="51"/>
      <c r="D215" s="51"/>
      <c r="E215" s="51"/>
    </row>
    <row r="216" spans="3:5" ht="12.5" x14ac:dyDescent="0.25">
      <c r="C216" s="51"/>
      <c r="D216" s="51"/>
      <c r="E216" s="51"/>
    </row>
    <row r="217" spans="3:5" ht="12.5" x14ac:dyDescent="0.25">
      <c r="C217" s="51"/>
      <c r="D217" s="51"/>
      <c r="E217" s="51"/>
    </row>
    <row r="218" spans="3:5" ht="12.5" x14ac:dyDescent="0.25">
      <c r="C218" s="51"/>
      <c r="D218" s="51"/>
      <c r="E218" s="51"/>
    </row>
    <row r="219" spans="3:5" ht="12.5" x14ac:dyDescent="0.25">
      <c r="C219" s="51"/>
      <c r="D219" s="51"/>
      <c r="E219" s="51"/>
    </row>
    <row r="220" spans="3:5" ht="12.5" x14ac:dyDescent="0.25">
      <c r="C220" s="51"/>
      <c r="D220" s="51"/>
      <c r="E220" s="51"/>
    </row>
    <row r="221" spans="3:5" ht="12.5" x14ac:dyDescent="0.25">
      <c r="C221" s="51"/>
      <c r="D221" s="51"/>
      <c r="E221" s="51"/>
    </row>
    <row r="222" spans="3:5" ht="12.5" x14ac:dyDescent="0.25">
      <c r="C222" s="51"/>
      <c r="D222" s="51"/>
      <c r="E222" s="51"/>
    </row>
    <row r="223" spans="3:5" ht="12.5" x14ac:dyDescent="0.25">
      <c r="C223" s="51"/>
      <c r="D223" s="51"/>
      <c r="E223" s="51"/>
    </row>
    <row r="224" spans="3:5" ht="12.5" x14ac:dyDescent="0.25">
      <c r="C224" s="51"/>
      <c r="D224" s="51"/>
      <c r="E224" s="51"/>
    </row>
    <row r="225" spans="3:5" ht="12.5" x14ac:dyDescent="0.25">
      <c r="C225" s="51"/>
      <c r="D225" s="51"/>
      <c r="E225" s="51"/>
    </row>
    <row r="226" spans="3:5" ht="12.5" x14ac:dyDescent="0.25">
      <c r="C226" s="51"/>
      <c r="D226" s="51"/>
      <c r="E226" s="51"/>
    </row>
    <row r="227" spans="3:5" ht="12.5" x14ac:dyDescent="0.25">
      <c r="C227" s="51"/>
      <c r="D227" s="51"/>
      <c r="E227" s="51"/>
    </row>
    <row r="228" spans="3:5" ht="12.5" x14ac:dyDescent="0.25">
      <c r="C228" s="51"/>
      <c r="D228" s="51"/>
      <c r="E228" s="51"/>
    </row>
    <row r="229" spans="3:5" ht="12.5" x14ac:dyDescent="0.25">
      <c r="C229" s="51"/>
      <c r="D229" s="51"/>
      <c r="E229" s="51"/>
    </row>
    <row r="230" spans="3:5" ht="12.5" x14ac:dyDescent="0.25">
      <c r="C230" s="51"/>
      <c r="D230" s="51"/>
      <c r="E230" s="51"/>
    </row>
    <row r="231" spans="3:5" ht="12.5" x14ac:dyDescent="0.25">
      <c r="C231" s="51"/>
      <c r="D231" s="51"/>
      <c r="E231" s="51"/>
    </row>
    <row r="232" spans="3:5" ht="12.5" x14ac:dyDescent="0.25">
      <c r="C232" s="51"/>
      <c r="D232" s="51"/>
      <c r="E232" s="51"/>
    </row>
    <row r="233" spans="3:5" ht="12.5" x14ac:dyDescent="0.25">
      <c r="C233" s="51"/>
      <c r="D233" s="51"/>
      <c r="E233" s="51"/>
    </row>
    <row r="234" spans="3:5" ht="12.5" x14ac:dyDescent="0.25">
      <c r="C234" s="51"/>
      <c r="D234" s="51"/>
      <c r="E234" s="51"/>
    </row>
    <row r="235" spans="3:5" ht="12.5" x14ac:dyDescent="0.25">
      <c r="C235" s="51"/>
      <c r="D235" s="51"/>
      <c r="E235" s="51"/>
    </row>
    <row r="236" spans="3:5" ht="12.5" x14ac:dyDescent="0.25">
      <c r="C236" s="51"/>
      <c r="D236" s="51"/>
      <c r="E236" s="51"/>
    </row>
    <row r="237" spans="3:5" ht="12.5" x14ac:dyDescent="0.25">
      <c r="C237" s="51"/>
      <c r="D237" s="51"/>
      <c r="E237" s="51"/>
    </row>
    <row r="238" spans="3:5" ht="12.5" x14ac:dyDescent="0.25">
      <c r="C238" s="51"/>
      <c r="D238" s="51"/>
      <c r="E238" s="51"/>
    </row>
    <row r="239" spans="3:5" ht="12.5" x14ac:dyDescent="0.25">
      <c r="C239" s="51"/>
      <c r="D239" s="51"/>
      <c r="E239" s="51"/>
    </row>
    <row r="240" spans="3:5" ht="12.5" x14ac:dyDescent="0.25">
      <c r="C240" s="51"/>
      <c r="D240" s="51"/>
      <c r="E240" s="51"/>
    </row>
    <row r="241" spans="3:5" ht="12.5" x14ac:dyDescent="0.25">
      <c r="C241" s="51"/>
      <c r="D241" s="51"/>
      <c r="E241" s="51"/>
    </row>
    <row r="242" spans="3:5" ht="12.5" x14ac:dyDescent="0.25">
      <c r="C242" s="51"/>
      <c r="D242" s="51"/>
      <c r="E242" s="51"/>
    </row>
    <row r="243" spans="3:5" ht="12.5" x14ac:dyDescent="0.25">
      <c r="C243" s="51"/>
      <c r="D243" s="51"/>
      <c r="E243" s="51"/>
    </row>
    <row r="244" spans="3:5" ht="12.5" x14ac:dyDescent="0.25">
      <c r="C244" s="51"/>
      <c r="D244" s="51"/>
      <c r="E244" s="51"/>
    </row>
    <row r="245" spans="3:5" ht="12.5" x14ac:dyDescent="0.25">
      <c r="C245" s="51"/>
      <c r="D245" s="51"/>
      <c r="E245" s="51"/>
    </row>
    <row r="246" spans="3:5" ht="12.5" x14ac:dyDescent="0.25">
      <c r="C246" s="51"/>
      <c r="D246" s="51"/>
      <c r="E246" s="51"/>
    </row>
    <row r="247" spans="3:5" ht="12.5" x14ac:dyDescent="0.25">
      <c r="C247" s="51"/>
      <c r="D247" s="51"/>
      <c r="E247" s="51"/>
    </row>
    <row r="248" spans="3:5" ht="12.5" x14ac:dyDescent="0.25">
      <c r="C248" s="51"/>
      <c r="D248" s="51"/>
      <c r="E248" s="51"/>
    </row>
    <row r="249" spans="3:5" ht="12.5" x14ac:dyDescent="0.25">
      <c r="C249" s="51"/>
      <c r="D249" s="51"/>
      <c r="E249" s="51"/>
    </row>
    <row r="250" spans="3:5" ht="12.5" x14ac:dyDescent="0.25">
      <c r="C250" s="51"/>
      <c r="D250" s="51"/>
      <c r="E250" s="51"/>
    </row>
    <row r="251" spans="3:5" ht="12.5" x14ac:dyDescent="0.25">
      <c r="C251" s="51"/>
      <c r="D251" s="51"/>
      <c r="E251" s="51"/>
    </row>
    <row r="252" spans="3:5" ht="12.5" x14ac:dyDescent="0.25">
      <c r="C252" s="51"/>
      <c r="D252" s="51"/>
      <c r="E252" s="51"/>
    </row>
    <row r="253" spans="3:5" ht="12.5" x14ac:dyDescent="0.25">
      <c r="C253" s="51"/>
      <c r="D253" s="51"/>
      <c r="E253" s="51"/>
    </row>
    <row r="254" spans="3:5" ht="12.5" x14ac:dyDescent="0.25">
      <c r="C254" s="51"/>
      <c r="D254" s="51"/>
      <c r="E254" s="51"/>
    </row>
    <row r="255" spans="3:5" ht="12.5" x14ac:dyDescent="0.25">
      <c r="C255" s="51"/>
      <c r="D255" s="51"/>
      <c r="E255" s="51"/>
    </row>
    <row r="256" spans="3:5" ht="12.5" x14ac:dyDescent="0.25">
      <c r="C256" s="51"/>
      <c r="D256" s="51"/>
      <c r="E256" s="51"/>
    </row>
    <row r="257" spans="3:5" ht="12.5" x14ac:dyDescent="0.25">
      <c r="C257" s="51"/>
      <c r="D257" s="51"/>
      <c r="E257" s="51"/>
    </row>
    <row r="258" spans="3:5" ht="12.5" x14ac:dyDescent="0.25">
      <c r="C258" s="51"/>
      <c r="D258" s="51"/>
      <c r="E258" s="51"/>
    </row>
    <row r="259" spans="3:5" ht="12.5" x14ac:dyDescent="0.25">
      <c r="C259" s="51"/>
      <c r="D259" s="51"/>
      <c r="E259" s="51"/>
    </row>
    <row r="260" spans="3:5" ht="12.5" x14ac:dyDescent="0.25">
      <c r="C260" s="51"/>
      <c r="D260" s="51"/>
      <c r="E260" s="51"/>
    </row>
    <row r="261" spans="3:5" ht="12.5" x14ac:dyDescent="0.25">
      <c r="C261" s="51"/>
      <c r="D261" s="51"/>
      <c r="E261" s="51"/>
    </row>
    <row r="262" spans="3:5" ht="12.5" x14ac:dyDescent="0.25">
      <c r="C262" s="51"/>
      <c r="D262" s="51"/>
      <c r="E262" s="51"/>
    </row>
    <row r="263" spans="3:5" ht="12.5" x14ac:dyDescent="0.25">
      <c r="C263" s="51"/>
      <c r="D263" s="51"/>
      <c r="E263" s="51"/>
    </row>
    <row r="264" spans="3:5" ht="12.5" x14ac:dyDescent="0.25">
      <c r="C264" s="51"/>
      <c r="D264" s="51"/>
      <c r="E264" s="51"/>
    </row>
    <row r="265" spans="3:5" ht="12.5" x14ac:dyDescent="0.25">
      <c r="C265" s="51"/>
      <c r="D265" s="51"/>
      <c r="E265" s="51"/>
    </row>
    <row r="266" spans="3:5" ht="12.5" x14ac:dyDescent="0.25">
      <c r="C266" s="51"/>
      <c r="D266" s="51"/>
      <c r="E266" s="51"/>
    </row>
    <row r="267" spans="3:5" ht="12.5" x14ac:dyDescent="0.25">
      <c r="C267" s="51"/>
      <c r="D267" s="51"/>
      <c r="E267" s="51"/>
    </row>
    <row r="268" spans="3:5" ht="12.5" x14ac:dyDescent="0.25">
      <c r="C268" s="51"/>
      <c r="D268" s="51"/>
      <c r="E268" s="51"/>
    </row>
    <row r="269" spans="3:5" ht="12.5" x14ac:dyDescent="0.25">
      <c r="C269" s="51"/>
      <c r="D269" s="51"/>
      <c r="E269" s="51"/>
    </row>
    <row r="270" spans="3:5" ht="12.5" x14ac:dyDescent="0.25">
      <c r="C270" s="51"/>
      <c r="D270" s="51"/>
      <c r="E270" s="51"/>
    </row>
    <row r="271" spans="3:5" ht="12.5" x14ac:dyDescent="0.25">
      <c r="C271" s="51"/>
      <c r="D271" s="51"/>
      <c r="E271" s="51"/>
    </row>
    <row r="272" spans="3:5" ht="12.5" x14ac:dyDescent="0.25">
      <c r="C272" s="51"/>
      <c r="D272" s="51"/>
      <c r="E272" s="51"/>
    </row>
    <row r="273" spans="3:5" ht="12.5" x14ac:dyDescent="0.25">
      <c r="C273" s="51"/>
      <c r="D273" s="51"/>
      <c r="E273" s="51"/>
    </row>
    <row r="274" spans="3:5" ht="12.5" x14ac:dyDescent="0.25">
      <c r="C274" s="51"/>
      <c r="D274" s="51"/>
      <c r="E274" s="51"/>
    </row>
    <row r="275" spans="3:5" ht="12.5" x14ac:dyDescent="0.25">
      <c r="C275" s="51"/>
      <c r="D275" s="51"/>
      <c r="E275" s="51"/>
    </row>
    <row r="276" spans="3:5" ht="12.5" x14ac:dyDescent="0.25">
      <c r="C276" s="51"/>
      <c r="D276" s="51"/>
      <c r="E276" s="51"/>
    </row>
    <row r="277" spans="3:5" ht="12.5" x14ac:dyDescent="0.25">
      <c r="C277" s="51"/>
      <c r="D277" s="51"/>
      <c r="E277" s="51"/>
    </row>
    <row r="278" spans="3:5" ht="12.5" x14ac:dyDescent="0.25">
      <c r="C278" s="51"/>
      <c r="D278" s="51"/>
      <c r="E278" s="51"/>
    </row>
    <row r="279" spans="3:5" ht="12.5" x14ac:dyDescent="0.25">
      <c r="C279" s="51"/>
      <c r="D279" s="51"/>
      <c r="E279" s="51"/>
    </row>
    <row r="280" spans="3:5" ht="12.5" x14ac:dyDescent="0.25">
      <c r="C280" s="51"/>
      <c r="D280" s="51"/>
      <c r="E280" s="51"/>
    </row>
    <row r="281" spans="3:5" ht="12.5" x14ac:dyDescent="0.25">
      <c r="C281" s="51"/>
      <c r="D281" s="51"/>
      <c r="E281" s="51"/>
    </row>
    <row r="282" spans="3:5" ht="12.5" x14ac:dyDescent="0.25">
      <c r="C282" s="51"/>
      <c r="D282" s="51"/>
      <c r="E282" s="51"/>
    </row>
    <row r="283" spans="3:5" ht="12.5" x14ac:dyDescent="0.25">
      <c r="C283" s="51"/>
      <c r="D283" s="51"/>
      <c r="E283" s="51"/>
    </row>
    <row r="284" spans="3:5" ht="12.5" x14ac:dyDescent="0.25">
      <c r="C284" s="51"/>
      <c r="D284" s="51"/>
      <c r="E284" s="51"/>
    </row>
    <row r="285" spans="3:5" ht="12.5" x14ac:dyDescent="0.25">
      <c r="C285" s="51"/>
      <c r="D285" s="51"/>
      <c r="E285" s="51"/>
    </row>
    <row r="286" spans="3:5" ht="12.5" x14ac:dyDescent="0.25">
      <c r="C286" s="51"/>
      <c r="D286" s="51"/>
      <c r="E286" s="51"/>
    </row>
    <row r="287" spans="3:5" ht="12.5" x14ac:dyDescent="0.25">
      <c r="C287" s="51"/>
      <c r="D287" s="51"/>
      <c r="E287" s="51"/>
    </row>
    <row r="288" spans="3:5" ht="12.5" x14ac:dyDescent="0.25">
      <c r="C288" s="51"/>
      <c r="D288" s="51"/>
      <c r="E288" s="51"/>
    </row>
    <row r="289" spans="3:5" ht="12.5" x14ac:dyDescent="0.25">
      <c r="C289" s="51"/>
      <c r="D289" s="51"/>
      <c r="E289" s="51"/>
    </row>
    <row r="290" spans="3:5" ht="12.5" x14ac:dyDescent="0.25">
      <c r="C290" s="51"/>
      <c r="D290" s="51"/>
      <c r="E290" s="51"/>
    </row>
    <row r="291" spans="3:5" ht="12.5" x14ac:dyDescent="0.25">
      <c r="C291" s="51"/>
      <c r="D291" s="51"/>
      <c r="E291" s="51"/>
    </row>
    <row r="292" spans="3:5" ht="12.5" x14ac:dyDescent="0.25">
      <c r="C292" s="51"/>
      <c r="D292" s="51"/>
      <c r="E292" s="51"/>
    </row>
    <row r="293" spans="3:5" ht="12.5" x14ac:dyDescent="0.25">
      <c r="C293" s="51"/>
      <c r="D293" s="51"/>
      <c r="E293" s="51"/>
    </row>
    <row r="294" spans="3:5" ht="12.5" x14ac:dyDescent="0.25">
      <c r="C294" s="51"/>
      <c r="D294" s="51"/>
      <c r="E294" s="51"/>
    </row>
    <row r="295" spans="3:5" ht="12.5" x14ac:dyDescent="0.25">
      <c r="C295" s="51"/>
      <c r="D295" s="51"/>
      <c r="E295" s="51"/>
    </row>
    <row r="296" spans="3:5" ht="12.5" x14ac:dyDescent="0.25">
      <c r="C296" s="51"/>
      <c r="D296" s="51"/>
      <c r="E296" s="51"/>
    </row>
    <row r="297" spans="3:5" ht="12.5" x14ac:dyDescent="0.25">
      <c r="C297" s="51"/>
      <c r="D297" s="51"/>
      <c r="E297" s="51"/>
    </row>
    <row r="298" spans="3:5" ht="12.5" x14ac:dyDescent="0.25">
      <c r="C298" s="51"/>
      <c r="D298" s="51"/>
      <c r="E298" s="51"/>
    </row>
    <row r="299" spans="3:5" ht="12.5" x14ac:dyDescent="0.25">
      <c r="C299" s="51"/>
      <c r="D299" s="51"/>
      <c r="E299" s="51"/>
    </row>
    <row r="300" spans="3:5" ht="12.5" x14ac:dyDescent="0.25">
      <c r="C300" s="51"/>
      <c r="D300" s="51"/>
      <c r="E300" s="51"/>
    </row>
    <row r="301" spans="3:5" ht="12.5" x14ac:dyDescent="0.25">
      <c r="C301" s="51"/>
      <c r="D301" s="51"/>
      <c r="E301" s="51"/>
    </row>
    <row r="302" spans="3:5" ht="12.5" x14ac:dyDescent="0.25">
      <c r="C302" s="51"/>
      <c r="D302" s="51"/>
      <c r="E302" s="51"/>
    </row>
    <row r="303" spans="3:5" ht="12.5" x14ac:dyDescent="0.25">
      <c r="C303" s="51"/>
      <c r="D303" s="51"/>
      <c r="E303" s="51"/>
    </row>
    <row r="304" spans="3:5" ht="12.5" x14ac:dyDescent="0.25">
      <c r="C304" s="51"/>
      <c r="D304" s="51"/>
      <c r="E304" s="51"/>
    </row>
    <row r="305" spans="3:5" ht="12.5" x14ac:dyDescent="0.25">
      <c r="C305" s="51"/>
      <c r="D305" s="51"/>
      <c r="E305" s="51"/>
    </row>
    <row r="306" spans="3:5" ht="12.5" x14ac:dyDescent="0.25">
      <c r="C306" s="51"/>
      <c r="D306" s="51"/>
      <c r="E306" s="51"/>
    </row>
    <row r="307" spans="3:5" ht="12.5" x14ac:dyDescent="0.25">
      <c r="C307" s="51"/>
      <c r="D307" s="51"/>
      <c r="E307" s="51"/>
    </row>
    <row r="308" spans="3:5" ht="12.5" x14ac:dyDescent="0.25">
      <c r="C308" s="51"/>
      <c r="D308" s="51"/>
      <c r="E308" s="51"/>
    </row>
    <row r="309" spans="3:5" ht="12.5" x14ac:dyDescent="0.25">
      <c r="C309" s="51"/>
      <c r="D309" s="51"/>
      <c r="E309" s="51"/>
    </row>
    <row r="310" spans="3:5" ht="12.5" x14ac:dyDescent="0.25">
      <c r="C310" s="51"/>
      <c r="D310" s="51"/>
      <c r="E310" s="51"/>
    </row>
    <row r="311" spans="3:5" ht="12.5" x14ac:dyDescent="0.25">
      <c r="C311" s="51"/>
      <c r="D311" s="51"/>
      <c r="E311" s="51"/>
    </row>
    <row r="312" spans="3:5" ht="12.5" x14ac:dyDescent="0.25">
      <c r="C312" s="51"/>
      <c r="D312" s="51"/>
      <c r="E312" s="51"/>
    </row>
    <row r="313" spans="3:5" ht="12.5" x14ac:dyDescent="0.25">
      <c r="C313" s="51"/>
      <c r="D313" s="51"/>
      <c r="E313" s="51"/>
    </row>
    <row r="314" spans="3:5" ht="12.5" x14ac:dyDescent="0.25">
      <c r="C314" s="51"/>
      <c r="D314" s="51"/>
      <c r="E314" s="51"/>
    </row>
    <row r="315" spans="3:5" ht="12.5" x14ac:dyDescent="0.25">
      <c r="C315" s="51"/>
      <c r="D315" s="51"/>
      <c r="E315" s="51"/>
    </row>
    <row r="316" spans="3:5" ht="12.5" x14ac:dyDescent="0.25">
      <c r="C316" s="51"/>
      <c r="D316" s="51"/>
      <c r="E316" s="51"/>
    </row>
    <row r="317" spans="3:5" ht="12.5" x14ac:dyDescent="0.25">
      <c r="C317" s="51"/>
      <c r="D317" s="51"/>
      <c r="E317" s="51"/>
    </row>
    <row r="318" spans="3:5" ht="12.5" x14ac:dyDescent="0.25">
      <c r="C318" s="51"/>
      <c r="D318" s="51"/>
      <c r="E318" s="51"/>
    </row>
    <row r="319" spans="3:5" ht="12.5" x14ac:dyDescent="0.25">
      <c r="C319" s="51"/>
      <c r="D319" s="51"/>
      <c r="E319" s="51"/>
    </row>
    <row r="320" spans="3:5" ht="12.5" x14ac:dyDescent="0.25">
      <c r="C320" s="51"/>
      <c r="D320" s="51"/>
      <c r="E320" s="51"/>
    </row>
    <row r="321" spans="3:5" ht="12.5" x14ac:dyDescent="0.25">
      <c r="C321" s="51"/>
      <c r="D321" s="51"/>
      <c r="E321" s="51"/>
    </row>
    <row r="322" spans="3:5" ht="12.5" x14ac:dyDescent="0.25">
      <c r="C322" s="51"/>
      <c r="D322" s="51"/>
      <c r="E322" s="51"/>
    </row>
    <row r="323" spans="3:5" ht="12.5" x14ac:dyDescent="0.25">
      <c r="C323" s="51"/>
      <c r="D323" s="51"/>
      <c r="E323" s="51"/>
    </row>
    <row r="324" spans="3:5" ht="12.5" x14ac:dyDescent="0.25">
      <c r="C324" s="51"/>
      <c r="D324" s="51"/>
      <c r="E324" s="51"/>
    </row>
    <row r="325" spans="3:5" ht="12.5" x14ac:dyDescent="0.25">
      <c r="C325" s="51"/>
      <c r="D325" s="51"/>
      <c r="E325" s="51"/>
    </row>
    <row r="326" spans="3:5" ht="12.5" x14ac:dyDescent="0.25">
      <c r="C326" s="51"/>
      <c r="D326" s="51"/>
      <c r="E326" s="51"/>
    </row>
    <row r="327" spans="3:5" ht="12.5" x14ac:dyDescent="0.25">
      <c r="C327" s="51"/>
      <c r="D327" s="51"/>
      <c r="E327" s="51"/>
    </row>
    <row r="328" spans="3:5" ht="12.5" x14ac:dyDescent="0.25">
      <c r="C328" s="51"/>
      <c r="D328" s="51"/>
      <c r="E328" s="51"/>
    </row>
    <row r="329" spans="3:5" ht="12.5" x14ac:dyDescent="0.25">
      <c r="C329" s="51"/>
      <c r="D329" s="51"/>
      <c r="E329" s="51"/>
    </row>
    <row r="330" spans="3:5" ht="12.5" x14ac:dyDescent="0.25">
      <c r="C330" s="51"/>
      <c r="D330" s="51"/>
      <c r="E330" s="51"/>
    </row>
    <row r="331" spans="3:5" ht="12.5" x14ac:dyDescent="0.25">
      <c r="C331" s="51"/>
      <c r="D331" s="51"/>
      <c r="E331" s="51"/>
    </row>
    <row r="332" spans="3:5" ht="12.5" x14ac:dyDescent="0.25">
      <c r="C332" s="51"/>
      <c r="D332" s="51"/>
      <c r="E332" s="51"/>
    </row>
    <row r="333" spans="3:5" ht="12.5" x14ac:dyDescent="0.25">
      <c r="C333" s="51"/>
      <c r="D333" s="51"/>
      <c r="E333" s="51"/>
    </row>
    <row r="334" spans="3:5" ht="12.5" x14ac:dyDescent="0.25">
      <c r="C334" s="51"/>
      <c r="D334" s="51"/>
      <c r="E334" s="51"/>
    </row>
    <row r="335" spans="3:5" ht="12.5" x14ac:dyDescent="0.25">
      <c r="C335" s="51"/>
      <c r="D335" s="51"/>
      <c r="E335" s="51"/>
    </row>
    <row r="336" spans="3:5" ht="12.5" x14ac:dyDescent="0.25">
      <c r="C336" s="51"/>
      <c r="D336" s="51"/>
      <c r="E336" s="51"/>
    </row>
    <row r="337" spans="3:5" ht="12.5" x14ac:dyDescent="0.25">
      <c r="C337" s="51"/>
      <c r="D337" s="51"/>
      <c r="E337" s="51"/>
    </row>
    <row r="338" spans="3:5" ht="12.5" x14ac:dyDescent="0.25">
      <c r="C338" s="51"/>
      <c r="D338" s="51"/>
      <c r="E338" s="51"/>
    </row>
    <row r="339" spans="3:5" ht="12.5" x14ac:dyDescent="0.25">
      <c r="C339" s="51"/>
      <c r="D339" s="51"/>
      <c r="E339" s="51"/>
    </row>
    <row r="340" spans="3:5" ht="12.5" x14ac:dyDescent="0.25">
      <c r="C340" s="51"/>
      <c r="D340" s="51"/>
      <c r="E340" s="51"/>
    </row>
    <row r="341" spans="3:5" ht="12.5" x14ac:dyDescent="0.25">
      <c r="C341" s="51"/>
      <c r="D341" s="51"/>
      <c r="E341" s="51"/>
    </row>
    <row r="342" spans="3:5" ht="12.5" x14ac:dyDescent="0.25">
      <c r="C342" s="51"/>
      <c r="D342" s="51"/>
      <c r="E342" s="51"/>
    </row>
    <row r="343" spans="3:5" ht="12.5" x14ac:dyDescent="0.25">
      <c r="C343" s="51"/>
      <c r="D343" s="51"/>
      <c r="E343" s="51"/>
    </row>
    <row r="344" spans="3:5" ht="12.5" x14ac:dyDescent="0.25">
      <c r="C344" s="51"/>
      <c r="D344" s="51"/>
      <c r="E344" s="51"/>
    </row>
    <row r="345" spans="3:5" ht="12.5" x14ac:dyDescent="0.25">
      <c r="C345" s="51"/>
      <c r="D345" s="51"/>
      <c r="E345" s="51"/>
    </row>
    <row r="346" spans="3:5" ht="12.5" x14ac:dyDescent="0.25">
      <c r="C346" s="51"/>
      <c r="D346" s="51"/>
      <c r="E346" s="51"/>
    </row>
    <row r="347" spans="3:5" ht="12.5" x14ac:dyDescent="0.25">
      <c r="C347" s="51"/>
      <c r="D347" s="51"/>
      <c r="E347" s="51"/>
    </row>
    <row r="348" spans="3:5" ht="12.5" x14ac:dyDescent="0.25">
      <c r="C348" s="51"/>
      <c r="D348" s="51"/>
      <c r="E348" s="51"/>
    </row>
    <row r="349" spans="3:5" ht="12.5" x14ac:dyDescent="0.25">
      <c r="C349" s="51"/>
      <c r="D349" s="51"/>
      <c r="E349" s="51"/>
    </row>
    <row r="350" spans="3:5" ht="12.5" x14ac:dyDescent="0.25">
      <c r="C350" s="51"/>
      <c r="D350" s="51"/>
      <c r="E350" s="51"/>
    </row>
    <row r="351" spans="3:5" ht="12.5" x14ac:dyDescent="0.25">
      <c r="C351" s="51"/>
      <c r="D351" s="51"/>
      <c r="E351" s="51"/>
    </row>
    <row r="352" spans="3:5" ht="12.5" x14ac:dyDescent="0.25">
      <c r="C352" s="51"/>
      <c r="D352" s="51"/>
      <c r="E352" s="51"/>
    </row>
    <row r="353" spans="3:5" ht="12.5" x14ac:dyDescent="0.25">
      <c r="C353" s="51"/>
      <c r="D353" s="51"/>
      <c r="E353" s="51"/>
    </row>
    <row r="354" spans="3:5" ht="12.5" x14ac:dyDescent="0.25">
      <c r="C354" s="51"/>
      <c r="D354" s="51"/>
      <c r="E354" s="51"/>
    </row>
    <row r="355" spans="3:5" ht="12.5" x14ac:dyDescent="0.25">
      <c r="C355" s="51"/>
      <c r="D355" s="51"/>
      <c r="E355" s="51"/>
    </row>
    <row r="356" spans="3:5" ht="12.5" x14ac:dyDescent="0.25">
      <c r="C356" s="51"/>
      <c r="D356" s="51"/>
      <c r="E356" s="51"/>
    </row>
    <row r="357" spans="3:5" ht="12.5" x14ac:dyDescent="0.25">
      <c r="C357" s="51"/>
      <c r="D357" s="51"/>
      <c r="E357" s="51"/>
    </row>
    <row r="358" spans="3:5" ht="12.5" x14ac:dyDescent="0.25">
      <c r="C358" s="51"/>
      <c r="D358" s="51"/>
      <c r="E358" s="51"/>
    </row>
    <row r="359" spans="3:5" ht="12.5" x14ac:dyDescent="0.25">
      <c r="C359" s="51"/>
      <c r="D359" s="51"/>
      <c r="E359" s="51"/>
    </row>
    <row r="360" spans="3:5" ht="12.5" x14ac:dyDescent="0.25">
      <c r="C360" s="51"/>
      <c r="D360" s="51"/>
      <c r="E360" s="51"/>
    </row>
    <row r="361" spans="3:5" ht="12.5" x14ac:dyDescent="0.25">
      <c r="C361" s="51"/>
      <c r="D361" s="51"/>
      <c r="E361" s="51"/>
    </row>
    <row r="362" spans="3:5" ht="12.5" x14ac:dyDescent="0.25">
      <c r="C362" s="51"/>
      <c r="D362" s="51"/>
      <c r="E362" s="51"/>
    </row>
    <row r="363" spans="3:5" ht="12.5" x14ac:dyDescent="0.25">
      <c r="C363" s="51"/>
      <c r="D363" s="51"/>
      <c r="E363" s="51"/>
    </row>
    <row r="364" spans="3:5" ht="12.5" x14ac:dyDescent="0.25">
      <c r="C364" s="51"/>
      <c r="D364" s="51"/>
      <c r="E364" s="51"/>
    </row>
    <row r="365" spans="3:5" ht="12.5" x14ac:dyDescent="0.25">
      <c r="C365" s="51"/>
      <c r="D365" s="51"/>
      <c r="E365" s="51"/>
    </row>
    <row r="366" spans="3:5" ht="12.5" x14ac:dyDescent="0.25">
      <c r="C366" s="51"/>
      <c r="D366" s="51"/>
      <c r="E366" s="51"/>
    </row>
    <row r="367" spans="3:5" ht="12.5" x14ac:dyDescent="0.25">
      <c r="C367" s="51"/>
      <c r="D367" s="51"/>
      <c r="E367" s="51"/>
    </row>
    <row r="368" spans="3:5" ht="12.5" x14ac:dyDescent="0.25">
      <c r="C368" s="51"/>
      <c r="D368" s="51"/>
      <c r="E368" s="51"/>
    </row>
    <row r="369" spans="3:5" ht="12.5" x14ac:dyDescent="0.25">
      <c r="C369" s="51"/>
      <c r="D369" s="51"/>
      <c r="E369" s="51"/>
    </row>
    <row r="370" spans="3:5" ht="12.5" x14ac:dyDescent="0.25">
      <c r="C370" s="51"/>
      <c r="D370" s="51"/>
      <c r="E370" s="51"/>
    </row>
    <row r="371" spans="3:5" ht="12.5" x14ac:dyDescent="0.25">
      <c r="C371" s="51"/>
      <c r="D371" s="51"/>
      <c r="E371" s="51"/>
    </row>
    <row r="372" spans="3:5" ht="12.5" x14ac:dyDescent="0.25">
      <c r="C372" s="51"/>
      <c r="D372" s="51"/>
      <c r="E372" s="51"/>
    </row>
    <row r="373" spans="3:5" ht="12.5" x14ac:dyDescent="0.25">
      <c r="C373" s="51"/>
      <c r="D373" s="51"/>
      <c r="E373" s="51"/>
    </row>
    <row r="374" spans="3:5" ht="12.5" x14ac:dyDescent="0.25">
      <c r="C374" s="51"/>
      <c r="D374" s="51"/>
      <c r="E374" s="51"/>
    </row>
    <row r="375" spans="3:5" ht="12.5" x14ac:dyDescent="0.25">
      <c r="C375" s="51"/>
      <c r="D375" s="51"/>
      <c r="E375" s="51"/>
    </row>
    <row r="376" spans="3:5" ht="12.5" x14ac:dyDescent="0.25">
      <c r="C376" s="51"/>
      <c r="D376" s="51"/>
      <c r="E376" s="51"/>
    </row>
    <row r="377" spans="3:5" ht="12.5" x14ac:dyDescent="0.25">
      <c r="C377" s="51"/>
      <c r="D377" s="51"/>
      <c r="E377" s="51"/>
    </row>
    <row r="378" spans="3:5" ht="12.5" x14ac:dyDescent="0.25">
      <c r="C378" s="51"/>
      <c r="D378" s="51"/>
      <c r="E378" s="51"/>
    </row>
    <row r="379" spans="3:5" ht="12.5" x14ac:dyDescent="0.25">
      <c r="C379" s="51"/>
      <c r="D379" s="51"/>
      <c r="E379" s="51"/>
    </row>
    <row r="380" spans="3:5" ht="12.5" x14ac:dyDescent="0.25">
      <c r="C380" s="51"/>
      <c r="D380" s="51"/>
      <c r="E380" s="51"/>
    </row>
    <row r="381" spans="3:5" ht="12.5" x14ac:dyDescent="0.25">
      <c r="C381" s="51"/>
      <c r="D381" s="51"/>
      <c r="E381" s="51"/>
    </row>
    <row r="382" spans="3:5" ht="12.5" x14ac:dyDescent="0.25">
      <c r="C382" s="51"/>
      <c r="D382" s="51"/>
      <c r="E382" s="51"/>
    </row>
    <row r="383" spans="3:5" ht="12.5" x14ac:dyDescent="0.25">
      <c r="C383" s="51"/>
      <c r="D383" s="51"/>
      <c r="E383" s="51"/>
    </row>
    <row r="384" spans="3:5" ht="12.5" x14ac:dyDescent="0.25">
      <c r="C384" s="51"/>
      <c r="D384" s="51"/>
      <c r="E384" s="51"/>
    </row>
    <row r="385" spans="3:5" ht="12.5" x14ac:dyDescent="0.25">
      <c r="C385" s="51"/>
      <c r="D385" s="51"/>
      <c r="E385" s="51"/>
    </row>
    <row r="386" spans="3:5" ht="12.5" x14ac:dyDescent="0.25">
      <c r="C386" s="51"/>
      <c r="D386" s="51"/>
      <c r="E386" s="51"/>
    </row>
    <row r="387" spans="3:5" ht="12.5" x14ac:dyDescent="0.25">
      <c r="C387" s="51"/>
      <c r="D387" s="51"/>
      <c r="E387" s="51"/>
    </row>
    <row r="388" spans="3:5" ht="12.5" x14ac:dyDescent="0.25">
      <c r="C388" s="51"/>
      <c r="D388" s="51"/>
      <c r="E388" s="51"/>
    </row>
    <row r="389" spans="3:5" ht="12.5" x14ac:dyDescent="0.25">
      <c r="C389" s="51"/>
      <c r="D389" s="51"/>
      <c r="E389" s="51"/>
    </row>
    <row r="390" spans="3:5" ht="12.5" x14ac:dyDescent="0.25">
      <c r="C390" s="51"/>
      <c r="D390" s="51"/>
      <c r="E390" s="51"/>
    </row>
    <row r="391" spans="3:5" ht="12.5" x14ac:dyDescent="0.25">
      <c r="C391" s="51"/>
      <c r="D391" s="51"/>
      <c r="E391" s="51"/>
    </row>
    <row r="392" spans="3:5" ht="12.5" x14ac:dyDescent="0.25">
      <c r="C392" s="51"/>
      <c r="D392" s="51"/>
      <c r="E392" s="51"/>
    </row>
    <row r="393" spans="3:5" ht="12.5" x14ac:dyDescent="0.25">
      <c r="C393" s="51"/>
      <c r="D393" s="51"/>
      <c r="E393" s="51"/>
    </row>
    <row r="394" spans="3:5" ht="12.5" x14ac:dyDescent="0.25">
      <c r="C394" s="51"/>
      <c r="D394" s="51"/>
      <c r="E394" s="51"/>
    </row>
    <row r="395" spans="3:5" ht="12.5" x14ac:dyDescent="0.25">
      <c r="C395" s="51"/>
      <c r="D395" s="51"/>
      <c r="E395" s="51"/>
    </row>
    <row r="396" spans="3:5" ht="12.5" x14ac:dyDescent="0.25">
      <c r="C396" s="51"/>
      <c r="D396" s="51"/>
      <c r="E396" s="51"/>
    </row>
    <row r="397" spans="3:5" ht="12.5" x14ac:dyDescent="0.25">
      <c r="C397" s="51"/>
      <c r="D397" s="51"/>
      <c r="E397" s="51"/>
    </row>
    <row r="398" spans="3:5" ht="12.5" x14ac:dyDescent="0.25">
      <c r="C398" s="51"/>
      <c r="D398" s="51"/>
      <c r="E398" s="51"/>
    </row>
    <row r="399" spans="3:5" ht="12.5" x14ac:dyDescent="0.25">
      <c r="C399" s="51"/>
      <c r="D399" s="51"/>
      <c r="E399" s="51"/>
    </row>
    <row r="400" spans="3:5" ht="12.5" x14ac:dyDescent="0.25">
      <c r="C400" s="51"/>
      <c r="D400" s="51"/>
      <c r="E400" s="51"/>
    </row>
    <row r="401" spans="3:5" ht="12.5" x14ac:dyDescent="0.25">
      <c r="C401" s="51"/>
      <c r="D401" s="51"/>
      <c r="E401" s="51"/>
    </row>
    <row r="402" spans="3:5" ht="12.5" x14ac:dyDescent="0.25">
      <c r="C402" s="51"/>
      <c r="D402" s="51"/>
      <c r="E402" s="51"/>
    </row>
    <row r="403" spans="3:5" ht="12.5" x14ac:dyDescent="0.25">
      <c r="C403" s="51"/>
      <c r="D403" s="51"/>
      <c r="E403" s="51"/>
    </row>
    <row r="404" spans="3:5" ht="12.5" x14ac:dyDescent="0.25">
      <c r="C404" s="51"/>
      <c r="D404" s="51"/>
      <c r="E404" s="51"/>
    </row>
    <row r="405" spans="3:5" ht="12.5" x14ac:dyDescent="0.25">
      <c r="C405" s="51"/>
      <c r="D405" s="51"/>
      <c r="E405" s="51"/>
    </row>
    <row r="406" spans="3:5" ht="12.5" x14ac:dyDescent="0.25">
      <c r="C406" s="51"/>
      <c r="D406" s="51"/>
      <c r="E406" s="51"/>
    </row>
    <row r="407" spans="3:5" ht="12.5" x14ac:dyDescent="0.25">
      <c r="C407" s="51"/>
      <c r="D407" s="51"/>
      <c r="E407" s="51"/>
    </row>
    <row r="408" spans="3:5" ht="12.5" x14ac:dyDescent="0.25">
      <c r="C408" s="51"/>
      <c r="D408" s="51"/>
      <c r="E408" s="51"/>
    </row>
    <row r="409" spans="3:5" ht="12.5" x14ac:dyDescent="0.25">
      <c r="C409" s="51"/>
      <c r="D409" s="51"/>
      <c r="E409" s="51"/>
    </row>
    <row r="410" spans="3:5" ht="12.5" x14ac:dyDescent="0.25">
      <c r="C410" s="51"/>
      <c r="D410" s="51"/>
      <c r="E410" s="51"/>
    </row>
    <row r="411" spans="3:5" ht="12.5" x14ac:dyDescent="0.25">
      <c r="C411" s="51"/>
      <c r="D411" s="51"/>
      <c r="E411" s="51"/>
    </row>
    <row r="412" spans="3:5" ht="12.5" x14ac:dyDescent="0.25">
      <c r="C412" s="51"/>
      <c r="D412" s="51"/>
      <c r="E412" s="51"/>
    </row>
    <row r="413" spans="3:5" ht="12.5" x14ac:dyDescent="0.25">
      <c r="C413" s="51"/>
      <c r="D413" s="51"/>
      <c r="E413" s="51"/>
    </row>
    <row r="414" spans="3:5" ht="12.5" x14ac:dyDescent="0.25">
      <c r="C414" s="51"/>
      <c r="D414" s="51"/>
      <c r="E414" s="51"/>
    </row>
    <row r="415" spans="3:5" ht="12.5" x14ac:dyDescent="0.25">
      <c r="C415" s="51"/>
      <c r="D415" s="51"/>
      <c r="E415" s="51"/>
    </row>
    <row r="416" spans="3:5" ht="12.5" x14ac:dyDescent="0.25">
      <c r="C416" s="51"/>
      <c r="D416" s="51"/>
      <c r="E416" s="51"/>
    </row>
    <row r="417" spans="3:5" ht="12.5" x14ac:dyDescent="0.25">
      <c r="C417" s="51"/>
      <c r="D417" s="51"/>
      <c r="E417" s="51"/>
    </row>
    <row r="418" spans="3:5" ht="12.5" x14ac:dyDescent="0.25">
      <c r="C418" s="51"/>
      <c r="D418" s="51"/>
      <c r="E418" s="51"/>
    </row>
    <row r="419" spans="3:5" ht="12.5" x14ac:dyDescent="0.25">
      <c r="C419" s="51"/>
      <c r="D419" s="51"/>
      <c r="E419" s="51"/>
    </row>
    <row r="420" spans="3:5" ht="12.5" x14ac:dyDescent="0.25">
      <c r="C420" s="51"/>
      <c r="D420" s="51"/>
      <c r="E420" s="51"/>
    </row>
    <row r="421" spans="3:5" ht="12.5" x14ac:dyDescent="0.25">
      <c r="C421" s="51"/>
      <c r="D421" s="51"/>
      <c r="E421" s="51"/>
    </row>
    <row r="422" spans="3:5" ht="12.5" x14ac:dyDescent="0.25">
      <c r="C422" s="51"/>
      <c r="D422" s="51"/>
      <c r="E422" s="51"/>
    </row>
    <row r="423" spans="3:5" ht="12.5" x14ac:dyDescent="0.25">
      <c r="C423" s="51"/>
      <c r="D423" s="51"/>
      <c r="E423" s="51"/>
    </row>
    <row r="424" spans="3:5" ht="12.5" x14ac:dyDescent="0.25">
      <c r="C424" s="51"/>
      <c r="D424" s="51"/>
      <c r="E424" s="51"/>
    </row>
    <row r="425" spans="3:5" ht="12.5" x14ac:dyDescent="0.25">
      <c r="C425" s="51"/>
      <c r="D425" s="51"/>
      <c r="E425" s="51"/>
    </row>
    <row r="426" spans="3:5" ht="12.5" x14ac:dyDescent="0.25">
      <c r="C426" s="51"/>
      <c r="D426" s="51"/>
      <c r="E426" s="51"/>
    </row>
    <row r="427" spans="3:5" ht="12.5" x14ac:dyDescent="0.25">
      <c r="C427" s="51"/>
      <c r="D427" s="51"/>
      <c r="E427" s="51"/>
    </row>
    <row r="428" spans="3:5" ht="12.5" x14ac:dyDescent="0.25">
      <c r="C428" s="51"/>
      <c r="D428" s="51"/>
      <c r="E428" s="51"/>
    </row>
    <row r="429" spans="3:5" ht="12.5" x14ac:dyDescent="0.25">
      <c r="C429" s="51"/>
      <c r="D429" s="51"/>
      <c r="E429" s="51"/>
    </row>
    <row r="430" spans="3:5" ht="12.5" x14ac:dyDescent="0.25">
      <c r="C430" s="51"/>
      <c r="D430" s="51"/>
      <c r="E430" s="51"/>
    </row>
    <row r="431" spans="3:5" ht="12.5" x14ac:dyDescent="0.25">
      <c r="C431" s="51"/>
      <c r="D431" s="51"/>
      <c r="E431" s="51"/>
    </row>
    <row r="432" spans="3:5" ht="12.5" x14ac:dyDescent="0.25">
      <c r="C432" s="51"/>
      <c r="D432" s="51"/>
      <c r="E432" s="51"/>
    </row>
    <row r="433" spans="3:5" ht="12.5" x14ac:dyDescent="0.25">
      <c r="C433" s="51"/>
      <c r="D433" s="51"/>
      <c r="E433" s="51"/>
    </row>
    <row r="434" spans="3:5" ht="12.5" x14ac:dyDescent="0.25">
      <c r="C434" s="51"/>
      <c r="D434" s="51"/>
      <c r="E434" s="51"/>
    </row>
    <row r="435" spans="3:5" ht="12.5" x14ac:dyDescent="0.25">
      <c r="C435" s="51"/>
      <c r="D435" s="51"/>
      <c r="E435" s="51"/>
    </row>
    <row r="436" spans="3:5" ht="12.5" x14ac:dyDescent="0.25">
      <c r="C436" s="51"/>
      <c r="D436" s="51"/>
      <c r="E436" s="51"/>
    </row>
    <row r="437" spans="3:5" ht="12.5" x14ac:dyDescent="0.25">
      <c r="C437" s="51"/>
      <c r="D437" s="51"/>
      <c r="E437" s="51"/>
    </row>
    <row r="438" spans="3:5" ht="12.5" x14ac:dyDescent="0.25">
      <c r="C438" s="51"/>
      <c r="D438" s="51"/>
      <c r="E438" s="51"/>
    </row>
    <row r="439" spans="3:5" ht="12.5" x14ac:dyDescent="0.25">
      <c r="C439" s="51"/>
      <c r="D439" s="51"/>
      <c r="E439" s="51"/>
    </row>
    <row r="440" spans="3:5" ht="12.5" x14ac:dyDescent="0.25">
      <c r="C440" s="51"/>
      <c r="D440" s="51"/>
      <c r="E440" s="51"/>
    </row>
    <row r="441" spans="3:5" ht="12.5" x14ac:dyDescent="0.25">
      <c r="C441" s="51"/>
      <c r="D441" s="51"/>
      <c r="E441" s="51"/>
    </row>
    <row r="442" spans="3:5" ht="12.5" x14ac:dyDescent="0.25">
      <c r="C442" s="51"/>
      <c r="D442" s="51"/>
      <c r="E442" s="51"/>
    </row>
    <row r="443" spans="3:5" ht="12.5" x14ac:dyDescent="0.25">
      <c r="C443" s="51"/>
      <c r="D443" s="51"/>
      <c r="E443" s="51"/>
    </row>
    <row r="444" spans="3:5" ht="12.5" x14ac:dyDescent="0.25">
      <c r="C444" s="51"/>
      <c r="D444" s="51"/>
      <c r="E444" s="51"/>
    </row>
    <row r="445" spans="3:5" ht="12.5" x14ac:dyDescent="0.25">
      <c r="C445" s="51"/>
      <c r="D445" s="51"/>
      <c r="E445" s="51"/>
    </row>
    <row r="446" spans="3:5" ht="12.5" x14ac:dyDescent="0.25">
      <c r="C446" s="51"/>
      <c r="D446" s="51"/>
      <c r="E446" s="51"/>
    </row>
    <row r="447" spans="3:5" ht="12.5" x14ac:dyDescent="0.25">
      <c r="C447" s="51"/>
      <c r="D447" s="51"/>
      <c r="E447" s="51"/>
    </row>
    <row r="448" spans="3:5" ht="12.5" x14ac:dyDescent="0.25">
      <c r="C448" s="51"/>
      <c r="D448" s="51"/>
      <c r="E448" s="51"/>
    </row>
    <row r="449" spans="3:5" ht="12.5" x14ac:dyDescent="0.25">
      <c r="C449" s="51"/>
      <c r="D449" s="51"/>
      <c r="E449" s="51"/>
    </row>
    <row r="450" spans="3:5" ht="12.5" x14ac:dyDescent="0.25">
      <c r="C450" s="51"/>
      <c r="D450" s="51"/>
      <c r="E450" s="51"/>
    </row>
    <row r="451" spans="3:5" ht="12.5" x14ac:dyDescent="0.25">
      <c r="C451" s="51"/>
      <c r="D451" s="51"/>
      <c r="E451" s="51"/>
    </row>
    <row r="452" spans="3:5" ht="12.5" x14ac:dyDescent="0.25">
      <c r="C452" s="51"/>
      <c r="D452" s="51"/>
      <c r="E452" s="51"/>
    </row>
    <row r="453" spans="3:5" ht="12.5" x14ac:dyDescent="0.25">
      <c r="C453" s="51"/>
      <c r="D453" s="51"/>
      <c r="E453" s="51"/>
    </row>
    <row r="454" spans="3:5" ht="12.5" x14ac:dyDescent="0.25">
      <c r="C454" s="51"/>
      <c r="D454" s="51"/>
      <c r="E454" s="51"/>
    </row>
    <row r="455" spans="3:5" ht="12.5" x14ac:dyDescent="0.25">
      <c r="C455" s="51"/>
      <c r="D455" s="51"/>
      <c r="E455" s="51"/>
    </row>
    <row r="456" spans="3:5" ht="12.5" x14ac:dyDescent="0.25">
      <c r="C456" s="51"/>
      <c r="D456" s="51"/>
      <c r="E456" s="51"/>
    </row>
    <row r="457" spans="3:5" ht="12.5" x14ac:dyDescent="0.25">
      <c r="C457" s="51"/>
      <c r="D457" s="51"/>
      <c r="E457" s="51"/>
    </row>
    <row r="458" spans="3:5" ht="12.5" x14ac:dyDescent="0.25">
      <c r="C458" s="51"/>
      <c r="D458" s="51"/>
      <c r="E458" s="51"/>
    </row>
    <row r="459" spans="3:5" ht="12.5" x14ac:dyDescent="0.25">
      <c r="C459" s="51"/>
      <c r="D459" s="51"/>
      <c r="E459" s="51"/>
    </row>
    <row r="460" spans="3:5" ht="12.5" x14ac:dyDescent="0.25">
      <c r="C460" s="51"/>
      <c r="D460" s="51"/>
      <c r="E460" s="51"/>
    </row>
    <row r="461" spans="3:5" ht="12.5" x14ac:dyDescent="0.25">
      <c r="C461" s="51"/>
      <c r="D461" s="51"/>
      <c r="E461" s="51"/>
    </row>
    <row r="462" spans="3:5" ht="12.5" x14ac:dyDescent="0.25">
      <c r="C462" s="51"/>
      <c r="D462" s="51"/>
      <c r="E462" s="51"/>
    </row>
    <row r="463" spans="3:5" ht="12.5" x14ac:dyDescent="0.25">
      <c r="C463" s="51"/>
      <c r="D463" s="51"/>
      <c r="E463" s="51"/>
    </row>
    <row r="464" spans="3:5" ht="12.5" x14ac:dyDescent="0.25">
      <c r="C464" s="51"/>
      <c r="D464" s="51"/>
      <c r="E464" s="51"/>
    </row>
    <row r="465" spans="3:5" ht="12.5" x14ac:dyDescent="0.25">
      <c r="C465" s="51"/>
      <c r="D465" s="51"/>
      <c r="E465" s="51"/>
    </row>
    <row r="466" spans="3:5" ht="12.5" x14ac:dyDescent="0.25">
      <c r="C466" s="51"/>
      <c r="D466" s="51"/>
      <c r="E466" s="51"/>
    </row>
    <row r="467" spans="3:5" ht="12.5" x14ac:dyDescent="0.25">
      <c r="C467" s="51"/>
      <c r="D467" s="51"/>
      <c r="E467" s="51"/>
    </row>
    <row r="468" spans="3:5" ht="12.5" x14ac:dyDescent="0.25">
      <c r="C468" s="51"/>
      <c r="D468" s="51"/>
      <c r="E468" s="51"/>
    </row>
    <row r="469" spans="3:5" ht="12.5" x14ac:dyDescent="0.25">
      <c r="C469" s="51"/>
      <c r="D469" s="51"/>
      <c r="E469" s="51"/>
    </row>
    <row r="470" spans="3:5" ht="12.5" x14ac:dyDescent="0.25">
      <c r="C470" s="51"/>
      <c r="D470" s="51"/>
      <c r="E470" s="51"/>
    </row>
    <row r="471" spans="3:5" ht="12.5" x14ac:dyDescent="0.25">
      <c r="C471" s="51"/>
      <c r="D471" s="51"/>
      <c r="E471" s="51"/>
    </row>
    <row r="472" spans="3:5" ht="12.5" x14ac:dyDescent="0.25">
      <c r="C472" s="51"/>
      <c r="D472" s="51"/>
      <c r="E472" s="51"/>
    </row>
    <row r="473" spans="3:5" ht="12.5" x14ac:dyDescent="0.25">
      <c r="C473" s="51"/>
      <c r="D473" s="51"/>
      <c r="E473" s="51"/>
    </row>
    <row r="474" spans="3:5" ht="12.5" x14ac:dyDescent="0.25">
      <c r="C474" s="51"/>
      <c r="D474" s="51"/>
      <c r="E474" s="51"/>
    </row>
    <row r="475" spans="3:5" ht="12.5" x14ac:dyDescent="0.25">
      <c r="C475" s="51"/>
      <c r="D475" s="51"/>
      <c r="E475" s="51"/>
    </row>
    <row r="476" spans="3:5" ht="12.5" x14ac:dyDescent="0.25">
      <c r="C476" s="51"/>
      <c r="D476" s="51"/>
      <c r="E476" s="51"/>
    </row>
    <row r="477" spans="3:5" ht="12.5" x14ac:dyDescent="0.25">
      <c r="C477" s="51"/>
      <c r="D477" s="51"/>
      <c r="E477" s="51"/>
    </row>
    <row r="478" spans="3:5" ht="12.5" x14ac:dyDescent="0.25">
      <c r="C478" s="51"/>
      <c r="D478" s="51"/>
      <c r="E478" s="51"/>
    </row>
    <row r="479" spans="3:5" ht="12.5" x14ac:dyDescent="0.25">
      <c r="C479" s="51"/>
      <c r="D479" s="51"/>
      <c r="E479" s="51"/>
    </row>
    <row r="480" spans="3:5" ht="12.5" x14ac:dyDescent="0.25">
      <c r="C480" s="51"/>
      <c r="D480" s="51"/>
      <c r="E480" s="51"/>
    </row>
    <row r="481" spans="3:5" ht="12.5" x14ac:dyDescent="0.25">
      <c r="C481" s="51"/>
      <c r="D481" s="51"/>
      <c r="E481" s="51"/>
    </row>
    <row r="482" spans="3:5" ht="12.5" x14ac:dyDescent="0.25">
      <c r="C482" s="51"/>
      <c r="D482" s="51"/>
      <c r="E482" s="51"/>
    </row>
    <row r="483" spans="3:5" ht="12.5" x14ac:dyDescent="0.25">
      <c r="C483" s="51"/>
      <c r="D483" s="51"/>
      <c r="E483" s="51"/>
    </row>
    <row r="484" spans="3:5" ht="12.5" x14ac:dyDescent="0.25">
      <c r="C484" s="51"/>
      <c r="D484" s="51"/>
      <c r="E484" s="51"/>
    </row>
    <row r="485" spans="3:5" ht="12.5" x14ac:dyDescent="0.25">
      <c r="C485" s="51"/>
      <c r="D485" s="51"/>
      <c r="E485" s="51"/>
    </row>
    <row r="486" spans="3:5" ht="12.5" x14ac:dyDescent="0.25">
      <c r="C486" s="51"/>
      <c r="D486" s="51"/>
      <c r="E486" s="51"/>
    </row>
    <row r="487" spans="3:5" ht="12.5" x14ac:dyDescent="0.25">
      <c r="C487" s="51"/>
      <c r="D487" s="51"/>
      <c r="E487" s="51"/>
    </row>
    <row r="488" spans="3:5" ht="12.5" x14ac:dyDescent="0.25">
      <c r="C488" s="51"/>
      <c r="D488" s="51"/>
      <c r="E488" s="51"/>
    </row>
    <row r="489" spans="3:5" ht="12.5" x14ac:dyDescent="0.25">
      <c r="C489" s="51"/>
      <c r="D489" s="51"/>
      <c r="E489" s="51"/>
    </row>
    <row r="490" spans="3:5" ht="12.5" x14ac:dyDescent="0.25">
      <c r="C490" s="51"/>
      <c r="D490" s="51"/>
      <c r="E490" s="51"/>
    </row>
    <row r="491" spans="3:5" ht="12.5" x14ac:dyDescent="0.25">
      <c r="C491" s="51"/>
      <c r="D491" s="51"/>
      <c r="E491" s="51"/>
    </row>
    <row r="492" spans="3:5" ht="12.5" x14ac:dyDescent="0.25">
      <c r="C492" s="51"/>
      <c r="D492" s="51"/>
      <c r="E492" s="51"/>
    </row>
    <row r="493" spans="3:5" ht="12.5" x14ac:dyDescent="0.25">
      <c r="C493" s="51"/>
      <c r="D493" s="51"/>
      <c r="E493" s="51"/>
    </row>
    <row r="494" spans="3:5" ht="12.5" x14ac:dyDescent="0.25">
      <c r="C494" s="51"/>
      <c r="D494" s="51"/>
      <c r="E494" s="51"/>
    </row>
    <row r="495" spans="3:5" ht="12.5" x14ac:dyDescent="0.25">
      <c r="C495" s="51"/>
      <c r="D495" s="51"/>
      <c r="E495" s="51"/>
    </row>
    <row r="496" spans="3:5" ht="12.5" x14ac:dyDescent="0.25">
      <c r="C496" s="51"/>
      <c r="D496" s="51"/>
      <c r="E496" s="51"/>
    </row>
    <row r="497" spans="3:5" ht="12.5" x14ac:dyDescent="0.25">
      <c r="C497" s="51"/>
      <c r="D497" s="51"/>
      <c r="E497" s="51"/>
    </row>
    <row r="498" spans="3:5" ht="12.5" x14ac:dyDescent="0.25">
      <c r="C498" s="51"/>
      <c r="D498" s="51"/>
      <c r="E498" s="51"/>
    </row>
    <row r="499" spans="3:5" ht="12.5" x14ac:dyDescent="0.25">
      <c r="C499" s="51"/>
      <c r="D499" s="51"/>
      <c r="E499" s="51"/>
    </row>
    <row r="500" spans="3:5" ht="12.5" x14ac:dyDescent="0.25">
      <c r="C500" s="51"/>
      <c r="D500" s="51"/>
      <c r="E500" s="51"/>
    </row>
    <row r="501" spans="3:5" ht="12.5" x14ac:dyDescent="0.25">
      <c r="C501" s="51"/>
      <c r="D501" s="51"/>
      <c r="E501" s="51"/>
    </row>
    <row r="502" spans="3:5" ht="12.5" x14ac:dyDescent="0.25">
      <c r="C502" s="51"/>
      <c r="D502" s="51"/>
      <c r="E502" s="51"/>
    </row>
    <row r="503" spans="3:5" ht="12.5" x14ac:dyDescent="0.25">
      <c r="C503" s="51"/>
      <c r="D503" s="51"/>
      <c r="E503" s="51"/>
    </row>
    <row r="504" spans="3:5" ht="12.5" x14ac:dyDescent="0.25">
      <c r="C504" s="51"/>
      <c r="D504" s="51"/>
      <c r="E504" s="51"/>
    </row>
    <row r="505" spans="3:5" ht="12.5" x14ac:dyDescent="0.25">
      <c r="C505" s="51"/>
      <c r="D505" s="51"/>
      <c r="E505" s="51"/>
    </row>
    <row r="506" spans="3:5" ht="12.5" x14ac:dyDescent="0.25">
      <c r="C506" s="51"/>
      <c r="D506" s="51"/>
      <c r="E506" s="51"/>
    </row>
    <row r="507" spans="3:5" ht="12.5" x14ac:dyDescent="0.25">
      <c r="C507" s="51"/>
      <c r="D507" s="51"/>
      <c r="E507" s="51"/>
    </row>
    <row r="508" spans="3:5" ht="12.5" x14ac:dyDescent="0.25">
      <c r="C508" s="51"/>
      <c r="D508" s="51"/>
      <c r="E508" s="51"/>
    </row>
    <row r="509" spans="3:5" ht="12.5" x14ac:dyDescent="0.25">
      <c r="C509" s="51"/>
      <c r="D509" s="51"/>
      <c r="E509" s="51"/>
    </row>
    <row r="510" spans="3:5" ht="12.5" x14ac:dyDescent="0.25">
      <c r="C510" s="51"/>
      <c r="D510" s="51"/>
      <c r="E510" s="51"/>
    </row>
    <row r="511" spans="3:5" ht="12.5" x14ac:dyDescent="0.25">
      <c r="C511" s="51"/>
      <c r="D511" s="51"/>
      <c r="E511" s="51"/>
    </row>
    <row r="512" spans="3:5" ht="12.5" x14ac:dyDescent="0.25">
      <c r="C512" s="51"/>
      <c r="D512" s="51"/>
      <c r="E512" s="51"/>
    </row>
    <row r="513" spans="3:5" ht="12.5" x14ac:dyDescent="0.25">
      <c r="C513" s="51"/>
      <c r="D513" s="51"/>
      <c r="E513" s="51"/>
    </row>
    <row r="514" spans="3:5" ht="12.5" x14ac:dyDescent="0.25">
      <c r="C514" s="51"/>
      <c r="D514" s="51"/>
      <c r="E514" s="51"/>
    </row>
    <row r="515" spans="3:5" ht="12.5" x14ac:dyDescent="0.25">
      <c r="C515" s="51"/>
      <c r="D515" s="51"/>
      <c r="E515" s="51"/>
    </row>
    <row r="516" spans="3:5" ht="12.5" x14ac:dyDescent="0.25">
      <c r="C516" s="51"/>
      <c r="D516" s="51"/>
      <c r="E516" s="51"/>
    </row>
    <row r="517" spans="3:5" ht="12.5" x14ac:dyDescent="0.25">
      <c r="C517" s="51"/>
      <c r="D517" s="51"/>
      <c r="E517" s="51"/>
    </row>
    <row r="518" spans="3:5" ht="12.5" x14ac:dyDescent="0.25">
      <c r="C518" s="51"/>
      <c r="D518" s="51"/>
      <c r="E518" s="51"/>
    </row>
    <row r="519" spans="3:5" ht="12.5" x14ac:dyDescent="0.25">
      <c r="C519" s="51"/>
      <c r="D519" s="51"/>
      <c r="E519" s="51"/>
    </row>
    <row r="520" spans="3:5" ht="12.5" x14ac:dyDescent="0.25">
      <c r="C520" s="51"/>
      <c r="D520" s="51"/>
      <c r="E520" s="51"/>
    </row>
    <row r="521" spans="3:5" ht="12.5" x14ac:dyDescent="0.25">
      <c r="C521" s="51"/>
      <c r="D521" s="51"/>
      <c r="E521" s="51"/>
    </row>
    <row r="522" spans="3:5" ht="12.5" x14ac:dyDescent="0.25">
      <c r="C522" s="51"/>
      <c r="D522" s="51"/>
      <c r="E522" s="51"/>
    </row>
    <row r="523" spans="3:5" ht="12.5" x14ac:dyDescent="0.25">
      <c r="C523" s="51"/>
      <c r="D523" s="51"/>
      <c r="E523" s="51"/>
    </row>
    <row r="524" spans="3:5" ht="12.5" x14ac:dyDescent="0.25">
      <c r="C524" s="51"/>
      <c r="D524" s="51"/>
      <c r="E524" s="51"/>
    </row>
    <row r="525" spans="3:5" ht="12.5" x14ac:dyDescent="0.25">
      <c r="C525" s="51"/>
      <c r="D525" s="51"/>
      <c r="E525" s="51"/>
    </row>
    <row r="526" spans="3:5" ht="12.5" x14ac:dyDescent="0.25">
      <c r="C526" s="51"/>
      <c r="D526" s="51"/>
      <c r="E526" s="51"/>
    </row>
    <row r="527" spans="3:5" ht="12.5" x14ac:dyDescent="0.25">
      <c r="C527" s="51"/>
      <c r="D527" s="51"/>
      <c r="E527" s="51"/>
    </row>
    <row r="528" spans="3:5" ht="12.5" x14ac:dyDescent="0.25">
      <c r="C528" s="51"/>
      <c r="D528" s="51"/>
      <c r="E528" s="51"/>
    </row>
    <row r="529" spans="3:5" ht="12.5" x14ac:dyDescent="0.25">
      <c r="C529" s="51"/>
      <c r="D529" s="51"/>
      <c r="E529" s="51"/>
    </row>
    <row r="530" spans="3:5" ht="12.5" x14ac:dyDescent="0.25">
      <c r="C530" s="51"/>
      <c r="D530" s="51"/>
      <c r="E530" s="51"/>
    </row>
    <row r="531" spans="3:5" ht="12.5" x14ac:dyDescent="0.25">
      <c r="C531" s="51"/>
      <c r="D531" s="51"/>
      <c r="E531" s="51"/>
    </row>
    <row r="532" spans="3:5" ht="12.5" x14ac:dyDescent="0.25">
      <c r="C532" s="51"/>
      <c r="D532" s="51"/>
      <c r="E532" s="51"/>
    </row>
    <row r="533" spans="3:5" ht="12.5" x14ac:dyDescent="0.25">
      <c r="C533" s="51"/>
      <c r="D533" s="51"/>
      <c r="E533" s="51"/>
    </row>
    <row r="534" spans="3:5" ht="12.5" x14ac:dyDescent="0.25">
      <c r="C534" s="51"/>
      <c r="D534" s="51"/>
      <c r="E534" s="51"/>
    </row>
    <row r="535" spans="3:5" ht="12.5" x14ac:dyDescent="0.25">
      <c r="C535" s="51"/>
      <c r="D535" s="51"/>
      <c r="E535" s="51"/>
    </row>
    <row r="536" spans="3:5" ht="12.5" x14ac:dyDescent="0.25">
      <c r="C536" s="51"/>
      <c r="D536" s="51"/>
      <c r="E536" s="51"/>
    </row>
    <row r="537" spans="3:5" ht="12.5" x14ac:dyDescent="0.25">
      <c r="C537" s="51"/>
      <c r="D537" s="51"/>
      <c r="E537" s="51"/>
    </row>
    <row r="538" spans="3:5" ht="12.5" x14ac:dyDescent="0.25">
      <c r="C538" s="51"/>
      <c r="D538" s="51"/>
      <c r="E538" s="51"/>
    </row>
    <row r="539" spans="3:5" ht="12.5" x14ac:dyDescent="0.25">
      <c r="C539" s="51"/>
      <c r="D539" s="51"/>
      <c r="E539" s="51"/>
    </row>
    <row r="540" spans="3:5" ht="12.5" x14ac:dyDescent="0.25">
      <c r="C540" s="51"/>
      <c r="D540" s="51"/>
      <c r="E540" s="51"/>
    </row>
    <row r="541" spans="3:5" ht="12.5" x14ac:dyDescent="0.25">
      <c r="C541" s="51"/>
      <c r="D541" s="51"/>
      <c r="E541" s="51"/>
    </row>
    <row r="542" spans="3:5" ht="12.5" x14ac:dyDescent="0.25">
      <c r="C542" s="51"/>
      <c r="D542" s="51"/>
      <c r="E542" s="51"/>
    </row>
    <row r="543" spans="3:5" ht="12.5" x14ac:dyDescent="0.25">
      <c r="C543" s="51"/>
      <c r="D543" s="51"/>
      <c r="E543" s="51"/>
    </row>
    <row r="544" spans="3:5" ht="12.5" x14ac:dyDescent="0.25">
      <c r="C544" s="51"/>
      <c r="D544" s="51"/>
      <c r="E544" s="51"/>
    </row>
    <row r="545" spans="3:5" ht="12.5" x14ac:dyDescent="0.25">
      <c r="C545" s="51"/>
      <c r="D545" s="51"/>
      <c r="E545" s="51"/>
    </row>
    <row r="546" spans="3:5" ht="12.5" x14ac:dyDescent="0.25">
      <c r="C546" s="51"/>
      <c r="D546" s="51"/>
      <c r="E546" s="51"/>
    </row>
    <row r="547" spans="3:5" ht="12.5" x14ac:dyDescent="0.25">
      <c r="C547" s="51"/>
      <c r="D547" s="51"/>
      <c r="E547" s="51"/>
    </row>
    <row r="548" spans="3:5" ht="12.5" x14ac:dyDescent="0.25">
      <c r="C548" s="51"/>
      <c r="D548" s="51"/>
      <c r="E548" s="51"/>
    </row>
    <row r="549" spans="3:5" ht="12.5" x14ac:dyDescent="0.25">
      <c r="C549" s="51"/>
      <c r="D549" s="51"/>
      <c r="E549" s="51"/>
    </row>
    <row r="550" spans="3:5" ht="12.5" x14ac:dyDescent="0.25">
      <c r="C550" s="51"/>
      <c r="D550" s="51"/>
      <c r="E550" s="51"/>
    </row>
    <row r="551" spans="3:5" ht="12.5" x14ac:dyDescent="0.25">
      <c r="C551" s="51"/>
      <c r="D551" s="51"/>
      <c r="E551" s="51"/>
    </row>
    <row r="552" spans="3:5" ht="12.5" x14ac:dyDescent="0.25">
      <c r="C552" s="51"/>
      <c r="D552" s="51"/>
      <c r="E552" s="51"/>
    </row>
    <row r="553" spans="3:5" ht="12.5" x14ac:dyDescent="0.25">
      <c r="C553" s="51"/>
      <c r="D553" s="51"/>
      <c r="E553" s="51"/>
    </row>
    <row r="554" spans="3:5" ht="12.5" x14ac:dyDescent="0.25">
      <c r="C554" s="51"/>
      <c r="D554" s="51"/>
      <c r="E554" s="51"/>
    </row>
    <row r="555" spans="3:5" ht="12.5" x14ac:dyDescent="0.25">
      <c r="C555" s="51"/>
      <c r="D555" s="51"/>
      <c r="E555" s="51"/>
    </row>
    <row r="556" spans="3:5" ht="12.5" x14ac:dyDescent="0.25">
      <c r="C556" s="51"/>
      <c r="D556" s="51"/>
      <c r="E556" s="51"/>
    </row>
    <row r="557" spans="3:5" ht="12.5" x14ac:dyDescent="0.25">
      <c r="C557" s="51"/>
      <c r="D557" s="51"/>
      <c r="E557" s="51"/>
    </row>
    <row r="558" spans="3:5" ht="12.5" x14ac:dyDescent="0.25">
      <c r="C558" s="51"/>
      <c r="D558" s="51"/>
      <c r="E558" s="51"/>
    </row>
    <row r="559" spans="3:5" ht="12.5" x14ac:dyDescent="0.25">
      <c r="C559" s="51"/>
      <c r="D559" s="51"/>
      <c r="E559" s="51"/>
    </row>
    <row r="560" spans="3:5" ht="12.5" x14ac:dyDescent="0.25">
      <c r="C560" s="51"/>
      <c r="D560" s="51"/>
      <c r="E560" s="51"/>
    </row>
    <row r="561" spans="3:5" ht="12.5" x14ac:dyDescent="0.25">
      <c r="C561" s="51"/>
      <c r="D561" s="51"/>
      <c r="E561" s="51"/>
    </row>
    <row r="562" spans="3:5" ht="12.5" x14ac:dyDescent="0.25">
      <c r="C562" s="51"/>
      <c r="D562" s="51"/>
      <c r="E562" s="51"/>
    </row>
    <row r="563" spans="3:5" ht="12.5" x14ac:dyDescent="0.25">
      <c r="C563" s="51"/>
      <c r="D563" s="51"/>
      <c r="E563" s="51"/>
    </row>
    <row r="564" spans="3:5" ht="12.5" x14ac:dyDescent="0.25">
      <c r="C564" s="51"/>
      <c r="D564" s="51"/>
      <c r="E564" s="51"/>
    </row>
    <row r="565" spans="3:5" ht="12.5" x14ac:dyDescent="0.25">
      <c r="C565" s="51"/>
      <c r="D565" s="51"/>
      <c r="E565" s="51"/>
    </row>
    <row r="566" spans="3:5" ht="12.5" x14ac:dyDescent="0.25">
      <c r="C566" s="51"/>
      <c r="D566" s="51"/>
      <c r="E566" s="51"/>
    </row>
    <row r="567" spans="3:5" ht="12.5" x14ac:dyDescent="0.25">
      <c r="C567" s="51"/>
      <c r="D567" s="51"/>
      <c r="E567" s="51"/>
    </row>
    <row r="568" spans="3:5" ht="12.5" x14ac:dyDescent="0.25">
      <c r="C568" s="51"/>
      <c r="D568" s="51"/>
      <c r="E568" s="51"/>
    </row>
    <row r="569" spans="3:5" ht="12.5" x14ac:dyDescent="0.25">
      <c r="C569" s="51"/>
      <c r="D569" s="51"/>
      <c r="E569" s="51"/>
    </row>
    <row r="570" spans="3:5" ht="12.5" x14ac:dyDescent="0.25">
      <c r="C570" s="51"/>
      <c r="D570" s="51"/>
      <c r="E570" s="51"/>
    </row>
    <row r="571" spans="3:5" ht="12.5" x14ac:dyDescent="0.25">
      <c r="C571" s="51"/>
      <c r="D571" s="51"/>
      <c r="E571" s="51"/>
    </row>
    <row r="572" spans="3:5" ht="12.5" x14ac:dyDescent="0.25">
      <c r="C572" s="51"/>
      <c r="D572" s="51"/>
      <c r="E572" s="51"/>
    </row>
    <row r="573" spans="3:5" ht="12.5" x14ac:dyDescent="0.25">
      <c r="C573" s="51"/>
      <c r="D573" s="51"/>
      <c r="E573" s="51"/>
    </row>
    <row r="574" spans="3:5" ht="12.5" x14ac:dyDescent="0.25">
      <c r="C574" s="51"/>
      <c r="D574" s="51"/>
      <c r="E574" s="51"/>
    </row>
    <row r="575" spans="3:5" ht="12.5" x14ac:dyDescent="0.25">
      <c r="C575" s="51"/>
      <c r="D575" s="51"/>
      <c r="E575" s="51"/>
    </row>
    <row r="576" spans="3:5" ht="12.5" x14ac:dyDescent="0.25">
      <c r="C576" s="51"/>
      <c r="D576" s="51"/>
      <c r="E576" s="51"/>
    </row>
    <row r="577" spans="3:5" ht="12.5" x14ac:dyDescent="0.25">
      <c r="C577" s="51"/>
      <c r="D577" s="51"/>
      <c r="E577" s="51"/>
    </row>
    <row r="578" spans="3:5" ht="12.5" x14ac:dyDescent="0.25">
      <c r="C578" s="51"/>
      <c r="D578" s="51"/>
      <c r="E578" s="51"/>
    </row>
    <row r="579" spans="3:5" ht="12.5" x14ac:dyDescent="0.25">
      <c r="C579" s="51"/>
      <c r="D579" s="51"/>
      <c r="E579" s="51"/>
    </row>
    <row r="580" spans="3:5" ht="12.5" x14ac:dyDescent="0.25">
      <c r="C580" s="51"/>
      <c r="D580" s="51"/>
      <c r="E580" s="51"/>
    </row>
    <row r="581" spans="3:5" ht="12.5" x14ac:dyDescent="0.25">
      <c r="C581" s="51"/>
      <c r="D581" s="51"/>
      <c r="E581" s="51"/>
    </row>
    <row r="582" spans="3:5" ht="12.5" x14ac:dyDescent="0.25">
      <c r="C582" s="51"/>
      <c r="D582" s="51"/>
      <c r="E582" s="51"/>
    </row>
    <row r="583" spans="3:5" ht="12.5" x14ac:dyDescent="0.25">
      <c r="C583" s="51"/>
      <c r="D583" s="51"/>
      <c r="E583" s="51"/>
    </row>
    <row r="584" spans="3:5" ht="12.5" x14ac:dyDescent="0.25">
      <c r="C584" s="51"/>
      <c r="D584" s="51"/>
      <c r="E584" s="51"/>
    </row>
    <row r="585" spans="3:5" ht="12.5" x14ac:dyDescent="0.25">
      <c r="C585" s="51"/>
      <c r="D585" s="51"/>
      <c r="E585" s="51"/>
    </row>
    <row r="586" spans="3:5" ht="12.5" x14ac:dyDescent="0.25">
      <c r="C586" s="51"/>
      <c r="D586" s="51"/>
      <c r="E586" s="51"/>
    </row>
    <row r="587" spans="3:5" ht="12.5" x14ac:dyDescent="0.25">
      <c r="C587" s="51"/>
      <c r="D587" s="51"/>
      <c r="E587" s="51"/>
    </row>
    <row r="588" spans="3:5" ht="12.5" x14ac:dyDescent="0.25">
      <c r="C588" s="51"/>
      <c r="D588" s="51"/>
      <c r="E588" s="51"/>
    </row>
    <row r="589" spans="3:5" ht="12.5" x14ac:dyDescent="0.25">
      <c r="C589" s="51"/>
      <c r="D589" s="51"/>
      <c r="E589" s="51"/>
    </row>
    <row r="590" spans="3:5" ht="12.5" x14ac:dyDescent="0.25">
      <c r="C590" s="51"/>
      <c r="D590" s="51"/>
      <c r="E590" s="51"/>
    </row>
    <row r="591" spans="3:5" ht="12.5" x14ac:dyDescent="0.25">
      <c r="C591" s="51"/>
      <c r="D591" s="51"/>
      <c r="E591" s="51"/>
    </row>
    <row r="592" spans="3:5" ht="12.5" x14ac:dyDescent="0.25">
      <c r="C592" s="51"/>
      <c r="D592" s="51"/>
      <c r="E592" s="51"/>
    </row>
    <row r="593" spans="3:5" ht="12.5" x14ac:dyDescent="0.25">
      <c r="C593" s="51"/>
      <c r="D593" s="51"/>
      <c r="E593" s="51"/>
    </row>
    <row r="594" spans="3:5" ht="12.5" x14ac:dyDescent="0.25">
      <c r="C594" s="51"/>
      <c r="D594" s="51"/>
      <c r="E594" s="51"/>
    </row>
    <row r="595" spans="3:5" ht="12.5" x14ac:dyDescent="0.25">
      <c r="C595" s="51"/>
      <c r="D595" s="51"/>
      <c r="E595" s="51"/>
    </row>
    <row r="596" spans="3:5" ht="12.5" x14ac:dyDescent="0.25">
      <c r="C596" s="51"/>
      <c r="D596" s="51"/>
      <c r="E596" s="51"/>
    </row>
    <row r="597" spans="3:5" ht="12.5" x14ac:dyDescent="0.25">
      <c r="C597" s="51"/>
      <c r="D597" s="51"/>
      <c r="E597" s="51"/>
    </row>
    <row r="598" spans="3:5" ht="12.5" x14ac:dyDescent="0.25">
      <c r="C598" s="51"/>
      <c r="D598" s="51"/>
      <c r="E598" s="51"/>
    </row>
    <row r="599" spans="3:5" ht="12.5" x14ac:dyDescent="0.25">
      <c r="C599" s="51"/>
      <c r="D599" s="51"/>
      <c r="E599" s="51"/>
    </row>
    <row r="600" spans="3:5" ht="12.5" x14ac:dyDescent="0.25">
      <c r="C600" s="51"/>
      <c r="D600" s="51"/>
      <c r="E600" s="51"/>
    </row>
    <row r="601" spans="3:5" ht="12.5" x14ac:dyDescent="0.25">
      <c r="C601" s="51"/>
      <c r="D601" s="51"/>
      <c r="E601" s="51"/>
    </row>
    <row r="602" spans="3:5" ht="12.5" x14ac:dyDescent="0.25">
      <c r="C602" s="51"/>
      <c r="D602" s="51"/>
      <c r="E602" s="51"/>
    </row>
    <row r="603" spans="3:5" ht="12.5" x14ac:dyDescent="0.25">
      <c r="C603" s="51"/>
      <c r="D603" s="51"/>
      <c r="E603" s="51"/>
    </row>
    <row r="604" spans="3:5" ht="12.5" x14ac:dyDescent="0.25">
      <c r="C604" s="51"/>
      <c r="D604" s="51"/>
      <c r="E604" s="51"/>
    </row>
    <row r="605" spans="3:5" ht="12.5" x14ac:dyDescent="0.25">
      <c r="C605" s="51"/>
      <c r="D605" s="51"/>
      <c r="E605" s="51"/>
    </row>
    <row r="606" spans="3:5" ht="12.5" x14ac:dyDescent="0.25">
      <c r="C606" s="51"/>
      <c r="D606" s="51"/>
      <c r="E606" s="51"/>
    </row>
    <row r="607" spans="3:5" ht="12.5" x14ac:dyDescent="0.25">
      <c r="C607" s="51"/>
      <c r="D607" s="51"/>
      <c r="E607" s="51"/>
    </row>
    <row r="608" spans="3:5" ht="12.5" x14ac:dyDescent="0.25">
      <c r="C608" s="51"/>
      <c r="D608" s="51"/>
      <c r="E608" s="51"/>
    </row>
    <row r="609" spans="3:5" ht="12.5" x14ac:dyDescent="0.25">
      <c r="C609" s="51"/>
      <c r="D609" s="51"/>
      <c r="E609" s="51"/>
    </row>
    <row r="610" spans="3:5" ht="12.5" x14ac:dyDescent="0.25">
      <c r="C610" s="51"/>
      <c r="D610" s="51"/>
      <c r="E610" s="51"/>
    </row>
    <row r="611" spans="3:5" ht="12.5" x14ac:dyDescent="0.25">
      <c r="C611" s="51"/>
      <c r="D611" s="51"/>
      <c r="E611" s="51"/>
    </row>
    <row r="612" spans="3:5" ht="12.5" x14ac:dyDescent="0.25">
      <c r="C612" s="51"/>
      <c r="D612" s="51"/>
      <c r="E612" s="51"/>
    </row>
    <row r="613" spans="3:5" ht="12.5" x14ac:dyDescent="0.25">
      <c r="C613" s="51"/>
      <c r="D613" s="51"/>
      <c r="E613" s="51"/>
    </row>
    <row r="614" spans="3:5" ht="12.5" x14ac:dyDescent="0.25">
      <c r="C614" s="51"/>
      <c r="D614" s="51"/>
      <c r="E614" s="51"/>
    </row>
    <row r="615" spans="3:5" ht="12.5" x14ac:dyDescent="0.25">
      <c r="C615" s="51"/>
      <c r="D615" s="51"/>
      <c r="E615" s="51"/>
    </row>
    <row r="616" spans="3:5" ht="12.5" x14ac:dyDescent="0.25">
      <c r="C616" s="51"/>
      <c r="D616" s="51"/>
      <c r="E616" s="51"/>
    </row>
    <row r="617" spans="3:5" ht="12.5" x14ac:dyDescent="0.25">
      <c r="C617" s="51"/>
      <c r="D617" s="51"/>
      <c r="E617" s="51"/>
    </row>
    <row r="618" spans="3:5" ht="12.5" x14ac:dyDescent="0.25">
      <c r="C618" s="51"/>
      <c r="D618" s="51"/>
      <c r="E618" s="51"/>
    </row>
    <row r="619" spans="3:5" ht="12.5" x14ac:dyDescent="0.25">
      <c r="C619" s="51"/>
      <c r="D619" s="51"/>
      <c r="E619" s="51"/>
    </row>
    <row r="620" spans="3:5" ht="12.5" x14ac:dyDescent="0.25">
      <c r="C620" s="51"/>
      <c r="D620" s="51"/>
      <c r="E620" s="51"/>
    </row>
    <row r="621" spans="3:5" ht="12.5" x14ac:dyDescent="0.25">
      <c r="C621" s="51"/>
      <c r="D621" s="51"/>
      <c r="E621" s="51"/>
    </row>
    <row r="622" spans="3:5" ht="12.5" x14ac:dyDescent="0.25">
      <c r="C622" s="51"/>
      <c r="D622" s="51"/>
      <c r="E622" s="51"/>
    </row>
    <row r="623" spans="3:5" ht="12.5" x14ac:dyDescent="0.25">
      <c r="C623" s="51"/>
      <c r="D623" s="51"/>
      <c r="E623" s="51"/>
    </row>
    <row r="624" spans="3:5" ht="12.5" x14ac:dyDescent="0.25">
      <c r="C624" s="51"/>
      <c r="D624" s="51"/>
      <c r="E624" s="51"/>
    </row>
    <row r="625" spans="3:5" ht="12.5" x14ac:dyDescent="0.25">
      <c r="C625" s="51"/>
      <c r="D625" s="51"/>
      <c r="E625" s="51"/>
    </row>
    <row r="626" spans="3:5" ht="12.5" x14ac:dyDescent="0.25">
      <c r="C626" s="51"/>
      <c r="D626" s="51"/>
      <c r="E626" s="51"/>
    </row>
    <row r="627" spans="3:5" ht="12.5" x14ac:dyDescent="0.25">
      <c r="C627" s="51"/>
      <c r="D627" s="51"/>
      <c r="E627" s="51"/>
    </row>
    <row r="628" spans="3:5" ht="12.5" x14ac:dyDescent="0.25">
      <c r="C628" s="51"/>
      <c r="D628" s="51"/>
      <c r="E628" s="51"/>
    </row>
    <row r="629" spans="3:5" ht="12.5" x14ac:dyDescent="0.25">
      <c r="C629" s="51"/>
      <c r="D629" s="51"/>
      <c r="E629" s="51"/>
    </row>
    <row r="630" spans="3:5" ht="12.5" x14ac:dyDescent="0.25">
      <c r="C630" s="51"/>
      <c r="D630" s="51"/>
      <c r="E630" s="51"/>
    </row>
    <row r="631" spans="3:5" ht="12.5" x14ac:dyDescent="0.25">
      <c r="C631" s="51"/>
      <c r="D631" s="51"/>
      <c r="E631" s="51"/>
    </row>
    <row r="632" spans="3:5" ht="12.5" x14ac:dyDescent="0.25">
      <c r="C632" s="51"/>
      <c r="D632" s="51"/>
      <c r="E632" s="51"/>
    </row>
    <row r="633" spans="3:5" ht="12.5" x14ac:dyDescent="0.25">
      <c r="C633" s="51"/>
      <c r="D633" s="51"/>
      <c r="E633" s="51"/>
    </row>
    <row r="634" spans="3:5" ht="12.5" x14ac:dyDescent="0.25">
      <c r="C634" s="51"/>
      <c r="D634" s="51"/>
      <c r="E634" s="51"/>
    </row>
    <row r="635" spans="3:5" ht="12.5" x14ac:dyDescent="0.25">
      <c r="C635" s="51"/>
      <c r="D635" s="51"/>
      <c r="E635" s="51"/>
    </row>
    <row r="636" spans="3:5" ht="12.5" x14ac:dyDescent="0.25">
      <c r="C636" s="51"/>
      <c r="D636" s="51"/>
      <c r="E636" s="51"/>
    </row>
    <row r="637" spans="3:5" ht="12.5" x14ac:dyDescent="0.25">
      <c r="C637" s="51"/>
      <c r="D637" s="51"/>
      <c r="E637" s="51"/>
    </row>
    <row r="638" spans="3:5" ht="12.5" x14ac:dyDescent="0.25">
      <c r="C638" s="51"/>
      <c r="D638" s="51"/>
      <c r="E638" s="51"/>
    </row>
    <row r="639" spans="3:5" ht="12.5" x14ac:dyDescent="0.25">
      <c r="C639" s="51"/>
      <c r="D639" s="51"/>
      <c r="E639" s="51"/>
    </row>
    <row r="640" spans="3:5" ht="12.5" x14ac:dyDescent="0.25">
      <c r="C640" s="51"/>
      <c r="D640" s="51"/>
      <c r="E640" s="51"/>
    </row>
    <row r="641" spans="3:5" ht="12.5" x14ac:dyDescent="0.25">
      <c r="C641" s="51"/>
      <c r="D641" s="51"/>
      <c r="E641" s="51"/>
    </row>
    <row r="642" spans="3:5" ht="12.5" x14ac:dyDescent="0.25">
      <c r="C642" s="51"/>
      <c r="D642" s="51"/>
      <c r="E642" s="51"/>
    </row>
    <row r="643" spans="3:5" ht="12.5" x14ac:dyDescent="0.25">
      <c r="C643" s="51"/>
      <c r="D643" s="51"/>
      <c r="E643" s="51"/>
    </row>
    <row r="644" spans="3:5" ht="12.5" x14ac:dyDescent="0.25">
      <c r="C644" s="51"/>
      <c r="D644" s="51"/>
      <c r="E644" s="51"/>
    </row>
    <row r="645" spans="3:5" ht="12.5" x14ac:dyDescent="0.25">
      <c r="C645" s="51"/>
      <c r="D645" s="51"/>
      <c r="E645" s="51"/>
    </row>
    <row r="646" spans="3:5" ht="12.5" x14ac:dyDescent="0.25">
      <c r="C646" s="51"/>
      <c r="D646" s="51"/>
      <c r="E646" s="51"/>
    </row>
    <row r="647" spans="3:5" ht="12.5" x14ac:dyDescent="0.25">
      <c r="C647" s="51"/>
      <c r="D647" s="51"/>
      <c r="E647" s="51"/>
    </row>
    <row r="648" spans="3:5" ht="12.5" x14ac:dyDescent="0.25">
      <c r="C648" s="51"/>
      <c r="D648" s="51"/>
      <c r="E648" s="51"/>
    </row>
    <row r="649" spans="3:5" ht="12.5" x14ac:dyDescent="0.25">
      <c r="C649" s="51"/>
      <c r="D649" s="51"/>
      <c r="E649" s="51"/>
    </row>
    <row r="650" spans="3:5" ht="12.5" x14ac:dyDescent="0.25">
      <c r="C650" s="51"/>
      <c r="D650" s="51"/>
      <c r="E650" s="51"/>
    </row>
    <row r="651" spans="3:5" ht="12.5" x14ac:dyDescent="0.25">
      <c r="C651" s="51"/>
      <c r="D651" s="51"/>
      <c r="E651" s="51"/>
    </row>
    <row r="652" spans="3:5" ht="12.5" x14ac:dyDescent="0.25">
      <c r="C652" s="51"/>
      <c r="D652" s="51"/>
      <c r="E652" s="51"/>
    </row>
    <row r="653" spans="3:5" ht="12.5" x14ac:dyDescent="0.25">
      <c r="C653" s="51"/>
      <c r="D653" s="51"/>
      <c r="E653" s="51"/>
    </row>
    <row r="654" spans="3:5" ht="12.5" x14ac:dyDescent="0.25">
      <c r="C654" s="51"/>
      <c r="D654" s="51"/>
      <c r="E654" s="51"/>
    </row>
    <row r="655" spans="3:5" ht="12.5" x14ac:dyDescent="0.25">
      <c r="C655" s="51"/>
      <c r="D655" s="51"/>
      <c r="E655" s="51"/>
    </row>
    <row r="656" spans="3:5" ht="12.5" x14ac:dyDescent="0.25">
      <c r="C656" s="51"/>
      <c r="D656" s="51"/>
      <c r="E656" s="51"/>
    </row>
    <row r="657" spans="3:5" ht="12.5" x14ac:dyDescent="0.25">
      <c r="C657" s="51"/>
      <c r="D657" s="51"/>
      <c r="E657" s="51"/>
    </row>
    <row r="658" spans="3:5" ht="12.5" x14ac:dyDescent="0.25">
      <c r="C658" s="51"/>
      <c r="D658" s="51"/>
      <c r="E658" s="51"/>
    </row>
    <row r="659" spans="3:5" ht="12.5" x14ac:dyDescent="0.25">
      <c r="C659" s="51"/>
      <c r="D659" s="51"/>
      <c r="E659" s="51"/>
    </row>
    <row r="660" spans="3:5" ht="12.5" x14ac:dyDescent="0.25">
      <c r="C660" s="51"/>
      <c r="D660" s="51"/>
      <c r="E660" s="51"/>
    </row>
    <row r="661" spans="3:5" ht="12.5" x14ac:dyDescent="0.25">
      <c r="C661" s="51"/>
      <c r="D661" s="51"/>
      <c r="E661" s="51"/>
    </row>
    <row r="662" spans="3:5" ht="12.5" x14ac:dyDescent="0.25">
      <c r="C662" s="51"/>
      <c r="D662" s="51"/>
      <c r="E662" s="51"/>
    </row>
    <row r="663" spans="3:5" ht="12.5" x14ac:dyDescent="0.25">
      <c r="C663" s="51"/>
      <c r="D663" s="51"/>
      <c r="E663" s="51"/>
    </row>
    <row r="664" spans="3:5" ht="12.5" x14ac:dyDescent="0.25">
      <c r="C664" s="51"/>
      <c r="D664" s="51"/>
      <c r="E664" s="51"/>
    </row>
    <row r="665" spans="3:5" ht="12.5" x14ac:dyDescent="0.25">
      <c r="C665" s="51"/>
      <c r="D665" s="51"/>
      <c r="E665" s="51"/>
    </row>
    <row r="666" spans="3:5" ht="12.5" x14ac:dyDescent="0.25">
      <c r="C666" s="51"/>
      <c r="D666" s="51"/>
      <c r="E666" s="51"/>
    </row>
    <row r="667" spans="3:5" ht="12.5" x14ac:dyDescent="0.25">
      <c r="C667" s="51"/>
      <c r="D667" s="51"/>
      <c r="E667" s="51"/>
    </row>
    <row r="668" spans="3:5" ht="12.5" x14ac:dyDescent="0.25">
      <c r="C668" s="51"/>
      <c r="D668" s="51"/>
      <c r="E668" s="51"/>
    </row>
    <row r="669" spans="3:5" ht="12.5" x14ac:dyDescent="0.25">
      <c r="C669" s="51"/>
      <c r="D669" s="51"/>
      <c r="E669" s="51"/>
    </row>
    <row r="670" spans="3:5" ht="12.5" x14ac:dyDescent="0.25">
      <c r="C670" s="51"/>
      <c r="D670" s="51"/>
      <c r="E670" s="51"/>
    </row>
    <row r="671" spans="3:5" ht="12.5" x14ac:dyDescent="0.25">
      <c r="C671" s="51"/>
      <c r="D671" s="51"/>
      <c r="E671" s="51"/>
    </row>
    <row r="672" spans="3:5" ht="12.5" x14ac:dyDescent="0.25">
      <c r="C672" s="51"/>
      <c r="D672" s="51"/>
      <c r="E672" s="51"/>
    </row>
    <row r="673" spans="3:5" ht="12.5" x14ac:dyDescent="0.25">
      <c r="C673" s="51"/>
      <c r="D673" s="51"/>
      <c r="E673" s="51"/>
    </row>
    <row r="674" spans="3:5" ht="12.5" x14ac:dyDescent="0.25">
      <c r="C674" s="51"/>
      <c r="D674" s="51"/>
      <c r="E674" s="51"/>
    </row>
    <row r="675" spans="3:5" ht="12.5" x14ac:dyDescent="0.25">
      <c r="C675" s="51"/>
      <c r="D675" s="51"/>
      <c r="E675" s="51"/>
    </row>
    <row r="676" spans="3:5" ht="12.5" x14ac:dyDescent="0.25">
      <c r="C676" s="51"/>
      <c r="D676" s="51"/>
      <c r="E676" s="51"/>
    </row>
    <row r="677" spans="3:5" ht="12.5" x14ac:dyDescent="0.25">
      <c r="C677" s="51"/>
      <c r="D677" s="51"/>
      <c r="E677" s="51"/>
    </row>
    <row r="678" spans="3:5" ht="12.5" x14ac:dyDescent="0.25">
      <c r="C678" s="51"/>
      <c r="D678" s="51"/>
      <c r="E678" s="51"/>
    </row>
    <row r="679" spans="3:5" ht="12.5" x14ac:dyDescent="0.25">
      <c r="C679" s="51"/>
      <c r="D679" s="51"/>
      <c r="E679" s="51"/>
    </row>
    <row r="680" spans="3:5" ht="12.5" x14ac:dyDescent="0.25">
      <c r="C680" s="51"/>
      <c r="D680" s="51"/>
      <c r="E680" s="51"/>
    </row>
    <row r="681" spans="3:5" ht="12.5" x14ac:dyDescent="0.25">
      <c r="C681" s="51"/>
      <c r="D681" s="51"/>
      <c r="E681" s="51"/>
    </row>
    <row r="682" spans="3:5" ht="12.5" x14ac:dyDescent="0.25">
      <c r="C682" s="51"/>
      <c r="D682" s="51"/>
      <c r="E682" s="51"/>
    </row>
    <row r="683" spans="3:5" ht="12.5" x14ac:dyDescent="0.25">
      <c r="C683" s="51"/>
      <c r="D683" s="51"/>
      <c r="E683" s="51"/>
    </row>
    <row r="684" spans="3:5" ht="12.5" x14ac:dyDescent="0.25">
      <c r="C684" s="51"/>
      <c r="D684" s="51"/>
      <c r="E684" s="51"/>
    </row>
    <row r="685" spans="3:5" ht="12.5" x14ac:dyDescent="0.25">
      <c r="C685" s="51"/>
      <c r="D685" s="51"/>
      <c r="E685" s="51"/>
    </row>
    <row r="686" spans="3:5" ht="12.5" x14ac:dyDescent="0.25">
      <c r="C686" s="51"/>
      <c r="D686" s="51"/>
      <c r="E686" s="51"/>
    </row>
    <row r="687" spans="3:5" ht="12.5" x14ac:dyDescent="0.25">
      <c r="C687" s="51"/>
      <c r="D687" s="51"/>
      <c r="E687" s="51"/>
    </row>
    <row r="688" spans="3:5" ht="12.5" x14ac:dyDescent="0.25">
      <c r="C688" s="51"/>
      <c r="D688" s="51"/>
      <c r="E688" s="51"/>
    </row>
    <row r="689" spans="3:5" ht="12.5" x14ac:dyDescent="0.25">
      <c r="C689" s="51"/>
      <c r="D689" s="51"/>
      <c r="E689" s="51"/>
    </row>
    <row r="690" spans="3:5" ht="12.5" x14ac:dyDescent="0.25">
      <c r="C690" s="51"/>
      <c r="D690" s="51"/>
      <c r="E690" s="51"/>
    </row>
    <row r="691" spans="3:5" ht="12.5" x14ac:dyDescent="0.25">
      <c r="C691" s="51"/>
      <c r="D691" s="51"/>
      <c r="E691" s="51"/>
    </row>
    <row r="692" spans="3:5" ht="12.5" x14ac:dyDescent="0.25">
      <c r="C692" s="51"/>
      <c r="D692" s="51"/>
      <c r="E692" s="51"/>
    </row>
    <row r="693" spans="3:5" ht="12.5" x14ac:dyDescent="0.25">
      <c r="C693" s="51"/>
      <c r="D693" s="51"/>
      <c r="E693" s="51"/>
    </row>
    <row r="694" spans="3:5" ht="12.5" x14ac:dyDescent="0.25">
      <c r="C694" s="51"/>
      <c r="D694" s="51"/>
      <c r="E694" s="51"/>
    </row>
    <row r="695" spans="3:5" ht="12.5" x14ac:dyDescent="0.25">
      <c r="C695" s="51"/>
      <c r="D695" s="51"/>
      <c r="E695" s="51"/>
    </row>
    <row r="696" spans="3:5" ht="12.5" x14ac:dyDescent="0.25">
      <c r="C696" s="51"/>
      <c r="D696" s="51"/>
      <c r="E696" s="51"/>
    </row>
    <row r="697" spans="3:5" ht="12.5" x14ac:dyDescent="0.25">
      <c r="C697" s="51"/>
      <c r="D697" s="51"/>
      <c r="E697" s="51"/>
    </row>
    <row r="698" spans="3:5" ht="12.5" x14ac:dyDescent="0.25">
      <c r="C698" s="51"/>
      <c r="D698" s="51"/>
      <c r="E698" s="51"/>
    </row>
    <row r="699" spans="3:5" ht="12.5" x14ac:dyDescent="0.25">
      <c r="C699" s="51"/>
      <c r="D699" s="51"/>
      <c r="E699" s="51"/>
    </row>
    <row r="700" spans="3:5" ht="12.5" x14ac:dyDescent="0.25">
      <c r="C700" s="51"/>
      <c r="D700" s="51"/>
      <c r="E700" s="51"/>
    </row>
    <row r="701" spans="3:5" ht="12.5" x14ac:dyDescent="0.25">
      <c r="C701" s="51"/>
      <c r="D701" s="51"/>
      <c r="E701" s="51"/>
    </row>
    <row r="702" spans="3:5" ht="12.5" x14ac:dyDescent="0.25">
      <c r="C702" s="51"/>
      <c r="D702" s="51"/>
      <c r="E702" s="51"/>
    </row>
    <row r="703" spans="3:5" ht="12.5" x14ac:dyDescent="0.25">
      <c r="C703" s="51"/>
      <c r="D703" s="51"/>
      <c r="E703" s="51"/>
    </row>
    <row r="704" spans="3:5" ht="12.5" x14ac:dyDescent="0.25">
      <c r="C704" s="51"/>
      <c r="D704" s="51"/>
      <c r="E704" s="51"/>
    </row>
    <row r="705" spans="3:5" ht="12.5" x14ac:dyDescent="0.25">
      <c r="C705" s="51"/>
      <c r="D705" s="51"/>
      <c r="E705" s="51"/>
    </row>
    <row r="706" spans="3:5" ht="12.5" x14ac:dyDescent="0.25">
      <c r="C706" s="51"/>
      <c r="D706" s="51"/>
      <c r="E706" s="51"/>
    </row>
    <row r="707" spans="3:5" ht="12.5" x14ac:dyDescent="0.25">
      <c r="C707" s="51"/>
      <c r="D707" s="51"/>
      <c r="E707" s="51"/>
    </row>
    <row r="708" spans="3:5" ht="12.5" x14ac:dyDescent="0.25">
      <c r="C708" s="51"/>
      <c r="D708" s="51"/>
      <c r="E708" s="51"/>
    </row>
    <row r="709" spans="3:5" ht="12.5" x14ac:dyDescent="0.25">
      <c r="C709" s="51"/>
      <c r="D709" s="51"/>
      <c r="E709" s="51"/>
    </row>
    <row r="710" spans="3:5" ht="12.5" x14ac:dyDescent="0.25">
      <c r="C710" s="51"/>
      <c r="D710" s="51"/>
      <c r="E710" s="51"/>
    </row>
    <row r="711" spans="3:5" ht="12.5" x14ac:dyDescent="0.25">
      <c r="C711" s="51"/>
      <c r="D711" s="51"/>
      <c r="E711" s="51"/>
    </row>
    <row r="712" spans="3:5" ht="12.5" x14ac:dyDescent="0.25">
      <c r="C712" s="51"/>
      <c r="D712" s="51"/>
      <c r="E712" s="51"/>
    </row>
    <row r="713" spans="3:5" ht="12.5" x14ac:dyDescent="0.25">
      <c r="C713" s="51"/>
      <c r="D713" s="51"/>
      <c r="E713" s="51"/>
    </row>
    <row r="714" spans="3:5" ht="12.5" x14ac:dyDescent="0.25">
      <c r="C714" s="51"/>
      <c r="D714" s="51"/>
      <c r="E714" s="51"/>
    </row>
    <row r="715" spans="3:5" ht="12.5" x14ac:dyDescent="0.25">
      <c r="C715" s="51"/>
      <c r="D715" s="51"/>
      <c r="E715" s="51"/>
    </row>
    <row r="716" spans="3:5" ht="12.5" x14ac:dyDescent="0.25">
      <c r="C716" s="51"/>
      <c r="D716" s="51"/>
      <c r="E716" s="51"/>
    </row>
    <row r="717" spans="3:5" ht="12.5" x14ac:dyDescent="0.25">
      <c r="C717" s="51"/>
      <c r="D717" s="51"/>
      <c r="E717" s="51"/>
    </row>
    <row r="718" spans="3:5" ht="12.5" x14ac:dyDescent="0.25">
      <c r="C718" s="51"/>
      <c r="D718" s="51"/>
      <c r="E718" s="51"/>
    </row>
    <row r="719" spans="3:5" ht="12.5" x14ac:dyDescent="0.25">
      <c r="C719" s="51"/>
      <c r="D719" s="51"/>
      <c r="E719" s="51"/>
    </row>
    <row r="720" spans="3:5" ht="12.5" x14ac:dyDescent="0.25">
      <c r="C720" s="51"/>
      <c r="D720" s="51"/>
      <c r="E720" s="51"/>
    </row>
    <row r="721" spans="3:5" ht="12.5" x14ac:dyDescent="0.25">
      <c r="C721" s="51"/>
      <c r="D721" s="51"/>
      <c r="E721" s="51"/>
    </row>
    <row r="722" spans="3:5" ht="12.5" x14ac:dyDescent="0.25">
      <c r="C722" s="51"/>
      <c r="D722" s="51"/>
      <c r="E722" s="51"/>
    </row>
    <row r="723" spans="3:5" ht="12.5" x14ac:dyDescent="0.25">
      <c r="C723" s="51"/>
      <c r="D723" s="51"/>
      <c r="E723" s="51"/>
    </row>
    <row r="724" spans="3:5" ht="12.5" x14ac:dyDescent="0.25">
      <c r="C724" s="51"/>
      <c r="D724" s="51"/>
      <c r="E724" s="51"/>
    </row>
    <row r="725" spans="3:5" ht="12.5" x14ac:dyDescent="0.25">
      <c r="C725" s="51"/>
      <c r="D725" s="51"/>
      <c r="E725" s="51"/>
    </row>
    <row r="726" spans="3:5" ht="12.5" x14ac:dyDescent="0.25">
      <c r="C726" s="51"/>
      <c r="D726" s="51"/>
      <c r="E726" s="51"/>
    </row>
    <row r="727" spans="3:5" ht="12.5" x14ac:dyDescent="0.25">
      <c r="C727" s="51"/>
      <c r="D727" s="51"/>
      <c r="E727" s="51"/>
    </row>
    <row r="728" spans="3:5" ht="12.5" x14ac:dyDescent="0.25">
      <c r="C728" s="51"/>
      <c r="D728" s="51"/>
      <c r="E728" s="51"/>
    </row>
    <row r="729" spans="3:5" ht="12.5" x14ac:dyDescent="0.25">
      <c r="C729" s="51"/>
      <c r="D729" s="51"/>
      <c r="E729" s="51"/>
    </row>
    <row r="730" spans="3:5" ht="12.5" x14ac:dyDescent="0.25">
      <c r="C730" s="51"/>
      <c r="D730" s="51"/>
      <c r="E730" s="51"/>
    </row>
    <row r="731" spans="3:5" ht="12.5" x14ac:dyDescent="0.25">
      <c r="C731" s="51"/>
      <c r="D731" s="51"/>
      <c r="E731" s="51"/>
    </row>
    <row r="732" spans="3:5" ht="12.5" x14ac:dyDescent="0.25">
      <c r="C732" s="51"/>
      <c r="D732" s="51"/>
      <c r="E732" s="51"/>
    </row>
    <row r="733" spans="3:5" ht="12.5" x14ac:dyDescent="0.25">
      <c r="C733" s="51"/>
      <c r="D733" s="51"/>
      <c r="E733" s="51"/>
    </row>
    <row r="734" spans="3:5" ht="12.5" x14ac:dyDescent="0.25">
      <c r="C734" s="51"/>
      <c r="D734" s="51"/>
      <c r="E734" s="51"/>
    </row>
    <row r="735" spans="3:5" ht="12.5" x14ac:dyDescent="0.25">
      <c r="C735" s="51"/>
      <c r="D735" s="51"/>
      <c r="E735" s="51"/>
    </row>
    <row r="736" spans="3:5" ht="12.5" x14ac:dyDescent="0.25">
      <c r="C736" s="51"/>
      <c r="D736" s="51"/>
      <c r="E736" s="51"/>
    </row>
    <row r="737" spans="3:5" ht="12.5" x14ac:dyDescent="0.25">
      <c r="C737" s="51"/>
      <c r="D737" s="51"/>
      <c r="E737" s="51"/>
    </row>
    <row r="738" spans="3:5" ht="12.5" x14ac:dyDescent="0.25">
      <c r="C738" s="51"/>
      <c r="D738" s="51"/>
      <c r="E738" s="51"/>
    </row>
    <row r="739" spans="3:5" ht="12.5" x14ac:dyDescent="0.25">
      <c r="C739" s="51"/>
      <c r="D739" s="51"/>
      <c r="E739" s="51"/>
    </row>
    <row r="740" spans="3:5" ht="12.5" x14ac:dyDescent="0.25">
      <c r="C740" s="51"/>
      <c r="D740" s="51"/>
      <c r="E740" s="51"/>
    </row>
    <row r="741" spans="3:5" ht="12.5" x14ac:dyDescent="0.25">
      <c r="C741" s="51"/>
      <c r="D741" s="51"/>
      <c r="E741" s="51"/>
    </row>
    <row r="742" spans="3:5" ht="12.5" x14ac:dyDescent="0.25">
      <c r="C742" s="51"/>
      <c r="D742" s="51"/>
      <c r="E742" s="51"/>
    </row>
    <row r="743" spans="3:5" ht="12.5" x14ac:dyDescent="0.25">
      <c r="C743" s="51"/>
      <c r="D743" s="51"/>
      <c r="E743" s="51"/>
    </row>
    <row r="744" spans="3:5" ht="12.5" x14ac:dyDescent="0.25">
      <c r="C744" s="51"/>
      <c r="D744" s="51"/>
      <c r="E744" s="51"/>
    </row>
    <row r="745" spans="3:5" ht="12.5" x14ac:dyDescent="0.25">
      <c r="C745" s="51"/>
      <c r="D745" s="51"/>
      <c r="E745" s="51"/>
    </row>
    <row r="746" spans="3:5" ht="12.5" x14ac:dyDescent="0.25">
      <c r="C746" s="51"/>
      <c r="D746" s="51"/>
      <c r="E746" s="51"/>
    </row>
    <row r="747" spans="3:5" ht="12.5" x14ac:dyDescent="0.25">
      <c r="C747" s="51"/>
      <c r="D747" s="51"/>
      <c r="E747" s="51"/>
    </row>
    <row r="748" spans="3:5" ht="12.5" x14ac:dyDescent="0.25">
      <c r="C748" s="51"/>
      <c r="D748" s="51"/>
      <c r="E748" s="51"/>
    </row>
    <row r="749" spans="3:5" ht="12.5" x14ac:dyDescent="0.25">
      <c r="C749" s="51"/>
      <c r="D749" s="51"/>
      <c r="E749" s="51"/>
    </row>
    <row r="750" spans="3:5" ht="12.5" x14ac:dyDescent="0.25">
      <c r="C750" s="51"/>
      <c r="D750" s="51"/>
      <c r="E750" s="51"/>
    </row>
    <row r="751" spans="3:5" ht="12.5" x14ac:dyDescent="0.25">
      <c r="C751" s="51"/>
      <c r="D751" s="51"/>
      <c r="E751" s="51"/>
    </row>
    <row r="752" spans="3:5" ht="12.5" x14ac:dyDescent="0.25">
      <c r="C752" s="51"/>
      <c r="D752" s="51"/>
      <c r="E752" s="51"/>
    </row>
    <row r="753" spans="3:5" ht="12.5" x14ac:dyDescent="0.25">
      <c r="C753" s="51"/>
      <c r="D753" s="51"/>
      <c r="E753" s="51"/>
    </row>
    <row r="754" spans="3:5" ht="12.5" x14ac:dyDescent="0.25">
      <c r="C754" s="51"/>
      <c r="D754" s="51"/>
      <c r="E754" s="51"/>
    </row>
    <row r="755" spans="3:5" ht="12.5" x14ac:dyDescent="0.25">
      <c r="C755" s="51"/>
      <c r="D755" s="51"/>
      <c r="E755" s="51"/>
    </row>
    <row r="756" spans="3:5" ht="12.5" x14ac:dyDescent="0.25">
      <c r="C756" s="51"/>
      <c r="D756" s="51"/>
      <c r="E756" s="51"/>
    </row>
    <row r="757" spans="3:5" ht="12.5" x14ac:dyDescent="0.25">
      <c r="C757" s="51"/>
      <c r="D757" s="51"/>
      <c r="E757" s="51"/>
    </row>
    <row r="758" spans="3:5" ht="12.5" x14ac:dyDescent="0.25">
      <c r="C758" s="51"/>
      <c r="D758" s="51"/>
      <c r="E758" s="51"/>
    </row>
    <row r="759" spans="3:5" ht="12.5" x14ac:dyDescent="0.25">
      <c r="C759" s="51"/>
      <c r="D759" s="51"/>
      <c r="E759" s="51"/>
    </row>
    <row r="760" spans="3:5" ht="12.5" x14ac:dyDescent="0.25">
      <c r="C760" s="51"/>
      <c r="D760" s="51"/>
      <c r="E760" s="51"/>
    </row>
    <row r="761" spans="3:5" ht="12.5" x14ac:dyDescent="0.25">
      <c r="C761" s="51"/>
      <c r="D761" s="51"/>
      <c r="E761" s="51"/>
    </row>
    <row r="762" spans="3:5" ht="12.5" x14ac:dyDescent="0.25">
      <c r="C762" s="51"/>
      <c r="D762" s="51"/>
      <c r="E762" s="51"/>
    </row>
    <row r="763" spans="3:5" ht="12.5" x14ac:dyDescent="0.25">
      <c r="C763" s="51"/>
      <c r="D763" s="51"/>
      <c r="E763" s="51"/>
    </row>
    <row r="764" spans="3:5" ht="12.5" x14ac:dyDescent="0.25">
      <c r="C764" s="51"/>
      <c r="D764" s="51"/>
      <c r="E764" s="51"/>
    </row>
    <row r="765" spans="3:5" ht="12.5" x14ac:dyDescent="0.25">
      <c r="C765" s="51"/>
      <c r="D765" s="51"/>
      <c r="E765" s="51"/>
    </row>
    <row r="766" spans="3:5" ht="12.5" x14ac:dyDescent="0.25">
      <c r="C766" s="51"/>
      <c r="D766" s="51"/>
      <c r="E766" s="51"/>
    </row>
    <row r="767" spans="3:5" ht="12.5" x14ac:dyDescent="0.25">
      <c r="C767" s="51"/>
      <c r="D767" s="51"/>
      <c r="E767" s="51"/>
    </row>
    <row r="768" spans="3:5" ht="12.5" x14ac:dyDescent="0.25">
      <c r="C768" s="51"/>
      <c r="D768" s="51"/>
      <c r="E768" s="51"/>
    </row>
    <row r="769" spans="3:5" ht="12.5" x14ac:dyDescent="0.25">
      <c r="C769" s="51"/>
      <c r="D769" s="51"/>
      <c r="E769" s="51"/>
    </row>
    <row r="770" spans="3:5" ht="12.5" x14ac:dyDescent="0.25">
      <c r="C770" s="51"/>
      <c r="D770" s="51"/>
      <c r="E770" s="51"/>
    </row>
    <row r="771" spans="3:5" ht="12.5" x14ac:dyDescent="0.25">
      <c r="C771" s="51"/>
      <c r="D771" s="51"/>
      <c r="E771" s="51"/>
    </row>
    <row r="772" spans="3:5" ht="12.5" x14ac:dyDescent="0.25">
      <c r="C772" s="51"/>
      <c r="D772" s="51"/>
      <c r="E772" s="51"/>
    </row>
    <row r="773" spans="3:5" ht="12.5" x14ac:dyDescent="0.25">
      <c r="C773" s="51"/>
      <c r="D773" s="51"/>
      <c r="E773" s="51"/>
    </row>
    <row r="774" spans="3:5" ht="12.5" x14ac:dyDescent="0.25">
      <c r="C774" s="51"/>
      <c r="D774" s="51"/>
      <c r="E774" s="51"/>
    </row>
    <row r="775" spans="3:5" ht="12.5" x14ac:dyDescent="0.25">
      <c r="C775" s="51"/>
      <c r="D775" s="51"/>
      <c r="E775" s="51"/>
    </row>
    <row r="776" spans="3:5" ht="12.5" x14ac:dyDescent="0.25">
      <c r="C776" s="51"/>
      <c r="D776" s="51"/>
      <c r="E776" s="51"/>
    </row>
    <row r="777" spans="3:5" ht="12.5" x14ac:dyDescent="0.25">
      <c r="C777" s="51"/>
      <c r="D777" s="51"/>
      <c r="E777" s="51"/>
    </row>
    <row r="778" spans="3:5" ht="12.5" x14ac:dyDescent="0.25">
      <c r="C778" s="51"/>
      <c r="D778" s="51"/>
      <c r="E778" s="51"/>
    </row>
    <row r="779" spans="3:5" ht="12.5" x14ac:dyDescent="0.25">
      <c r="C779" s="51"/>
      <c r="D779" s="51"/>
      <c r="E779" s="51"/>
    </row>
    <row r="780" spans="3:5" ht="12.5" x14ac:dyDescent="0.25">
      <c r="C780" s="51"/>
      <c r="D780" s="51"/>
      <c r="E780" s="51"/>
    </row>
    <row r="781" spans="3:5" ht="12.5" x14ac:dyDescent="0.25">
      <c r="C781" s="51"/>
      <c r="D781" s="51"/>
      <c r="E781" s="51"/>
    </row>
    <row r="782" spans="3:5" ht="12.5" x14ac:dyDescent="0.25">
      <c r="C782" s="51"/>
      <c r="D782" s="51"/>
      <c r="E782" s="51"/>
    </row>
    <row r="783" spans="3:5" ht="12.5" x14ac:dyDescent="0.25">
      <c r="C783" s="51"/>
      <c r="D783" s="51"/>
      <c r="E783" s="51"/>
    </row>
    <row r="784" spans="3:5" ht="12.5" x14ac:dyDescent="0.25">
      <c r="C784" s="51"/>
      <c r="D784" s="51"/>
      <c r="E784" s="51"/>
    </row>
    <row r="785" spans="3:5" ht="12.5" x14ac:dyDescent="0.25">
      <c r="C785" s="51"/>
      <c r="D785" s="51"/>
      <c r="E785" s="51"/>
    </row>
    <row r="786" spans="3:5" ht="12.5" x14ac:dyDescent="0.25">
      <c r="C786" s="51"/>
      <c r="D786" s="51"/>
      <c r="E786" s="51"/>
    </row>
    <row r="787" spans="3:5" ht="12.5" x14ac:dyDescent="0.25">
      <c r="C787" s="51"/>
      <c r="D787" s="51"/>
      <c r="E787" s="51"/>
    </row>
    <row r="788" spans="3:5" ht="12.5" x14ac:dyDescent="0.25">
      <c r="C788" s="51"/>
      <c r="D788" s="51"/>
      <c r="E788" s="51"/>
    </row>
    <row r="789" spans="3:5" ht="12.5" x14ac:dyDescent="0.25">
      <c r="C789" s="51"/>
      <c r="D789" s="51"/>
      <c r="E789" s="51"/>
    </row>
    <row r="790" spans="3:5" ht="12.5" x14ac:dyDescent="0.25">
      <c r="C790" s="51"/>
      <c r="D790" s="51"/>
      <c r="E790" s="51"/>
    </row>
    <row r="791" spans="3:5" ht="12.5" x14ac:dyDescent="0.25">
      <c r="C791" s="51"/>
      <c r="D791" s="51"/>
      <c r="E791" s="51"/>
    </row>
    <row r="792" spans="3:5" ht="12.5" x14ac:dyDescent="0.25">
      <c r="C792" s="51"/>
      <c r="D792" s="51"/>
      <c r="E792" s="51"/>
    </row>
    <row r="793" spans="3:5" ht="12.5" x14ac:dyDescent="0.25">
      <c r="C793" s="51"/>
      <c r="D793" s="51"/>
      <c r="E793" s="51"/>
    </row>
    <row r="794" spans="3:5" ht="12.5" x14ac:dyDescent="0.25">
      <c r="C794" s="51"/>
      <c r="D794" s="51"/>
      <c r="E794" s="51"/>
    </row>
    <row r="795" spans="3:5" ht="12.5" x14ac:dyDescent="0.25">
      <c r="C795" s="51"/>
      <c r="D795" s="51"/>
      <c r="E795" s="51"/>
    </row>
    <row r="796" spans="3:5" ht="12.5" x14ac:dyDescent="0.25">
      <c r="C796" s="51"/>
      <c r="D796" s="51"/>
      <c r="E796" s="51"/>
    </row>
    <row r="797" spans="3:5" ht="12.5" x14ac:dyDescent="0.25">
      <c r="C797" s="51"/>
      <c r="D797" s="51"/>
      <c r="E797" s="51"/>
    </row>
    <row r="798" spans="3:5" ht="12.5" x14ac:dyDescent="0.25">
      <c r="C798" s="51"/>
      <c r="D798" s="51"/>
      <c r="E798" s="51"/>
    </row>
    <row r="799" spans="3:5" ht="12.5" x14ac:dyDescent="0.25">
      <c r="C799" s="51"/>
      <c r="D799" s="51"/>
      <c r="E799" s="51"/>
    </row>
    <row r="800" spans="3:5" ht="12.5" x14ac:dyDescent="0.25">
      <c r="C800" s="51"/>
      <c r="D800" s="51"/>
      <c r="E800" s="51"/>
    </row>
    <row r="801" spans="3:5" ht="12.5" x14ac:dyDescent="0.25">
      <c r="C801" s="51"/>
      <c r="D801" s="51"/>
      <c r="E801" s="51"/>
    </row>
    <row r="802" spans="3:5" ht="12.5" x14ac:dyDescent="0.25">
      <c r="C802" s="51"/>
      <c r="D802" s="51"/>
      <c r="E802" s="51"/>
    </row>
    <row r="803" spans="3:5" ht="12.5" x14ac:dyDescent="0.25">
      <c r="C803" s="51"/>
      <c r="D803" s="51"/>
      <c r="E803" s="51"/>
    </row>
    <row r="804" spans="3:5" ht="12.5" x14ac:dyDescent="0.25">
      <c r="C804" s="51"/>
      <c r="D804" s="51"/>
      <c r="E804" s="51"/>
    </row>
    <row r="805" spans="3:5" ht="12.5" x14ac:dyDescent="0.25">
      <c r="C805" s="51"/>
      <c r="D805" s="51"/>
      <c r="E805" s="51"/>
    </row>
    <row r="806" spans="3:5" ht="12.5" x14ac:dyDescent="0.25">
      <c r="C806" s="51"/>
      <c r="D806" s="51"/>
      <c r="E806" s="51"/>
    </row>
    <row r="807" spans="3:5" ht="12.5" x14ac:dyDescent="0.25">
      <c r="C807" s="51"/>
      <c r="D807" s="51"/>
      <c r="E807" s="51"/>
    </row>
    <row r="808" spans="3:5" ht="12.5" x14ac:dyDescent="0.25">
      <c r="C808" s="51"/>
      <c r="D808" s="51"/>
      <c r="E808" s="51"/>
    </row>
    <row r="809" spans="3:5" ht="12.5" x14ac:dyDescent="0.25">
      <c r="C809" s="51"/>
      <c r="D809" s="51"/>
      <c r="E809" s="51"/>
    </row>
    <row r="810" spans="3:5" ht="12.5" x14ac:dyDescent="0.25">
      <c r="C810" s="51"/>
      <c r="D810" s="51"/>
      <c r="E810" s="51"/>
    </row>
    <row r="811" spans="3:5" ht="12.5" x14ac:dyDescent="0.25">
      <c r="C811" s="51"/>
      <c r="D811" s="51"/>
      <c r="E811" s="51"/>
    </row>
    <row r="812" spans="3:5" ht="12.5" x14ac:dyDescent="0.25">
      <c r="C812" s="51"/>
      <c r="D812" s="51"/>
      <c r="E812" s="51"/>
    </row>
    <row r="813" spans="3:5" ht="12.5" x14ac:dyDescent="0.25">
      <c r="C813" s="51"/>
      <c r="D813" s="51"/>
      <c r="E813" s="51"/>
    </row>
    <row r="814" spans="3:5" ht="12.5" x14ac:dyDescent="0.25">
      <c r="C814" s="51"/>
      <c r="D814" s="51"/>
      <c r="E814" s="51"/>
    </row>
    <row r="815" spans="3:5" ht="12.5" x14ac:dyDescent="0.25">
      <c r="C815" s="51"/>
      <c r="D815" s="51"/>
      <c r="E815" s="51"/>
    </row>
    <row r="816" spans="3:5" ht="12.5" x14ac:dyDescent="0.25">
      <c r="C816" s="51"/>
      <c r="D816" s="51"/>
      <c r="E816" s="51"/>
    </row>
    <row r="817" spans="3:5" ht="12.5" x14ac:dyDescent="0.25">
      <c r="C817" s="51"/>
      <c r="D817" s="51"/>
      <c r="E817" s="51"/>
    </row>
    <row r="818" spans="3:5" ht="12.5" x14ac:dyDescent="0.25">
      <c r="C818" s="51"/>
      <c r="D818" s="51"/>
      <c r="E818" s="51"/>
    </row>
    <row r="819" spans="3:5" ht="12.5" x14ac:dyDescent="0.25">
      <c r="C819" s="51"/>
      <c r="D819" s="51"/>
      <c r="E819" s="51"/>
    </row>
    <row r="820" spans="3:5" ht="12.5" x14ac:dyDescent="0.25">
      <c r="C820" s="51"/>
      <c r="D820" s="51"/>
      <c r="E820" s="51"/>
    </row>
    <row r="821" spans="3:5" ht="12.5" x14ac:dyDescent="0.25">
      <c r="C821" s="51"/>
      <c r="D821" s="51"/>
      <c r="E821" s="51"/>
    </row>
    <row r="822" spans="3:5" ht="12.5" x14ac:dyDescent="0.25">
      <c r="C822" s="51"/>
      <c r="D822" s="51"/>
      <c r="E822" s="51"/>
    </row>
    <row r="823" spans="3:5" ht="12.5" x14ac:dyDescent="0.25">
      <c r="C823" s="51"/>
      <c r="D823" s="51"/>
      <c r="E823" s="51"/>
    </row>
    <row r="824" spans="3:5" ht="12.5" x14ac:dyDescent="0.25">
      <c r="C824" s="51"/>
      <c r="D824" s="51"/>
      <c r="E824" s="51"/>
    </row>
    <row r="825" spans="3:5" ht="12.5" x14ac:dyDescent="0.25">
      <c r="C825" s="51"/>
      <c r="D825" s="51"/>
      <c r="E825" s="51"/>
    </row>
    <row r="826" spans="3:5" ht="12.5" x14ac:dyDescent="0.25">
      <c r="C826" s="51"/>
      <c r="D826" s="51"/>
      <c r="E826" s="51"/>
    </row>
    <row r="827" spans="3:5" ht="12.5" x14ac:dyDescent="0.25">
      <c r="C827" s="51"/>
      <c r="D827" s="51"/>
      <c r="E827" s="51"/>
    </row>
    <row r="828" spans="3:5" ht="12.5" x14ac:dyDescent="0.25">
      <c r="C828" s="51"/>
      <c r="D828" s="51"/>
      <c r="E828" s="51"/>
    </row>
    <row r="829" spans="3:5" ht="12.5" x14ac:dyDescent="0.25">
      <c r="C829" s="51"/>
      <c r="D829" s="51"/>
      <c r="E829" s="51"/>
    </row>
    <row r="830" spans="3:5" ht="12.5" x14ac:dyDescent="0.25">
      <c r="C830" s="51"/>
      <c r="D830" s="51"/>
      <c r="E830" s="51"/>
    </row>
    <row r="831" spans="3:5" ht="12.5" x14ac:dyDescent="0.25">
      <c r="C831" s="51"/>
      <c r="D831" s="51"/>
      <c r="E831" s="51"/>
    </row>
    <row r="832" spans="3:5" ht="12.5" x14ac:dyDescent="0.25">
      <c r="C832" s="51"/>
      <c r="D832" s="51"/>
      <c r="E832" s="51"/>
    </row>
    <row r="833" spans="3:5" ht="12.5" x14ac:dyDescent="0.25">
      <c r="C833" s="51"/>
      <c r="D833" s="51"/>
      <c r="E833" s="51"/>
    </row>
    <row r="834" spans="3:5" ht="12.5" x14ac:dyDescent="0.25">
      <c r="C834" s="51"/>
      <c r="D834" s="51"/>
      <c r="E834" s="51"/>
    </row>
    <row r="835" spans="3:5" ht="12.5" x14ac:dyDescent="0.25">
      <c r="C835" s="51"/>
      <c r="D835" s="51"/>
      <c r="E835" s="51"/>
    </row>
    <row r="836" spans="3:5" ht="12.5" x14ac:dyDescent="0.25">
      <c r="C836" s="51"/>
      <c r="D836" s="51"/>
      <c r="E836" s="51"/>
    </row>
    <row r="837" spans="3:5" ht="12.5" x14ac:dyDescent="0.25">
      <c r="C837" s="51"/>
      <c r="D837" s="51"/>
      <c r="E837" s="51"/>
    </row>
    <row r="838" spans="3:5" ht="12.5" x14ac:dyDescent="0.25">
      <c r="C838" s="51"/>
      <c r="D838" s="51"/>
      <c r="E838" s="51"/>
    </row>
    <row r="839" spans="3:5" ht="12.5" x14ac:dyDescent="0.25">
      <c r="C839" s="51"/>
      <c r="D839" s="51"/>
      <c r="E839" s="51"/>
    </row>
    <row r="840" spans="3:5" ht="12.5" x14ac:dyDescent="0.25">
      <c r="C840" s="51"/>
      <c r="D840" s="51"/>
      <c r="E840" s="51"/>
    </row>
    <row r="841" spans="3:5" ht="12.5" x14ac:dyDescent="0.25">
      <c r="C841" s="51"/>
      <c r="D841" s="51"/>
      <c r="E841" s="51"/>
    </row>
    <row r="842" spans="3:5" ht="12.5" x14ac:dyDescent="0.25">
      <c r="C842" s="51"/>
      <c r="D842" s="51"/>
      <c r="E842" s="51"/>
    </row>
    <row r="843" spans="3:5" ht="12.5" x14ac:dyDescent="0.25">
      <c r="C843" s="51"/>
      <c r="D843" s="51"/>
      <c r="E843" s="51"/>
    </row>
    <row r="844" spans="3:5" ht="12.5" x14ac:dyDescent="0.25">
      <c r="C844" s="51"/>
      <c r="D844" s="51"/>
      <c r="E844" s="51"/>
    </row>
    <row r="845" spans="3:5" ht="12.5" x14ac:dyDescent="0.25">
      <c r="C845" s="51"/>
      <c r="D845" s="51"/>
      <c r="E845" s="51"/>
    </row>
    <row r="846" spans="3:5" ht="12.5" x14ac:dyDescent="0.25">
      <c r="C846" s="51"/>
      <c r="D846" s="51"/>
      <c r="E846" s="51"/>
    </row>
    <row r="847" spans="3:5" ht="12.5" x14ac:dyDescent="0.25">
      <c r="C847" s="51"/>
      <c r="D847" s="51"/>
      <c r="E847" s="51"/>
    </row>
    <row r="848" spans="3:5" ht="12.5" x14ac:dyDescent="0.25">
      <c r="C848" s="51"/>
      <c r="D848" s="51"/>
      <c r="E848" s="51"/>
    </row>
    <row r="849" spans="3:5" ht="12.5" x14ac:dyDescent="0.25">
      <c r="C849" s="51"/>
      <c r="D849" s="51"/>
      <c r="E849" s="51"/>
    </row>
    <row r="850" spans="3:5" ht="12.5" x14ac:dyDescent="0.25">
      <c r="C850" s="51"/>
      <c r="D850" s="51"/>
      <c r="E850" s="51"/>
    </row>
    <row r="851" spans="3:5" ht="12.5" x14ac:dyDescent="0.25">
      <c r="C851" s="51"/>
      <c r="D851" s="51"/>
      <c r="E851" s="51"/>
    </row>
    <row r="852" spans="3:5" ht="12.5" x14ac:dyDescent="0.25">
      <c r="C852" s="51"/>
      <c r="D852" s="51"/>
      <c r="E852" s="51"/>
    </row>
    <row r="853" spans="3:5" ht="12.5" x14ac:dyDescent="0.25">
      <c r="C853" s="51"/>
      <c r="D853" s="51"/>
      <c r="E853" s="51"/>
    </row>
    <row r="854" spans="3:5" ht="12.5" x14ac:dyDescent="0.25">
      <c r="C854" s="51"/>
      <c r="D854" s="51"/>
      <c r="E854" s="51"/>
    </row>
    <row r="855" spans="3:5" ht="12.5" x14ac:dyDescent="0.25">
      <c r="C855" s="51"/>
      <c r="D855" s="51"/>
      <c r="E855" s="51"/>
    </row>
    <row r="856" spans="3:5" ht="12.5" x14ac:dyDescent="0.25">
      <c r="C856" s="51"/>
      <c r="D856" s="51"/>
      <c r="E856" s="51"/>
    </row>
    <row r="857" spans="3:5" ht="12.5" x14ac:dyDescent="0.25">
      <c r="C857" s="51"/>
      <c r="D857" s="51"/>
      <c r="E857" s="51"/>
    </row>
    <row r="858" spans="3:5" ht="12.5" x14ac:dyDescent="0.25">
      <c r="C858" s="51"/>
      <c r="D858" s="51"/>
      <c r="E858" s="51"/>
    </row>
    <row r="859" spans="3:5" ht="12.5" x14ac:dyDescent="0.25">
      <c r="C859" s="51"/>
      <c r="D859" s="51"/>
      <c r="E859" s="51"/>
    </row>
    <row r="860" spans="3:5" ht="12.5" x14ac:dyDescent="0.25">
      <c r="C860" s="51"/>
      <c r="D860" s="51"/>
      <c r="E860" s="51"/>
    </row>
    <row r="861" spans="3:5" ht="12.5" x14ac:dyDescent="0.25">
      <c r="C861" s="51"/>
      <c r="D861" s="51"/>
      <c r="E861" s="51"/>
    </row>
    <row r="862" spans="3:5" ht="12.5" x14ac:dyDescent="0.25">
      <c r="C862" s="51"/>
      <c r="D862" s="51"/>
      <c r="E862" s="51"/>
    </row>
    <row r="863" spans="3:5" ht="12.5" x14ac:dyDescent="0.25">
      <c r="C863" s="51"/>
      <c r="D863" s="51"/>
      <c r="E863" s="51"/>
    </row>
    <row r="864" spans="3:5" ht="12.5" x14ac:dyDescent="0.25">
      <c r="C864" s="51"/>
      <c r="D864" s="51"/>
      <c r="E864" s="51"/>
    </row>
    <row r="865" spans="3:5" ht="12.5" x14ac:dyDescent="0.25">
      <c r="C865" s="51"/>
      <c r="D865" s="51"/>
      <c r="E865" s="51"/>
    </row>
    <row r="866" spans="3:5" ht="12.5" x14ac:dyDescent="0.25">
      <c r="C866" s="51"/>
      <c r="D866" s="51"/>
      <c r="E866" s="51"/>
    </row>
    <row r="867" spans="3:5" ht="12.5" x14ac:dyDescent="0.25">
      <c r="C867" s="51"/>
      <c r="D867" s="51"/>
      <c r="E867" s="51"/>
    </row>
    <row r="868" spans="3:5" ht="12.5" x14ac:dyDescent="0.25">
      <c r="C868" s="51"/>
      <c r="D868" s="51"/>
      <c r="E868" s="51"/>
    </row>
    <row r="869" spans="3:5" ht="12.5" x14ac:dyDescent="0.25">
      <c r="C869" s="51"/>
      <c r="D869" s="51"/>
      <c r="E869" s="51"/>
    </row>
    <row r="870" spans="3:5" ht="12.5" x14ac:dyDescent="0.25">
      <c r="C870" s="51"/>
      <c r="D870" s="51"/>
      <c r="E870" s="51"/>
    </row>
    <row r="871" spans="3:5" ht="12.5" x14ac:dyDescent="0.25">
      <c r="C871" s="51"/>
      <c r="D871" s="51"/>
      <c r="E871" s="51"/>
    </row>
    <row r="872" spans="3:5" ht="12.5" x14ac:dyDescent="0.25">
      <c r="C872" s="51"/>
      <c r="D872" s="51"/>
      <c r="E872" s="51"/>
    </row>
    <row r="873" spans="3:5" ht="12.5" x14ac:dyDescent="0.25">
      <c r="C873" s="51"/>
      <c r="D873" s="51"/>
      <c r="E873" s="51"/>
    </row>
    <row r="874" spans="3:5" ht="12.5" x14ac:dyDescent="0.25">
      <c r="C874" s="51"/>
      <c r="D874" s="51"/>
      <c r="E874" s="51"/>
    </row>
    <row r="875" spans="3:5" ht="12.5" x14ac:dyDescent="0.25">
      <c r="C875" s="51"/>
      <c r="D875" s="51"/>
      <c r="E875" s="51"/>
    </row>
    <row r="876" spans="3:5" ht="12.5" x14ac:dyDescent="0.25">
      <c r="C876" s="51"/>
      <c r="D876" s="51"/>
      <c r="E876" s="51"/>
    </row>
    <row r="877" spans="3:5" ht="12.5" x14ac:dyDescent="0.25">
      <c r="C877" s="51"/>
      <c r="D877" s="51"/>
      <c r="E877" s="51"/>
    </row>
    <row r="878" spans="3:5" ht="12.5" x14ac:dyDescent="0.25">
      <c r="C878" s="51"/>
      <c r="D878" s="51"/>
      <c r="E878" s="51"/>
    </row>
    <row r="879" spans="3:5" ht="12.5" x14ac:dyDescent="0.25">
      <c r="C879" s="51"/>
      <c r="D879" s="51"/>
      <c r="E879" s="51"/>
    </row>
    <row r="880" spans="3:5" ht="12.5" x14ac:dyDescent="0.25">
      <c r="C880" s="51"/>
      <c r="D880" s="51"/>
      <c r="E880" s="51"/>
    </row>
    <row r="881" spans="3:5" ht="12.5" x14ac:dyDescent="0.25">
      <c r="C881" s="51"/>
      <c r="D881" s="51"/>
      <c r="E881" s="51"/>
    </row>
    <row r="882" spans="3:5" ht="12.5" x14ac:dyDescent="0.25">
      <c r="C882" s="51"/>
      <c r="D882" s="51"/>
      <c r="E882" s="51"/>
    </row>
    <row r="883" spans="3:5" ht="12.5" x14ac:dyDescent="0.25">
      <c r="C883" s="51"/>
      <c r="D883" s="51"/>
      <c r="E883" s="51"/>
    </row>
    <row r="884" spans="3:5" ht="12.5" x14ac:dyDescent="0.25">
      <c r="C884" s="51"/>
      <c r="D884" s="51"/>
      <c r="E884" s="51"/>
    </row>
    <row r="885" spans="3:5" ht="12.5" x14ac:dyDescent="0.25">
      <c r="C885" s="51"/>
      <c r="D885" s="51"/>
      <c r="E885" s="51"/>
    </row>
    <row r="886" spans="3:5" ht="12.5" x14ac:dyDescent="0.25">
      <c r="C886" s="51"/>
      <c r="D886" s="51"/>
      <c r="E886" s="51"/>
    </row>
    <row r="887" spans="3:5" ht="12.5" x14ac:dyDescent="0.25">
      <c r="C887" s="51"/>
      <c r="D887" s="51"/>
      <c r="E887" s="51"/>
    </row>
    <row r="888" spans="3:5" ht="12.5" x14ac:dyDescent="0.25">
      <c r="C888" s="51"/>
      <c r="D888" s="51"/>
      <c r="E888" s="51"/>
    </row>
    <row r="889" spans="3:5" ht="12.5" x14ac:dyDescent="0.25">
      <c r="C889" s="51"/>
      <c r="D889" s="51"/>
      <c r="E889" s="51"/>
    </row>
    <row r="890" spans="3:5" ht="12.5" x14ac:dyDescent="0.25">
      <c r="C890" s="51"/>
      <c r="D890" s="51"/>
      <c r="E890" s="51"/>
    </row>
    <row r="891" spans="3:5" ht="12.5" x14ac:dyDescent="0.25">
      <c r="C891" s="51"/>
      <c r="D891" s="51"/>
      <c r="E891" s="51"/>
    </row>
    <row r="892" spans="3:5" ht="12.5" x14ac:dyDescent="0.25">
      <c r="C892" s="51"/>
      <c r="D892" s="51"/>
      <c r="E892" s="51"/>
    </row>
    <row r="893" spans="3:5" ht="12.5" x14ac:dyDescent="0.25">
      <c r="C893" s="51"/>
      <c r="D893" s="51"/>
      <c r="E893" s="51"/>
    </row>
    <row r="894" spans="3:5" ht="12.5" x14ac:dyDescent="0.25">
      <c r="C894" s="51"/>
      <c r="D894" s="51"/>
      <c r="E894" s="51"/>
    </row>
    <row r="895" spans="3:5" ht="12.5" x14ac:dyDescent="0.25">
      <c r="C895" s="51"/>
      <c r="D895" s="51"/>
      <c r="E895" s="51"/>
    </row>
    <row r="896" spans="3:5" ht="12.5" x14ac:dyDescent="0.25">
      <c r="C896" s="51"/>
      <c r="D896" s="51"/>
      <c r="E896" s="51"/>
    </row>
    <row r="897" spans="3:5" ht="12.5" x14ac:dyDescent="0.25">
      <c r="C897" s="51"/>
      <c r="D897" s="51"/>
      <c r="E897" s="51"/>
    </row>
    <row r="898" spans="3:5" ht="12.5" x14ac:dyDescent="0.25">
      <c r="C898" s="51"/>
      <c r="D898" s="51"/>
      <c r="E898" s="51"/>
    </row>
    <row r="899" spans="3:5" ht="12.5" x14ac:dyDescent="0.25">
      <c r="C899" s="51"/>
      <c r="D899" s="51"/>
      <c r="E899" s="51"/>
    </row>
    <row r="900" spans="3:5" ht="12.5" x14ac:dyDescent="0.25">
      <c r="C900" s="51"/>
      <c r="D900" s="51"/>
      <c r="E900" s="51"/>
    </row>
    <row r="901" spans="3:5" ht="12.5" x14ac:dyDescent="0.25">
      <c r="C901" s="51"/>
      <c r="D901" s="51"/>
      <c r="E901" s="51"/>
    </row>
    <row r="902" spans="3:5" ht="12.5" x14ac:dyDescent="0.25">
      <c r="C902" s="51"/>
      <c r="D902" s="51"/>
      <c r="E902" s="51"/>
    </row>
    <row r="903" spans="3:5" ht="12.5" x14ac:dyDescent="0.25">
      <c r="C903" s="51"/>
      <c r="D903" s="51"/>
      <c r="E903" s="51"/>
    </row>
    <row r="904" spans="3:5" ht="12.5" x14ac:dyDescent="0.25">
      <c r="C904" s="51"/>
      <c r="D904" s="51"/>
      <c r="E904" s="51"/>
    </row>
    <row r="905" spans="3:5" ht="12.5" x14ac:dyDescent="0.25">
      <c r="C905" s="51"/>
      <c r="D905" s="51"/>
      <c r="E905" s="51"/>
    </row>
    <row r="906" spans="3:5" ht="12.5" x14ac:dyDescent="0.25">
      <c r="C906" s="51"/>
      <c r="D906" s="51"/>
      <c r="E906" s="51"/>
    </row>
    <row r="907" spans="3:5" ht="12.5" x14ac:dyDescent="0.25">
      <c r="C907" s="51"/>
      <c r="D907" s="51"/>
      <c r="E907" s="51"/>
    </row>
    <row r="908" spans="3:5" ht="12.5" x14ac:dyDescent="0.25">
      <c r="C908" s="51"/>
      <c r="D908" s="51"/>
      <c r="E908" s="51"/>
    </row>
    <row r="909" spans="3:5" ht="12.5" x14ac:dyDescent="0.25">
      <c r="C909" s="51"/>
      <c r="D909" s="51"/>
      <c r="E909" s="51"/>
    </row>
    <row r="910" spans="3:5" ht="12.5" x14ac:dyDescent="0.25">
      <c r="C910" s="51"/>
      <c r="D910" s="51"/>
      <c r="E910" s="51"/>
    </row>
    <row r="911" spans="3:5" ht="12.5" x14ac:dyDescent="0.25">
      <c r="C911" s="51"/>
      <c r="D911" s="51"/>
      <c r="E911" s="51"/>
    </row>
    <row r="912" spans="3:5" ht="12.5" x14ac:dyDescent="0.25">
      <c r="C912" s="51"/>
      <c r="D912" s="51"/>
      <c r="E912" s="51"/>
    </row>
    <row r="913" spans="3:5" ht="12.5" x14ac:dyDescent="0.25">
      <c r="C913" s="51"/>
      <c r="D913" s="51"/>
      <c r="E913" s="51"/>
    </row>
    <row r="914" spans="3:5" ht="12.5" x14ac:dyDescent="0.25">
      <c r="C914" s="51"/>
      <c r="D914" s="51"/>
      <c r="E914" s="51"/>
    </row>
    <row r="915" spans="3:5" ht="12.5" x14ac:dyDescent="0.25">
      <c r="C915" s="51"/>
      <c r="D915" s="51"/>
      <c r="E915" s="51"/>
    </row>
    <row r="916" spans="3:5" ht="12.5" x14ac:dyDescent="0.25">
      <c r="C916" s="51"/>
      <c r="D916" s="51"/>
      <c r="E916" s="51"/>
    </row>
    <row r="917" spans="3:5" ht="12.5" x14ac:dyDescent="0.25">
      <c r="C917" s="51"/>
      <c r="D917" s="51"/>
      <c r="E917" s="51"/>
    </row>
    <row r="918" spans="3:5" ht="12.5" x14ac:dyDescent="0.25">
      <c r="C918" s="51"/>
      <c r="D918" s="51"/>
      <c r="E918" s="51"/>
    </row>
    <row r="919" spans="3:5" ht="12.5" x14ac:dyDescent="0.25">
      <c r="C919" s="51"/>
      <c r="D919" s="51"/>
      <c r="E919" s="51"/>
    </row>
    <row r="920" spans="3:5" ht="12.5" x14ac:dyDescent="0.25">
      <c r="C920" s="51"/>
      <c r="D920" s="51"/>
      <c r="E920" s="51"/>
    </row>
    <row r="921" spans="3:5" ht="12.5" x14ac:dyDescent="0.25">
      <c r="C921" s="51"/>
      <c r="D921" s="51"/>
      <c r="E921" s="51"/>
    </row>
    <row r="922" spans="3:5" ht="12.5" x14ac:dyDescent="0.25">
      <c r="C922" s="51"/>
      <c r="D922" s="51"/>
      <c r="E922" s="51"/>
    </row>
    <row r="923" spans="3:5" ht="12.5" x14ac:dyDescent="0.25">
      <c r="C923" s="51"/>
      <c r="D923" s="51"/>
      <c r="E923" s="51"/>
    </row>
    <row r="924" spans="3:5" ht="12.5" x14ac:dyDescent="0.25">
      <c r="C924" s="51"/>
      <c r="D924" s="51"/>
      <c r="E924" s="51"/>
    </row>
    <row r="925" spans="3:5" ht="12.5" x14ac:dyDescent="0.25">
      <c r="C925" s="51"/>
      <c r="D925" s="51"/>
      <c r="E925" s="51"/>
    </row>
    <row r="926" spans="3:5" ht="12.5" x14ac:dyDescent="0.25">
      <c r="C926" s="51"/>
      <c r="D926" s="51"/>
      <c r="E926" s="51"/>
    </row>
    <row r="927" spans="3:5" ht="12.5" x14ac:dyDescent="0.25">
      <c r="C927" s="51"/>
      <c r="D927" s="51"/>
      <c r="E927" s="51"/>
    </row>
    <row r="928" spans="3:5" ht="12.5" x14ac:dyDescent="0.25">
      <c r="C928" s="51"/>
      <c r="D928" s="51"/>
      <c r="E928" s="51"/>
    </row>
    <row r="929" spans="3:5" ht="12.5" x14ac:dyDescent="0.25">
      <c r="C929" s="51"/>
      <c r="D929" s="51"/>
      <c r="E929" s="51"/>
    </row>
    <row r="930" spans="3:5" ht="12.5" x14ac:dyDescent="0.25">
      <c r="C930" s="51"/>
      <c r="D930" s="51"/>
      <c r="E930" s="51"/>
    </row>
    <row r="931" spans="3:5" ht="12.5" x14ac:dyDescent="0.25">
      <c r="C931" s="51"/>
      <c r="D931" s="51"/>
      <c r="E931" s="51"/>
    </row>
    <row r="932" spans="3:5" ht="12.5" x14ac:dyDescent="0.25">
      <c r="C932" s="51"/>
      <c r="D932" s="51"/>
      <c r="E932" s="51"/>
    </row>
    <row r="933" spans="3:5" ht="12.5" x14ac:dyDescent="0.25">
      <c r="C933" s="51"/>
      <c r="D933" s="51"/>
      <c r="E933" s="51"/>
    </row>
    <row r="934" spans="3:5" ht="12.5" x14ac:dyDescent="0.25">
      <c r="C934" s="51"/>
      <c r="D934" s="51"/>
      <c r="E934" s="51"/>
    </row>
    <row r="935" spans="3:5" ht="12.5" x14ac:dyDescent="0.25">
      <c r="C935" s="51"/>
      <c r="D935" s="51"/>
      <c r="E935" s="51"/>
    </row>
    <row r="936" spans="3:5" ht="12.5" x14ac:dyDescent="0.25">
      <c r="C936" s="51"/>
      <c r="D936" s="51"/>
      <c r="E936" s="51"/>
    </row>
    <row r="937" spans="3:5" ht="12.5" x14ac:dyDescent="0.25">
      <c r="C937" s="51"/>
      <c r="D937" s="51"/>
      <c r="E937" s="51"/>
    </row>
    <row r="938" spans="3:5" ht="12.5" x14ac:dyDescent="0.25">
      <c r="C938" s="51"/>
      <c r="D938" s="51"/>
      <c r="E938" s="51"/>
    </row>
    <row r="939" spans="3:5" ht="12.5" x14ac:dyDescent="0.25">
      <c r="C939" s="51"/>
      <c r="D939" s="51"/>
      <c r="E939" s="51"/>
    </row>
    <row r="940" spans="3:5" ht="12.5" x14ac:dyDescent="0.25">
      <c r="C940" s="51"/>
      <c r="D940" s="51"/>
      <c r="E940" s="51"/>
    </row>
    <row r="941" spans="3:5" ht="12.5" x14ac:dyDescent="0.25">
      <c r="C941" s="51"/>
      <c r="D941" s="51"/>
      <c r="E941" s="51"/>
    </row>
    <row r="942" spans="3:5" ht="12.5" x14ac:dyDescent="0.25">
      <c r="C942" s="51"/>
      <c r="D942" s="51"/>
      <c r="E942" s="51"/>
    </row>
    <row r="943" spans="3:5" ht="12.5" x14ac:dyDescent="0.25">
      <c r="C943" s="51"/>
      <c r="D943" s="51"/>
      <c r="E943" s="51"/>
    </row>
    <row r="944" spans="3:5" ht="12.5" x14ac:dyDescent="0.25">
      <c r="C944" s="51"/>
      <c r="D944" s="51"/>
      <c r="E944" s="51"/>
    </row>
    <row r="945" spans="3:5" ht="12.5" x14ac:dyDescent="0.25">
      <c r="C945" s="51"/>
      <c r="D945" s="51"/>
      <c r="E945" s="51"/>
    </row>
    <row r="946" spans="3:5" ht="12.5" x14ac:dyDescent="0.25">
      <c r="C946" s="51"/>
      <c r="D946" s="51"/>
      <c r="E946" s="51"/>
    </row>
    <row r="947" spans="3:5" ht="12.5" x14ac:dyDescent="0.25">
      <c r="C947" s="51"/>
      <c r="D947" s="51"/>
      <c r="E947" s="51"/>
    </row>
  </sheetData>
  <mergeCells count="75">
    <mergeCell ref="H60:I60"/>
    <mergeCell ref="H48:I48"/>
    <mergeCell ref="H49:I49"/>
    <mergeCell ref="H56:I56"/>
    <mergeCell ref="H38:I38"/>
    <mergeCell ref="H42:I42"/>
    <mergeCell ref="H43:I43"/>
    <mergeCell ref="H44:I44"/>
    <mergeCell ref="H45:I45"/>
    <mergeCell ref="H46:I46"/>
    <mergeCell ref="H47:I47"/>
    <mergeCell ref="H51:I51"/>
    <mergeCell ref="H52:I52"/>
    <mergeCell ref="H57:I57"/>
    <mergeCell ref="H58:I58"/>
    <mergeCell ref="H59:I59"/>
    <mergeCell ref="H8:I8"/>
    <mergeCell ref="C9:C10"/>
    <mergeCell ref="D9:D10"/>
    <mergeCell ref="H9:I9"/>
    <mergeCell ref="H10:I10"/>
    <mergeCell ref="H17:I17"/>
    <mergeCell ref="H18:I18"/>
    <mergeCell ref="C11:C12"/>
    <mergeCell ref="D11:D12"/>
    <mergeCell ref="H11:I11"/>
    <mergeCell ref="H12:I12"/>
    <mergeCell ref="H13:I13"/>
    <mergeCell ref="H27:I27"/>
    <mergeCell ref="C13:C14"/>
    <mergeCell ref="D13:D14"/>
    <mergeCell ref="C16:C17"/>
    <mergeCell ref="D16:D17"/>
    <mergeCell ref="C23:C25"/>
    <mergeCell ref="D23:D24"/>
    <mergeCell ref="D27:D28"/>
    <mergeCell ref="H22:I22"/>
    <mergeCell ref="H23:I23"/>
    <mergeCell ref="H24:I24"/>
    <mergeCell ref="H25:I25"/>
    <mergeCell ref="H26:I26"/>
    <mergeCell ref="H14:I14"/>
    <mergeCell ref="H15:I15"/>
    <mergeCell ref="H16:I16"/>
    <mergeCell ref="C57:C67"/>
    <mergeCell ref="D57:D59"/>
    <mergeCell ref="D60:D62"/>
    <mergeCell ref="C26:C28"/>
    <mergeCell ref="C33:C35"/>
    <mergeCell ref="D33:D34"/>
    <mergeCell ref="C36:C38"/>
    <mergeCell ref="D37:D38"/>
    <mergeCell ref="C43:C45"/>
    <mergeCell ref="D43:D44"/>
    <mergeCell ref="C46:C48"/>
    <mergeCell ref="D47:D48"/>
    <mergeCell ref="C49:C52"/>
    <mergeCell ref="D49:D50"/>
    <mergeCell ref="D51:D52"/>
    <mergeCell ref="H68:I68"/>
    <mergeCell ref="H28:I28"/>
    <mergeCell ref="H32:I32"/>
    <mergeCell ref="H33:I33"/>
    <mergeCell ref="H34:I34"/>
    <mergeCell ref="H35:I35"/>
    <mergeCell ref="H36:I36"/>
    <mergeCell ref="H37:I37"/>
    <mergeCell ref="H63:I63"/>
    <mergeCell ref="H64:I64"/>
    <mergeCell ref="H65:I65"/>
    <mergeCell ref="H66:I66"/>
    <mergeCell ref="H67:I67"/>
    <mergeCell ref="H61:I61"/>
    <mergeCell ref="H62:I62"/>
    <mergeCell ref="H50:I50"/>
  </mergeCells>
  <phoneticPr fontId="15" type="noConversion"/>
  <dataValidations count="1">
    <dataValidation type="list" allowBlank="1" showErrorMessage="1" sqref="F9:G18 F23:G28 F33:G38 F43:G52 F57:G68" xr:uid="{00000000-0002-0000-1400-000000000000}">
      <formula1>"Not Test,PASS,Fail,N/A,Blocked"</formula1>
    </dataValidation>
  </dataValidation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P928"/>
  <sheetViews>
    <sheetView topLeftCell="A14" workbookViewId="0">
      <selection activeCell="D37" sqref="D37"/>
    </sheetView>
  </sheetViews>
  <sheetFormatPr defaultColWidth="12.6328125" defaultRowHeight="15.75" customHeight="1" x14ac:dyDescent="0.25"/>
  <cols>
    <col min="1" max="1" width="4.6328125" customWidth="1"/>
    <col min="3" max="12" width="52.6328125" customWidth="1"/>
  </cols>
  <sheetData>
    <row r="1" spans="1:16" ht="13" x14ac:dyDescent="0.3">
      <c r="A1" s="1"/>
      <c r="C1" s="85"/>
      <c r="D1" s="54"/>
      <c r="E1" s="51"/>
    </row>
    <row r="2" spans="1:16" ht="13" x14ac:dyDescent="0.25">
      <c r="B2" s="2" t="s">
        <v>1</v>
      </c>
      <c r="C2" s="8" t="s">
        <v>34</v>
      </c>
      <c r="D2" s="60" t="s">
        <v>35</v>
      </c>
      <c r="E2" s="36" t="s">
        <v>36</v>
      </c>
      <c r="F2" s="3" t="s">
        <v>37</v>
      </c>
      <c r="G2" s="3" t="s">
        <v>825</v>
      </c>
      <c r="H2" s="3" t="s">
        <v>915</v>
      </c>
      <c r="I2" s="3" t="s">
        <v>916</v>
      </c>
      <c r="J2" s="3" t="s">
        <v>917</v>
      </c>
      <c r="K2" s="3" t="s">
        <v>918</v>
      </c>
      <c r="L2" s="148" t="s">
        <v>3125</v>
      </c>
    </row>
    <row r="3" spans="1:16" ht="16" x14ac:dyDescent="0.45">
      <c r="B3" s="2" t="s">
        <v>5</v>
      </c>
      <c r="C3" s="8" t="s">
        <v>832</v>
      </c>
      <c r="D3" s="60" t="s">
        <v>919</v>
      </c>
      <c r="E3" s="181" t="s">
        <v>3129</v>
      </c>
      <c r="F3" s="3" t="s">
        <v>920</v>
      </c>
      <c r="G3" s="3" t="s">
        <v>921</v>
      </c>
      <c r="H3" s="3" t="s">
        <v>922</v>
      </c>
      <c r="I3" s="3" t="s">
        <v>923</v>
      </c>
      <c r="J3" s="3" t="s">
        <v>924</v>
      </c>
      <c r="K3" s="3" t="s">
        <v>925</v>
      </c>
      <c r="L3" s="36" t="s">
        <v>993</v>
      </c>
    </row>
    <row r="4" spans="1:16" ht="200" customHeight="1" x14ac:dyDescent="0.25">
      <c r="A4" s="91"/>
      <c r="B4" s="2" t="s">
        <v>9</v>
      </c>
      <c r="C4" s="7"/>
      <c r="D4" s="89"/>
      <c r="E4" s="89"/>
      <c r="F4" s="4"/>
      <c r="G4" s="4"/>
      <c r="H4" s="4"/>
      <c r="I4" s="4"/>
      <c r="J4" s="4"/>
      <c r="K4" s="4"/>
      <c r="L4" s="36"/>
      <c r="M4" s="91"/>
      <c r="N4" s="91"/>
      <c r="O4" s="91"/>
      <c r="P4" s="91"/>
    </row>
    <row r="5" spans="1:16" ht="12.5" x14ac:dyDescent="0.25">
      <c r="C5" s="85"/>
      <c r="D5" s="54"/>
      <c r="E5" s="51"/>
    </row>
    <row r="6" spans="1:16" ht="20" x14ac:dyDescent="0.4">
      <c r="B6" s="5" t="s">
        <v>926</v>
      </c>
      <c r="C6" s="85"/>
      <c r="D6" s="54"/>
      <c r="E6" s="51"/>
    </row>
    <row r="7" spans="1:16" ht="12.5" x14ac:dyDescent="0.25">
      <c r="C7" s="85"/>
      <c r="D7" s="54"/>
      <c r="E7" s="51"/>
    </row>
    <row r="8" spans="1:16" s="177" customFormat="1" ht="13" x14ac:dyDescent="0.25">
      <c r="B8" s="2" t="s">
        <v>11</v>
      </c>
      <c r="C8" s="63" t="s">
        <v>12</v>
      </c>
      <c r="D8" s="63" t="s">
        <v>13</v>
      </c>
      <c r="E8" s="63" t="s">
        <v>14</v>
      </c>
      <c r="F8" s="2" t="s">
        <v>15</v>
      </c>
      <c r="G8" s="2" t="s">
        <v>16</v>
      </c>
      <c r="H8" s="221" t="s">
        <v>17</v>
      </c>
      <c r="I8" s="241"/>
      <c r="K8" s="109"/>
    </row>
    <row r="9" spans="1:16" ht="12.5" x14ac:dyDescent="0.25">
      <c r="A9" s="11"/>
      <c r="B9" s="21">
        <f t="shared" ref="B9:B17" si="0">ROW()-8</f>
        <v>1</v>
      </c>
      <c r="C9" s="25" t="s">
        <v>927</v>
      </c>
      <c r="D9" s="25" t="s">
        <v>928</v>
      </c>
      <c r="E9" s="25" t="s">
        <v>929</v>
      </c>
      <c r="F9" s="9" t="s">
        <v>21</v>
      </c>
      <c r="G9" s="9" t="s">
        <v>21</v>
      </c>
      <c r="H9" s="199"/>
      <c r="I9" s="197"/>
      <c r="J9" s="11"/>
      <c r="K9" s="70"/>
      <c r="L9" s="11"/>
      <c r="M9" s="11"/>
      <c r="N9" s="11"/>
      <c r="O9" s="11"/>
      <c r="P9" s="11"/>
    </row>
    <row r="10" spans="1:16" ht="12.5" x14ac:dyDescent="0.25">
      <c r="A10" s="11"/>
      <c r="B10" s="21">
        <f t="shared" si="0"/>
        <v>2</v>
      </c>
      <c r="C10" s="210" t="s">
        <v>930</v>
      </c>
      <c r="D10" s="25" t="s">
        <v>931</v>
      </c>
      <c r="E10" s="93" t="s">
        <v>932</v>
      </c>
      <c r="F10" s="9" t="s">
        <v>21</v>
      </c>
      <c r="G10" s="9" t="s">
        <v>21</v>
      </c>
      <c r="H10" s="199"/>
      <c r="I10" s="197"/>
      <c r="J10" s="11"/>
      <c r="K10" s="70"/>
      <c r="L10" s="11"/>
      <c r="M10" s="11"/>
      <c r="N10" s="11"/>
      <c r="O10" s="11"/>
      <c r="P10" s="11"/>
    </row>
    <row r="11" spans="1:16" ht="89" x14ac:dyDescent="0.25">
      <c r="A11" s="11"/>
      <c r="B11" s="21">
        <f t="shared" si="0"/>
        <v>3</v>
      </c>
      <c r="C11" s="211"/>
      <c r="D11" s="90" t="s">
        <v>933</v>
      </c>
      <c r="E11" s="160" t="s">
        <v>3121</v>
      </c>
      <c r="F11" s="9" t="s">
        <v>21</v>
      </c>
      <c r="G11" s="9" t="s">
        <v>21</v>
      </c>
      <c r="H11" s="199"/>
      <c r="I11" s="197"/>
      <c r="J11" s="11"/>
      <c r="K11" s="70"/>
      <c r="L11" s="11"/>
      <c r="M11" s="11"/>
      <c r="N11" s="11"/>
      <c r="O11" s="11"/>
      <c r="P11" s="11"/>
    </row>
    <row r="12" spans="1:16" ht="25" x14ac:dyDescent="0.25">
      <c r="A12" s="11"/>
      <c r="B12" s="21">
        <f t="shared" si="0"/>
        <v>4</v>
      </c>
      <c r="C12" s="211"/>
      <c r="D12" s="90" t="s">
        <v>934</v>
      </c>
      <c r="E12" s="32" t="s">
        <v>935</v>
      </c>
      <c r="F12" s="9" t="s">
        <v>21</v>
      </c>
      <c r="G12" s="9" t="s">
        <v>21</v>
      </c>
      <c r="H12" s="199"/>
      <c r="I12" s="197"/>
      <c r="J12" s="11"/>
      <c r="K12" s="70"/>
      <c r="L12" s="11"/>
      <c r="M12" s="11"/>
      <c r="N12" s="11"/>
      <c r="O12" s="11"/>
      <c r="P12" s="11"/>
    </row>
    <row r="13" spans="1:16" ht="25" x14ac:dyDescent="0.25">
      <c r="A13" s="11"/>
      <c r="B13" s="21">
        <f t="shared" si="0"/>
        <v>5</v>
      </c>
      <c r="C13" s="204"/>
      <c r="D13" s="90" t="s">
        <v>936</v>
      </c>
      <c r="E13" s="32" t="s">
        <v>815</v>
      </c>
      <c r="F13" s="9" t="s">
        <v>21</v>
      </c>
      <c r="G13" s="9" t="s">
        <v>21</v>
      </c>
      <c r="H13" s="199"/>
      <c r="I13" s="197"/>
      <c r="J13" s="11"/>
      <c r="K13" s="70"/>
      <c r="L13" s="11"/>
      <c r="M13" s="11"/>
      <c r="N13" s="11"/>
      <c r="O13" s="11"/>
      <c r="P13" s="11"/>
    </row>
    <row r="14" spans="1:16" ht="12.5" x14ac:dyDescent="0.25">
      <c r="A14" s="16"/>
      <c r="B14" s="21">
        <f t="shared" si="0"/>
        <v>6</v>
      </c>
      <c r="C14" s="234" t="s">
        <v>937</v>
      </c>
      <c r="D14" s="28" t="s">
        <v>938</v>
      </c>
      <c r="E14" s="42" t="s">
        <v>939</v>
      </c>
      <c r="F14" s="9" t="s">
        <v>21</v>
      </c>
      <c r="G14" s="9" t="s">
        <v>21</v>
      </c>
      <c r="H14" s="199"/>
      <c r="I14" s="197"/>
      <c r="J14" s="16"/>
      <c r="K14" s="94"/>
      <c r="L14" s="16"/>
      <c r="M14" s="16"/>
      <c r="N14" s="16"/>
      <c r="O14" s="16"/>
      <c r="P14" s="16"/>
    </row>
    <row r="15" spans="1:16" ht="12.5" x14ac:dyDescent="0.25">
      <c r="A15" s="11"/>
      <c r="B15" s="21">
        <f t="shared" si="0"/>
        <v>7</v>
      </c>
      <c r="C15" s="204"/>
      <c r="D15" s="25" t="s">
        <v>940</v>
      </c>
      <c r="E15" s="32" t="s">
        <v>939</v>
      </c>
      <c r="F15" s="9" t="s">
        <v>21</v>
      </c>
      <c r="G15" s="9" t="s">
        <v>21</v>
      </c>
      <c r="H15" s="199"/>
      <c r="I15" s="197"/>
      <c r="J15" s="11"/>
      <c r="K15" s="70"/>
      <c r="L15" s="11"/>
      <c r="M15" s="11"/>
      <c r="N15" s="11"/>
      <c r="O15" s="11"/>
      <c r="P15" s="11"/>
    </row>
    <row r="16" spans="1:16" ht="12.5" x14ac:dyDescent="0.25">
      <c r="A16" s="11"/>
      <c r="B16" s="21">
        <f t="shared" si="0"/>
        <v>8</v>
      </c>
      <c r="C16" s="212" t="s">
        <v>941</v>
      </c>
      <c r="D16" s="25" t="s">
        <v>938</v>
      </c>
      <c r="E16" s="32" t="s">
        <v>942</v>
      </c>
      <c r="F16" s="9" t="s">
        <v>21</v>
      </c>
      <c r="G16" s="9" t="s">
        <v>21</v>
      </c>
      <c r="H16" s="199"/>
      <c r="I16" s="197"/>
      <c r="J16" s="11"/>
      <c r="K16" s="70"/>
      <c r="L16" s="11"/>
      <c r="M16" s="11"/>
      <c r="N16" s="11"/>
      <c r="O16" s="11"/>
      <c r="P16" s="11"/>
    </row>
    <row r="17" spans="1:16" ht="12.5" x14ac:dyDescent="0.25">
      <c r="A17" s="11"/>
      <c r="B17" s="21">
        <f t="shared" si="0"/>
        <v>9</v>
      </c>
      <c r="C17" s="204"/>
      <c r="D17" s="25" t="s">
        <v>940</v>
      </c>
      <c r="E17" s="32" t="s">
        <v>942</v>
      </c>
      <c r="F17" s="9" t="s">
        <v>21</v>
      </c>
      <c r="G17" s="9" t="s">
        <v>21</v>
      </c>
      <c r="H17" s="199"/>
      <c r="I17" s="197"/>
      <c r="J17" s="11"/>
      <c r="K17" s="70"/>
      <c r="L17" s="11"/>
      <c r="M17" s="11"/>
      <c r="N17" s="11"/>
      <c r="O17" s="11"/>
      <c r="P17" s="11"/>
    </row>
    <row r="18" spans="1:16" ht="12.5" x14ac:dyDescent="0.25">
      <c r="C18" s="62"/>
      <c r="D18" s="54"/>
      <c r="E18" s="54"/>
      <c r="K18" s="15"/>
    </row>
    <row r="19" spans="1:16" ht="20" x14ac:dyDescent="0.4">
      <c r="B19" s="5" t="s">
        <v>943</v>
      </c>
      <c r="C19" s="62"/>
      <c r="D19" s="54"/>
      <c r="E19" s="54"/>
      <c r="K19" s="15"/>
    </row>
    <row r="20" spans="1:16" ht="12.5" x14ac:dyDescent="0.25">
      <c r="C20" s="62"/>
      <c r="D20" s="54"/>
      <c r="E20" s="54"/>
      <c r="K20" s="15"/>
    </row>
    <row r="21" spans="1:16" ht="13" x14ac:dyDescent="0.3">
      <c r="B21" s="6" t="s">
        <v>11</v>
      </c>
      <c r="C21" s="92" t="s">
        <v>12</v>
      </c>
      <c r="D21" s="81" t="s">
        <v>13</v>
      </c>
      <c r="E21" s="81" t="s">
        <v>14</v>
      </c>
      <c r="F21" s="6" t="s">
        <v>15</v>
      </c>
      <c r="G21" s="6" t="s">
        <v>16</v>
      </c>
      <c r="H21" s="221" t="s">
        <v>17</v>
      </c>
      <c r="I21" s="197"/>
      <c r="K21" s="15"/>
    </row>
    <row r="22" spans="1:16" ht="25" x14ac:dyDescent="0.25">
      <c r="A22" s="16"/>
      <c r="B22" s="39">
        <f t="shared" ref="B22:B24" si="1">ROW()-10</f>
        <v>12</v>
      </c>
      <c r="C22" s="95" t="s">
        <v>795</v>
      </c>
      <c r="D22" s="55" t="s">
        <v>944</v>
      </c>
      <c r="E22" s="28" t="s">
        <v>945</v>
      </c>
      <c r="F22" s="19" t="s">
        <v>21</v>
      </c>
      <c r="G22" s="19" t="s">
        <v>21</v>
      </c>
      <c r="H22" s="199"/>
      <c r="I22" s="197"/>
      <c r="J22" s="16"/>
      <c r="K22" s="94"/>
      <c r="L22" s="16"/>
      <c r="M22" s="16"/>
      <c r="N22" s="16"/>
      <c r="O22" s="16"/>
      <c r="P22" s="16"/>
    </row>
    <row r="23" spans="1:16" s="151" customFormat="1" ht="12.5" x14ac:dyDescent="0.25">
      <c r="B23" s="21">
        <f t="shared" si="1"/>
        <v>13</v>
      </c>
      <c r="C23" s="25" t="s">
        <v>946</v>
      </c>
      <c r="D23" s="25" t="s">
        <v>947</v>
      </c>
      <c r="E23" s="32" t="s">
        <v>948</v>
      </c>
      <c r="F23" s="19" t="s">
        <v>21</v>
      </c>
      <c r="G23" s="9" t="s">
        <v>21</v>
      </c>
      <c r="H23" s="200"/>
      <c r="I23" s="206"/>
      <c r="K23" s="70"/>
    </row>
    <row r="24" spans="1:16" s="151" customFormat="1" ht="16" x14ac:dyDescent="0.25">
      <c r="B24" s="21">
        <f t="shared" si="1"/>
        <v>14</v>
      </c>
      <c r="C24" s="32" t="s">
        <v>949</v>
      </c>
      <c r="D24" s="25" t="s">
        <v>950</v>
      </c>
      <c r="E24" s="173" t="s">
        <v>3128</v>
      </c>
      <c r="F24" s="19" t="s">
        <v>21</v>
      </c>
      <c r="G24" s="9" t="s">
        <v>21</v>
      </c>
      <c r="H24" s="200"/>
      <c r="I24" s="206"/>
      <c r="K24" s="70"/>
    </row>
    <row r="25" spans="1:16" ht="12.5" x14ac:dyDescent="0.25">
      <c r="C25" s="62"/>
      <c r="D25" s="54"/>
      <c r="E25" s="54"/>
      <c r="K25" s="15"/>
    </row>
    <row r="26" spans="1:16" ht="20" x14ac:dyDescent="0.4">
      <c r="B26" s="5" t="s">
        <v>951</v>
      </c>
      <c r="C26" s="62"/>
      <c r="D26" s="54"/>
      <c r="E26" s="54"/>
      <c r="K26" s="15"/>
    </row>
    <row r="27" spans="1:16" ht="12.5" x14ac:dyDescent="0.25">
      <c r="C27" s="62"/>
      <c r="D27" s="54"/>
      <c r="E27" s="54"/>
      <c r="K27" s="15"/>
    </row>
    <row r="28" spans="1:16" ht="13" x14ac:dyDescent="0.3">
      <c r="B28" s="6" t="s">
        <v>11</v>
      </c>
      <c r="C28" s="92" t="s">
        <v>12</v>
      </c>
      <c r="D28" s="81" t="s">
        <v>13</v>
      </c>
      <c r="E28" s="81" t="s">
        <v>14</v>
      </c>
      <c r="F28" s="6" t="s">
        <v>15</v>
      </c>
      <c r="G28" s="6" t="s">
        <v>16</v>
      </c>
      <c r="H28" s="221" t="s">
        <v>17</v>
      </c>
      <c r="I28" s="197"/>
      <c r="K28" s="15"/>
    </row>
    <row r="29" spans="1:16" ht="16" x14ac:dyDescent="0.25">
      <c r="A29" s="151"/>
      <c r="B29" s="21">
        <f t="shared" ref="B29:B32" si="2">ROW()-13</f>
        <v>16</v>
      </c>
      <c r="C29" s="212" t="s">
        <v>953</v>
      </c>
      <c r="D29" s="212" t="s">
        <v>954</v>
      </c>
      <c r="E29" s="173" t="s">
        <v>3122</v>
      </c>
      <c r="F29" s="19" t="s">
        <v>21</v>
      </c>
      <c r="G29" s="9" t="s">
        <v>21</v>
      </c>
      <c r="H29" s="200"/>
      <c r="I29" s="206"/>
      <c r="K29" s="15"/>
    </row>
    <row r="30" spans="1:16" ht="12.5" x14ac:dyDescent="0.25">
      <c r="A30" s="151"/>
      <c r="B30" s="21">
        <f t="shared" si="2"/>
        <v>17</v>
      </c>
      <c r="C30" s="240"/>
      <c r="D30" s="230"/>
      <c r="E30" s="32" t="s">
        <v>955</v>
      </c>
      <c r="F30" s="19" t="s">
        <v>21</v>
      </c>
      <c r="G30" s="9" t="s">
        <v>21</v>
      </c>
      <c r="H30" s="200"/>
      <c r="I30" s="206"/>
      <c r="K30" s="15"/>
    </row>
    <row r="31" spans="1:16" ht="12.5" x14ac:dyDescent="0.25">
      <c r="A31" s="151"/>
      <c r="B31" s="21">
        <f t="shared" si="2"/>
        <v>18</v>
      </c>
      <c r="C31" s="210" t="s">
        <v>956</v>
      </c>
      <c r="D31" s="25" t="s">
        <v>957</v>
      </c>
      <c r="E31" s="32" t="s">
        <v>958</v>
      </c>
      <c r="F31" s="19" t="s">
        <v>21</v>
      </c>
      <c r="G31" s="9" t="s">
        <v>21</v>
      </c>
      <c r="H31" s="200"/>
      <c r="I31" s="206"/>
      <c r="K31" s="15"/>
    </row>
    <row r="32" spans="1:16" ht="16" x14ac:dyDescent="0.25">
      <c r="A32" s="151"/>
      <c r="B32" s="21">
        <f t="shared" si="2"/>
        <v>19</v>
      </c>
      <c r="C32" s="213"/>
      <c r="D32" s="25" t="s">
        <v>959</v>
      </c>
      <c r="E32" s="180" t="s">
        <v>3127</v>
      </c>
      <c r="F32" s="19" t="s">
        <v>21</v>
      </c>
      <c r="G32" s="9" t="s">
        <v>21</v>
      </c>
      <c r="H32" s="200"/>
      <c r="I32" s="206"/>
      <c r="K32" s="15"/>
    </row>
    <row r="33" spans="1:16" ht="12.5" x14ac:dyDescent="0.25">
      <c r="C33" s="62"/>
      <c r="D33" s="54"/>
      <c r="E33" s="54"/>
      <c r="K33" s="15"/>
    </row>
    <row r="34" spans="1:16" ht="25.5" x14ac:dyDescent="0.7">
      <c r="B34" s="161" t="s">
        <v>3131</v>
      </c>
      <c r="K34" s="15"/>
    </row>
    <row r="35" spans="1:16" ht="20" x14ac:dyDescent="0.4">
      <c r="B35" s="5"/>
      <c r="C35" s="62"/>
      <c r="D35" s="54"/>
      <c r="E35" s="54"/>
      <c r="K35" s="15"/>
    </row>
    <row r="36" spans="1:16" ht="13" x14ac:dyDescent="0.3">
      <c r="B36" s="6" t="s">
        <v>11</v>
      </c>
      <c r="C36" s="92" t="s">
        <v>12</v>
      </c>
      <c r="D36" s="81" t="s">
        <v>13</v>
      </c>
      <c r="E36" s="81" t="s">
        <v>14</v>
      </c>
      <c r="F36" s="6" t="s">
        <v>15</v>
      </c>
      <c r="G36" s="6" t="s">
        <v>16</v>
      </c>
      <c r="H36" s="221" t="s">
        <v>17</v>
      </c>
      <c r="I36" s="197"/>
    </row>
    <row r="37" spans="1:16" s="151" customFormat="1" ht="16" x14ac:dyDescent="0.25">
      <c r="B37" s="21">
        <f t="shared" ref="B37:B50" si="3">ROW()-19</f>
        <v>18</v>
      </c>
      <c r="C37" s="239" t="s">
        <v>3130</v>
      </c>
      <c r="D37" s="61" t="s">
        <v>961</v>
      </c>
      <c r="E37" s="179" t="s">
        <v>3123</v>
      </c>
      <c r="F37" s="19" t="s">
        <v>21</v>
      </c>
      <c r="G37" s="19" t="s">
        <v>21</v>
      </c>
      <c r="H37" s="200"/>
      <c r="I37" s="206"/>
      <c r="K37" s="70"/>
    </row>
    <row r="38" spans="1:16" s="151" customFormat="1" ht="16" x14ac:dyDescent="0.25">
      <c r="B38" s="21">
        <f t="shared" si="3"/>
        <v>19</v>
      </c>
      <c r="C38" s="213"/>
      <c r="D38" s="160" t="s">
        <v>3124</v>
      </c>
      <c r="E38" s="179" t="s">
        <v>3126</v>
      </c>
      <c r="F38" s="19" t="s">
        <v>21</v>
      </c>
      <c r="G38" s="19" t="s">
        <v>21</v>
      </c>
      <c r="H38" s="200"/>
      <c r="I38" s="206"/>
      <c r="K38" s="70"/>
    </row>
    <row r="39" spans="1:16" s="151" customFormat="1" ht="16" x14ac:dyDescent="0.25">
      <c r="B39" s="21">
        <f t="shared" si="3"/>
        <v>20</v>
      </c>
      <c r="C39" s="223" t="s">
        <v>21</v>
      </c>
      <c r="D39" s="61" t="s">
        <v>961</v>
      </c>
      <c r="E39" s="179" t="s">
        <v>3123</v>
      </c>
      <c r="F39" s="19" t="s">
        <v>21</v>
      </c>
      <c r="G39" s="19" t="s">
        <v>21</v>
      </c>
      <c r="H39" s="200"/>
      <c r="I39" s="206"/>
      <c r="K39" s="70"/>
    </row>
    <row r="40" spans="1:16" s="151" customFormat="1" ht="12.5" x14ac:dyDescent="0.25">
      <c r="B40" s="21">
        <f t="shared" si="3"/>
        <v>21</v>
      </c>
      <c r="C40" s="213"/>
      <c r="D40" s="61" t="s">
        <v>962</v>
      </c>
      <c r="E40" s="179" t="s">
        <v>3126</v>
      </c>
      <c r="F40" s="19" t="s">
        <v>21</v>
      </c>
      <c r="G40" s="19" t="s">
        <v>21</v>
      </c>
      <c r="H40" s="200"/>
      <c r="I40" s="206"/>
      <c r="K40" s="70"/>
    </row>
    <row r="41" spans="1:16" s="151" customFormat="1" ht="16" x14ac:dyDescent="0.25">
      <c r="B41" s="21">
        <f t="shared" si="3"/>
        <v>22</v>
      </c>
      <c r="C41" s="223" t="s">
        <v>963</v>
      </c>
      <c r="D41" s="61" t="s">
        <v>961</v>
      </c>
      <c r="E41" s="179" t="s">
        <v>3123</v>
      </c>
      <c r="F41" s="19" t="s">
        <v>21</v>
      </c>
      <c r="G41" s="19" t="s">
        <v>21</v>
      </c>
      <c r="H41" s="200"/>
      <c r="I41" s="206"/>
      <c r="K41" s="70"/>
    </row>
    <row r="42" spans="1:16" s="151" customFormat="1" ht="12.5" x14ac:dyDescent="0.25">
      <c r="B42" s="21">
        <f t="shared" si="3"/>
        <v>23</v>
      </c>
      <c r="C42" s="213"/>
      <c r="D42" s="61" t="s">
        <v>962</v>
      </c>
      <c r="E42" s="179" t="s">
        <v>3126</v>
      </c>
      <c r="F42" s="19" t="s">
        <v>21</v>
      </c>
      <c r="G42" s="19" t="s">
        <v>21</v>
      </c>
      <c r="H42" s="200"/>
      <c r="I42" s="206"/>
      <c r="K42" s="70"/>
    </row>
    <row r="43" spans="1:16" s="151" customFormat="1" ht="16" x14ac:dyDescent="0.25">
      <c r="B43" s="21">
        <f t="shared" si="3"/>
        <v>24</v>
      </c>
      <c r="C43" s="223" t="s">
        <v>964</v>
      </c>
      <c r="D43" s="61" t="s">
        <v>961</v>
      </c>
      <c r="E43" s="179" t="s">
        <v>3123</v>
      </c>
      <c r="F43" s="19" t="s">
        <v>21</v>
      </c>
      <c r="G43" s="19" t="s">
        <v>21</v>
      </c>
      <c r="H43" s="200"/>
      <c r="I43" s="206"/>
      <c r="K43" s="70"/>
    </row>
    <row r="44" spans="1:16" s="151" customFormat="1" ht="12.5" x14ac:dyDescent="0.25">
      <c r="B44" s="21">
        <f t="shared" si="3"/>
        <v>25</v>
      </c>
      <c r="C44" s="213"/>
      <c r="D44" s="61" t="s">
        <v>962</v>
      </c>
      <c r="E44" s="179" t="s">
        <v>3126</v>
      </c>
      <c r="F44" s="19" t="s">
        <v>21</v>
      </c>
      <c r="G44" s="19" t="s">
        <v>21</v>
      </c>
      <c r="H44" s="200"/>
      <c r="I44" s="206"/>
      <c r="K44" s="70"/>
    </row>
    <row r="45" spans="1:16" s="151" customFormat="1" ht="16" x14ac:dyDescent="0.25">
      <c r="B45" s="21">
        <f t="shared" si="3"/>
        <v>26</v>
      </c>
      <c r="C45" s="223" t="s">
        <v>965</v>
      </c>
      <c r="D45" s="61" t="s">
        <v>961</v>
      </c>
      <c r="E45" s="179" t="s">
        <v>3123</v>
      </c>
      <c r="F45" s="19" t="s">
        <v>21</v>
      </c>
      <c r="G45" s="19" t="s">
        <v>21</v>
      </c>
      <c r="H45" s="200"/>
      <c r="I45" s="206"/>
      <c r="K45" s="70"/>
    </row>
    <row r="46" spans="1:16" s="151" customFormat="1" ht="12.5" x14ac:dyDescent="0.25">
      <c r="B46" s="21">
        <f t="shared" si="3"/>
        <v>27</v>
      </c>
      <c r="C46" s="213"/>
      <c r="D46" s="61" t="s">
        <v>962</v>
      </c>
      <c r="E46" s="179" t="s">
        <v>3126</v>
      </c>
      <c r="F46" s="19" t="s">
        <v>21</v>
      </c>
      <c r="G46" s="19" t="s">
        <v>21</v>
      </c>
      <c r="H46" s="200"/>
      <c r="I46" s="206"/>
      <c r="K46" s="70"/>
    </row>
    <row r="47" spans="1:16" s="151" customFormat="1" ht="16" x14ac:dyDescent="0.25">
      <c r="B47" s="21">
        <f t="shared" si="3"/>
        <v>28</v>
      </c>
      <c r="C47" s="223" t="s">
        <v>966</v>
      </c>
      <c r="D47" s="61" t="s">
        <v>961</v>
      </c>
      <c r="E47" s="179" t="s">
        <v>3123</v>
      </c>
      <c r="F47" s="19" t="s">
        <v>21</v>
      </c>
      <c r="G47" s="19" t="s">
        <v>21</v>
      </c>
      <c r="H47" s="200"/>
      <c r="I47" s="206"/>
    </row>
    <row r="48" spans="1:16" s="151" customFormat="1" ht="12.5" x14ac:dyDescent="0.25">
      <c r="A48" s="16"/>
      <c r="B48" s="39">
        <f t="shared" si="3"/>
        <v>29</v>
      </c>
      <c r="C48" s="213"/>
      <c r="D48" s="58" t="s">
        <v>962</v>
      </c>
      <c r="E48" s="179" t="s">
        <v>3126</v>
      </c>
      <c r="F48" s="19" t="s">
        <v>21</v>
      </c>
      <c r="G48" s="19" t="s">
        <v>21</v>
      </c>
      <c r="H48" s="200"/>
      <c r="I48" s="206"/>
      <c r="J48" s="16"/>
      <c r="K48" s="94"/>
      <c r="L48" s="16"/>
      <c r="M48" s="16"/>
      <c r="N48" s="16"/>
      <c r="O48" s="16"/>
      <c r="P48" s="16"/>
    </row>
    <row r="49" spans="1:16" s="151" customFormat="1" ht="16" x14ac:dyDescent="0.25">
      <c r="A49" s="16"/>
      <c r="B49" s="39">
        <f t="shared" si="3"/>
        <v>30</v>
      </c>
      <c r="C49" s="229" t="s">
        <v>967</v>
      </c>
      <c r="D49" s="58" t="s">
        <v>961</v>
      </c>
      <c r="E49" s="179" t="s">
        <v>3123</v>
      </c>
      <c r="F49" s="19" t="s">
        <v>21</v>
      </c>
      <c r="G49" s="19" t="s">
        <v>21</v>
      </c>
      <c r="H49" s="200"/>
      <c r="I49" s="206"/>
      <c r="J49" s="16"/>
      <c r="K49" s="94"/>
      <c r="L49" s="16"/>
      <c r="M49" s="16"/>
      <c r="N49" s="16"/>
      <c r="O49" s="16"/>
      <c r="P49" s="16"/>
    </row>
    <row r="50" spans="1:16" s="151" customFormat="1" ht="12.5" x14ac:dyDescent="0.25">
      <c r="A50" s="16"/>
      <c r="B50" s="39">
        <f t="shared" si="3"/>
        <v>31</v>
      </c>
      <c r="C50" s="213"/>
      <c r="D50" s="58" t="s">
        <v>962</v>
      </c>
      <c r="E50" s="179" t="s">
        <v>3126</v>
      </c>
      <c r="F50" s="19" t="s">
        <v>21</v>
      </c>
      <c r="G50" s="19" t="s">
        <v>21</v>
      </c>
      <c r="H50" s="200"/>
      <c r="I50" s="206"/>
      <c r="J50" s="16"/>
      <c r="K50" s="94"/>
      <c r="L50" s="16"/>
      <c r="M50" s="16"/>
      <c r="N50" s="16"/>
      <c r="O50" s="16"/>
      <c r="P50" s="16"/>
    </row>
    <row r="51" spans="1:16" ht="12.5" x14ac:dyDescent="0.25">
      <c r="C51" s="62"/>
      <c r="D51" s="54"/>
      <c r="E51" s="54"/>
      <c r="H51" s="242"/>
      <c r="I51" s="238"/>
    </row>
    <row r="52" spans="1:16" ht="20" x14ac:dyDescent="0.4">
      <c r="B52" s="5" t="s">
        <v>968</v>
      </c>
      <c r="C52" s="62"/>
      <c r="D52" s="54"/>
      <c r="E52" s="54"/>
      <c r="H52" s="242"/>
      <c r="I52" s="238"/>
    </row>
    <row r="53" spans="1:16" ht="12.5" x14ac:dyDescent="0.25">
      <c r="C53" s="62"/>
      <c r="D53" s="54"/>
      <c r="E53" s="54"/>
      <c r="H53" s="238"/>
      <c r="I53" s="238"/>
    </row>
    <row r="54" spans="1:16" ht="13" x14ac:dyDescent="0.3">
      <c r="B54" s="6" t="s">
        <v>11</v>
      </c>
      <c r="C54" s="92" t="s">
        <v>12</v>
      </c>
      <c r="D54" s="81" t="s">
        <v>13</v>
      </c>
      <c r="E54" s="81" t="s">
        <v>14</v>
      </c>
      <c r="F54" s="6" t="s">
        <v>15</v>
      </c>
      <c r="G54" s="6" t="s">
        <v>16</v>
      </c>
      <c r="H54" s="221" t="s">
        <v>17</v>
      </c>
      <c r="I54" s="197"/>
    </row>
    <row r="55" spans="1:16" ht="12.5" x14ac:dyDescent="0.25">
      <c r="B55" s="39">
        <f>ROW()-23</f>
        <v>32</v>
      </c>
      <c r="C55" s="226" t="s">
        <v>969</v>
      </c>
      <c r="D55" s="42" t="s">
        <v>970</v>
      </c>
      <c r="E55" s="42" t="s">
        <v>971</v>
      </c>
      <c r="F55" s="19" t="s">
        <v>21</v>
      </c>
      <c r="G55" s="19" t="s">
        <v>21</v>
      </c>
      <c r="H55" s="199"/>
      <c r="I55" s="197"/>
    </row>
    <row r="56" spans="1:16" ht="137.5" x14ac:dyDescent="0.25">
      <c r="B56" s="39">
        <f t="shared" ref="B56:B65" si="4">ROW()-23</f>
        <v>33</v>
      </c>
      <c r="C56" s="211"/>
      <c r="D56" s="42" t="s">
        <v>972</v>
      </c>
      <c r="E56" s="28" t="s">
        <v>973</v>
      </c>
      <c r="F56" s="19" t="s">
        <v>21</v>
      </c>
      <c r="G56" s="19" t="s">
        <v>21</v>
      </c>
      <c r="H56" s="199"/>
      <c r="I56" s="197"/>
    </row>
    <row r="57" spans="1:16" ht="12.5" x14ac:dyDescent="0.25">
      <c r="B57" s="39">
        <f t="shared" si="4"/>
        <v>34</v>
      </c>
      <c r="C57" s="211"/>
      <c r="D57" s="58" t="s">
        <v>974</v>
      </c>
      <c r="E57" s="58" t="s">
        <v>975</v>
      </c>
      <c r="F57" s="19" t="s">
        <v>21</v>
      </c>
      <c r="G57" s="19" t="s">
        <v>21</v>
      </c>
      <c r="H57" s="199"/>
      <c r="I57" s="197"/>
    </row>
    <row r="58" spans="1:16" ht="12.5" x14ac:dyDescent="0.25">
      <c r="B58" s="39">
        <f t="shared" si="4"/>
        <v>35</v>
      </c>
      <c r="C58" s="211"/>
      <c r="D58" s="28" t="s">
        <v>976</v>
      </c>
      <c r="E58" s="42" t="s">
        <v>977</v>
      </c>
      <c r="F58" s="19" t="s">
        <v>21</v>
      </c>
      <c r="G58" s="19" t="s">
        <v>21</v>
      </c>
      <c r="H58" s="199"/>
      <c r="I58" s="197"/>
    </row>
    <row r="59" spans="1:16" ht="25" x14ac:dyDescent="0.25">
      <c r="B59" s="39">
        <f t="shared" si="4"/>
        <v>36</v>
      </c>
      <c r="C59" s="211"/>
      <c r="D59" s="28" t="s">
        <v>978</v>
      </c>
      <c r="E59" s="28" t="s">
        <v>979</v>
      </c>
      <c r="F59" s="19" t="s">
        <v>21</v>
      </c>
      <c r="G59" s="19" t="s">
        <v>21</v>
      </c>
      <c r="H59" s="199"/>
      <c r="I59" s="197"/>
    </row>
    <row r="60" spans="1:16" ht="25" x14ac:dyDescent="0.25">
      <c r="B60" s="39">
        <f t="shared" si="4"/>
        <v>37</v>
      </c>
      <c r="C60" s="226" t="s">
        <v>980</v>
      </c>
      <c r="D60" s="58" t="s">
        <v>981</v>
      </c>
      <c r="E60" s="58" t="s">
        <v>982</v>
      </c>
      <c r="F60" s="19" t="s">
        <v>21</v>
      </c>
      <c r="G60" s="19" t="s">
        <v>21</v>
      </c>
      <c r="H60" s="199"/>
      <c r="I60" s="197"/>
    </row>
    <row r="61" spans="1:16" ht="12.5" x14ac:dyDescent="0.25">
      <c r="B61" s="39">
        <f t="shared" si="4"/>
        <v>38</v>
      </c>
      <c r="C61" s="204"/>
      <c r="D61" s="25" t="s">
        <v>983</v>
      </c>
      <c r="E61" s="32" t="s">
        <v>984</v>
      </c>
      <c r="F61" s="19" t="s">
        <v>21</v>
      </c>
      <c r="G61" s="19" t="s">
        <v>21</v>
      </c>
      <c r="H61" s="199"/>
      <c r="I61" s="197"/>
    </row>
    <row r="62" spans="1:16" ht="25" x14ac:dyDescent="0.25">
      <c r="B62" s="39">
        <f t="shared" si="4"/>
        <v>39</v>
      </c>
      <c r="C62" s="210" t="s">
        <v>985</v>
      </c>
      <c r="D62" s="25" t="s">
        <v>986</v>
      </c>
      <c r="E62" s="32" t="s">
        <v>987</v>
      </c>
      <c r="F62" s="19" t="s">
        <v>21</v>
      </c>
      <c r="G62" s="19" t="s">
        <v>21</v>
      </c>
      <c r="H62" s="199"/>
      <c r="I62" s="197"/>
    </row>
    <row r="63" spans="1:16" ht="12.5" x14ac:dyDescent="0.25">
      <c r="B63" s="39">
        <f t="shared" si="4"/>
        <v>40</v>
      </c>
      <c r="C63" s="211"/>
      <c r="D63" s="25" t="s">
        <v>988</v>
      </c>
      <c r="E63" s="96" t="s">
        <v>989</v>
      </c>
      <c r="F63" s="19" t="s">
        <v>21</v>
      </c>
      <c r="G63" s="19" t="s">
        <v>21</v>
      </c>
      <c r="H63" s="199"/>
      <c r="I63" s="197"/>
    </row>
    <row r="64" spans="1:16" ht="12.5" x14ac:dyDescent="0.25">
      <c r="B64" s="39">
        <f t="shared" si="4"/>
        <v>41</v>
      </c>
      <c r="C64" s="211"/>
      <c r="D64" s="212" t="s">
        <v>990</v>
      </c>
      <c r="E64" s="32" t="s">
        <v>977</v>
      </c>
      <c r="F64" s="19" t="s">
        <v>21</v>
      </c>
      <c r="G64" s="19" t="s">
        <v>21</v>
      </c>
      <c r="H64" s="199"/>
      <c r="I64" s="197"/>
    </row>
    <row r="65" spans="2:9" ht="12.5" x14ac:dyDescent="0.25">
      <c r="B65" s="39">
        <f t="shared" si="4"/>
        <v>42</v>
      </c>
      <c r="C65" s="204"/>
      <c r="D65" s="214"/>
      <c r="E65" s="32" t="s">
        <v>991</v>
      </c>
      <c r="F65" s="19" t="s">
        <v>21</v>
      </c>
      <c r="G65" s="19" t="s">
        <v>21</v>
      </c>
      <c r="H65" s="199"/>
      <c r="I65" s="197"/>
    </row>
    <row r="66" spans="2:9" ht="12.5" x14ac:dyDescent="0.25">
      <c r="C66" s="85"/>
      <c r="D66" s="54"/>
      <c r="E66" s="51"/>
    </row>
    <row r="67" spans="2:9" ht="12.5" x14ac:dyDescent="0.25">
      <c r="C67" s="85"/>
      <c r="D67" s="54"/>
      <c r="E67" s="51"/>
    </row>
    <row r="68" spans="2:9" ht="12.5" x14ac:dyDescent="0.25">
      <c r="C68" s="85"/>
      <c r="D68" s="54"/>
      <c r="E68" s="51"/>
    </row>
    <row r="69" spans="2:9" ht="12.5" x14ac:dyDescent="0.25">
      <c r="C69" s="85"/>
      <c r="D69" s="54"/>
      <c r="E69" s="51"/>
    </row>
    <row r="70" spans="2:9" ht="12.5" x14ac:dyDescent="0.25">
      <c r="C70" s="85"/>
      <c r="D70" s="54"/>
      <c r="E70" s="51"/>
    </row>
    <row r="71" spans="2:9" ht="12.5" x14ac:dyDescent="0.25">
      <c r="C71" s="85"/>
      <c r="D71" s="54"/>
      <c r="E71" s="51"/>
    </row>
    <row r="72" spans="2:9" ht="12.5" x14ac:dyDescent="0.25">
      <c r="C72" s="85"/>
      <c r="D72" s="54"/>
      <c r="E72" s="51"/>
    </row>
    <row r="73" spans="2:9" ht="12.5" x14ac:dyDescent="0.25">
      <c r="C73" s="85"/>
      <c r="D73" s="54"/>
      <c r="E73" s="51"/>
    </row>
    <row r="74" spans="2:9" ht="12.5" x14ac:dyDescent="0.25">
      <c r="C74" s="85"/>
      <c r="D74" s="54"/>
      <c r="E74" s="51"/>
    </row>
    <row r="75" spans="2:9" ht="12.5" x14ac:dyDescent="0.25">
      <c r="C75" s="85"/>
      <c r="D75" s="54"/>
      <c r="E75" s="51"/>
    </row>
    <row r="76" spans="2:9" ht="12.5" x14ac:dyDescent="0.25">
      <c r="C76" s="85"/>
      <c r="D76" s="54"/>
      <c r="E76" s="51"/>
    </row>
    <row r="77" spans="2:9" ht="12.5" x14ac:dyDescent="0.25">
      <c r="C77" s="85"/>
      <c r="D77" s="54"/>
      <c r="E77" s="51"/>
    </row>
    <row r="78" spans="2:9" ht="12.5" x14ac:dyDescent="0.25">
      <c r="C78" s="85"/>
      <c r="D78" s="54"/>
      <c r="E78" s="51"/>
    </row>
    <row r="79" spans="2:9" ht="12.5" x14ac:dyDescent="0.25">
      <c r="C79" s="85"/>
      <c r="D79" s="54"/>
      <c r="E79" s="51"/>
    </row>
    <row r="80" spans="2:9" ht="12.5" x14ac:dyDescent="0.25">
      <c r="C80" s="85"/>
      <c r="D80" s="54"/>
      <c r="E80" s="51"/>
    </row>
    <row r="81" spans="3:5" ht="12.5" x14ac:dyDescent="0.25">
      <c r="C81" s="85"/>
      <c r="D81" s="54"/>
      <c r="E81" s="51"/>
    </row>
    <row r="82" spans="3:5" ht="12.5" x14ac:dyDescent="0.25">
      <c r="C82" s="85"/>
      <c r="D82" s="54"/>
      <c r="E82" s="51"/>
    </row>
    <row r="83" spans="3:5" ht="12.5" x14ac:dyDescent="0.25">
      <c r="C83" s="85"/>
      <c r="D83" s="54"/>
      <c r="E83" s="51"/>
    </row>
    <row r="84" spans="3:5" ht="12.5" x14ac:dyDescent="0.25">
      <c r="C84" s="85"/>
      <c r="D84" s="54"/>
      <c r="E84" s="51"/>
    </row>
    <row r="85" spans="3:5" ht="12.5" x14ac:dyDescent="0.25">
      <c r="C85" s="85"/>
      <c r="D85" s="54"/>
      <c r="E85" s="51"/>
    </row>
    <row r="86" spans="3:5" ht="12.5" x14ac:dyDescent="0.25">
      <c r="C86" s="85"/>
      <c r="D86" s="54"/>
      <c r="E86" s="51"/>
    </row>
    <row r="87" spans="3:5" ht="12.5" x14ac:dyDescent="0.25">
      <c r="C87" s="85"/>
      <c r="D87" s="54"/>
      <c r="E87" s="51"/>
    </row>
    <row r="88" spans="3:5" ht="12.5" x14ac:dyDescent="0.25">
      <c r="C88" s="85"/>
      <c r="D88" s="54"/>
      <c r="E88" s="51"/>
    </row>
    <row r="89" spans="3:5" ht="12.5" x14ac:dyDescent="0.25">
      <c r="C89" s="85"/>
      <c r="D89" s="54"/>
      <c r="E89" s="51"/>
    </row>
    <row r="90" spans="3:5" ht="12.5" x14ac:dyDescent="0.25">
      <c r="C90" s="85"/>
      <c r="D90" s="54"/>
      <c r="E90" s="51"/>
    </row>
    <row r="91" spans="3:5" ht="12.5" x14ac:dyDescent="0.25">
      <c r="C91" s="85"/>
      <c r="D91" s="54"/>
      <c r="E91" s="51"/>
    </row>
    <row r="92" spans="3:5" ht="12.5" x14ac:dyDescent="0.25">
      <c r="C92" s="85"/>
      <c r="D92" s="54"/>
      <c r="E92" s="51"/>
    </row>
    <row r="93" spans="3:5" ht="12.5" x14ac:dyDescent="0.25">
      <c r="C93" s="85"/>
      <c r="D93" s="54"/>
      <c r="E93" s="51"/>
    </row>
    <row r="94" spans="3:5" ht="12.5" x14ac:dyDescent="0.25">
      <c r="C94" s="85"/>
      <c r="D94" s="54"/>
      <c r="E94" s="51"/>
    </row>
    <row r="95" spans="3:5" ht="12.5" x14ac:dyDescent="0.25">
      <c r="C95" s="85"/>
      <c r="D95" s="54"/>
      <c r="E95" s="51"/>
    </row>
    <row r="96" spans="3:5" ht="12.5" x14ac:dyDescent="0.25">
      <c r="C96" s="85"/>
      <c r="D96" s="54"/>
      <c r="E96" s="51"/>
    </row>
    <row r="97" spans="3:5" ht="12.5" x14ac:dyDescent="0.25">
      <c r="C97" s="85"/>
      <c r="D97" s="54"/>
      <c r="E97" s="51"/>
    </row>
    <row r="98" spans="3:5" ht="12.5" x14ac:dyDescent="0.25">
      <c r="C98" s="85"/>
      <c r="D98" s="54"/>
      <c r="E98" s="51"/>
    </row>
    <row r="99" spans="3:5" ht="12.5" x14ac:dyDescent="0.25">
      <c r="C99" s="85"/>
      <c r="D99" s="54"/>
      <c r="E99" s="51"/>
    </row>
    <row r="100" spans="3:5" ht="12.5" x14ac:dyDescent="0.25">
      <c r="C100" s="85"/>
      <c r="D100" s="54"/>
      <c r="E100" s="51"/>
    </row>
    <row r="101" spans="3:5" ht="12.5" x14ac:dyDescent="0.25">
      <c r="C101" s="85"/>
      <c r="D101" s="54"/>
      <c r="E101" s="51"/>
    </row>
    <row r="102" spans="3:5" ht="12.5" x14ac:dyDescent="0.25">
      <c r="C102" s="85"/>
      <c r="D102" s="54"/>
      <c r="E102" s="51"/>
    </row>
    <row r="103" spans="3:5" ht="12.5" x14ac:dyDescent="0.25">
      <c r="C103" s="85"/>
      <c r="D103" s="54"/>
      <c r="E103" s="51"/>
    </row>
    <row r="104" spans="3:5" ht="12.5" x14ac:dyDescent="0.25">
      <c r="C104" s="85"/>
      <c r="D104" s="54"/>
      <c r="E104" s="51"/>
    </row>
    <row r="105" spans="3:5" ht="12.5" x14ac:dyDescent="0.25">
      <c r="C105" s="85"/>
      <c r="D105" s="54"/>
      <c r="E105" s="51"/>
    </row>
    <row r="106" spans="3:5" ht="12.5" x14ac:dyDescent="0.25">
      <c r="C106" s="85"/>
      <c r="D106" s="54"/>
      <c r="E106" s="51"/>
    </row>
    <row r="107" spans="3:5" ht="12.5" x14ac:dyDescent="0.25">
      <c r="C107" s="85"/>
      <c r="D107" s="54"/>
      <c r="E107" s="51"/>
    </row>
    <row r="108" spans="3:5" ht="12.5" x14ac:dyDescent="0.25">
      <c r="C108" s="85"/>
      <c r="D108" s="54"/>
      <c r="E108" s="51"/>
    </row>
    <row r="109" spans="3:5" ht="12.5" x14ac:dyDescent="0.25">
      <c r="C109" s="85"/>
      <c r="D109" s="54"/>
      <c r="E109" s="51"/>
    </row>
    <row r="110" spans="3:5" ht="12.5" x14ac:dyDescent="0.25">
      <c r="C110" s="85"/>
      <c r="D110" s="54"/>
      <c r="E110" s="51"/>
    </row>
    <row r="111" spans="3:5" ht="12.5" x14ac:dyDescent="0.25">
      <c r="C111" s="85"/>
      <c r="D111" s="54"/>
      <c r="E111" s="51"/>
    </row>
    <row r="112" spans="3:5" ht="12.5" x14ac:dyDescent="0.25">
      <c r="C112" s="85"/>
      <c r="D112" s="54"/>
      <c r="E112" s="51"/>
    </row>
    <row r="113" spans="3:5" ht="12.5" x14ac:dyDescent="0.25">
      <c r="C113" s="85"/>
      <c r="D113" s="54"/>
      <c r="E113" s="51"/>
    </row>
    <row r="114" spans="3:5" ht="12.5" x14ac:dyDescent="0.25">
      <c r="C114" s="85"/>
      <c r="D114" s="54"/>
      <c r="E114" s="51"/>
    </row>
    <row r="115" spans="3:5" ht="12.5" x14ac:dyDescent="0.25">
      <c r="C115" s="85"/>
      <c r="D115" s="54"/>
      <c r="E115" s="51"/>
    </row>
    <row r="116" spans="3:5" ht="12.5" x14ac:dyDescent="0.25">
      <c r="C116" s="85"/>
      <c r="D116" s="54"/>
      <c r="E116" s="51"/>
    </row>
    <row r="117" spans="3:5" ht="12.5" x14ac:dyDescent="0.25">
      <c r="C117" s="85"/>
      <c r="D117" s="54"/>
      <c r="E117" s="51"/>
    </row>
    <row r="118" spans="3:5" ht="12.5" x14ac:dyDescent="0.25">
      <c r="C118" s="85"/>
      <c r="D118" s="54"/>
      <c r="E118" s="51"/>
    </row>
    <row r="119" spans="3:5" ht="12.5" x14ac:dyDescent="0.25">
      <c r="C119" s="85"/>
      <c r="D119" s="54"/>
      <c r="E119" s="51"/>
    </row>
    <row r="120" spans="3:5" ht="12.5" x14ac:dyDescent="0.25">
      <c r="C120" s="85"/>
      <c r="D120" s="54"/>
      <c r="E120" s="51"/>
    </row>
    <row r="121" spans="3:5" ht="12.5" x14ac:dyDescent="0.25">
      <c r="C121" s="85"/>
      <c r="D121" s="54"/>
      <c r="E121" s="51"/>
    </row>
    <row r="122" spans="3:5" ht="12.5" x14ac:dyDescent="0.25">
      <c r="C122" s="85"/>
      <c r="D122" s="54"/>
      <c r="E122" s="51"/>
    </row>
    <row r="123" spans="3:5" ht="12.5" x14ac:dyDescent="0.25">
      <c r="C123" s="85"/>
      <c r="D123" s="54"/>
      <c r="E123" s="51"/>
    </row>
    <row r="124" spans="3:5" ht="12.5" x14ac:dyDescent="0.25">
      <c r="C124" s="85"/>
      <c r="D124" s="54"/>
      <c r="E124" s="51"/>
    </row>
    <row r="125" spans="3:5" ht="12.5" x14ac:dyDescent="0.25">
      <c r="C125" s="85"/>
      <c r="D125" s="54"/>
      <c r="E125" s="51"/>
    </row>
    <row r="126" spans="3:5" ht="12.5" x14ac:dyDescent="0.25">
      <c r="C126" s="85"/>
      <c r="D126" s="54"/>
      <c r="E126" s="51"/>
    </row>
    <row r="127" spans="3:5" ht="12.5" x14ac:dyDescent="0.25">
      <c r="C127" s="85"/>
      <c r="D127" s="54"/>
      <c r="E127" s="51"/>
    </row>
    <row r="128" spans="3:5" ht="12.5" x14ac:dyDescent="0.25">
      <c r="C128" s="85"/>
      <c r="D128" s="54"/>
      <c r="E128" s="51"/>
    </row>
    <row r="129" spans="3:5" ht="12.5" x14ac:dyDescent="0.25">
      <c r="C129" s="85"/>
      <c r="D129" s="54"/>
      <c r="E129" s="51"/>
    </row>
    <row r="130" spans="3:5" ht="12.5" x14ac:dyDescent="0.25">
      <c r="C130" s="85"/>
      <c r="D130" s="54"/>
      <c r="E130" s="51"/>
    </row>
    <row r="131" spans="3:5" ht="12.5" x14ac:dyDescent="0.25">
      <c r="C131" s="85"/>
      <c r="D131" s="54"/>
      <c r="E131" s="51"/>
    </row>
    <row r="132" spans="3:5" ht="12.5" x14ac:dyDescent="0.25">
      <c r="C132" s="85"/>
      <c r="D132" s="54"/>
      <c r="E132" s="51"/>
    </row>
    <row r="133" spans="3:5" ht="12.5" x14ac:dyDescent="0.25">
      <c r="C133" s="85"/>
      <c r="D133" s="54"/>
      <c r="E133" s="51"/>
    </row>
    <row r="134" spans="3:5" ht="12.5" x14ac:dyDescent="0.25">
      <c r="C134" s="85"/>
      <c r="D134" s="54"/>
      <c r="E134" s="51"/>
    </row>
    <row r="135" spans="3:5" ht="12.5" x14ac:dyDescent="0.25">
      <c r="C135" s="85"/>
      <c r="D135" s="54"/>
      <c r="E135" s="51"/>
    </row>
    <row r="136" spans="3:5" ht="12.5" x14ac:dyDescent="0.25">
      <c r="C136" s="85"/>
      <c r="D136" s="54"/>
      <c r="E136" s="51"/>
    </row>
    <row r="137" spans="3:5" ht="12.5" x14ac:dyDescent="0.25">
      <c r="C137" s="85"/>
      <c r="D137" s="54"/>
      <c r="E137" s="51"/>
    </row>
    <row r="138" spans="3:5" ht="12.5" x14ac:dyDescent="0.25">
      <c r="C138" s="85"/>
      <c r="D138" s="54"/>
      <c r="E138" s="51"/>
    </row>
    <row r="139" spans="3:5" ht="12.5" x14ac:dyDescent="0.25">
      <c r="C139" s="85"/>
      <c r="D139" s="54"/>
      <c r="E139" s="51"/>
    </row>
    <row r="140" spans="3:5" ht="12.5" x14ac:dyDescent="0.25">
      <c r="C140" s="85"/>
      <c r="D140" s="54"/>
      <c r="E140" s="51"/>
    </row>
    <row r="141" spans="3:5" ht="12.5" x14ac:dyDescent="0.25">
      <c r="C141" s="85"/>
      <c r="D141" s="54"/>
      <c r="E141" s="51"/>
    </row>
    <row r="142" spans="3:5" ht="12.5" x14ac:dyDescent="0.25">
      <c r="C142" s="85"/>
      <c r="D142" s="54"/>
      <c r="E142" s="51"/>
    </row>
    <row r="143" spans="3:5" ht="12.5" x14ac:dyDescent="0.25">
      <c r="C143" s="85"/>
      <c r="D143" s="54"/>
      <c r="E143" s="51"/>
    </row>
    <row r="144" spans="3:5" ht="12.5" x14ac:dyDescent="0.25">
      <c r="C144" s="85"/>
      <c r="D144" s="54"/>
      <c r="E144" s="51"/>
    </row>
    <row r="145" spans="3:5" ht="12.5" x14ac:dyDescent="0.25">
      <c r="C145" s="85"/>
      <c r="D145" s="54"/>
      <c r="E145" s="51"/>
    </row>
    <row r="146" spans="3:5" ht="12.5" x14ac:dyDescent="0.25">
      <c r="C146" s="85"/>
      <c r="D146" s="54"/>
      <c r="E146" s="51"/>
    </row>
    <row r="147" spans="3:5" ht="12.5" x14ac:dyDescent="0.25">
      <c r="C147" s="85"/>
      <c r="D147" s="54"/>
      <c r="E147" s="51"/>
    </row>
    <row r="148" spans="3:5" ht="12.5" x14ac:dyDescent="0.25">
      <c r="C148" s="85"/>
      <c r="D148" s="54"/>
      <c r="E148" s="51"/>
    </row>
    <row r="149" spans="3:5" ht="12.5" x14ac:dyDescent="0.25">
      <c r="C149" s="85"/>
      <c r="D149" s="54"/>
      <c r="E149" s="51"/>
    </row>
    <row r="150" spans="3:5" ht="12.5" x14ac:dyDescent="0.25">
      <c r="C150" s="85"/>
      <c r="D150" s="54"/>
      <c r="E150" s="51"/>
    </row>
    <row r="151" spans="3:5" ht="12.5" x14ac:dyDescent="0.25">
      <c r="C151" s="85"/>
      <c r="D151" s="54"/>
      <c r="E151" s="51"/>
    </row>
    <row r="152" spans="3:5" ht="12.5" x14ac:dyDescent="0.25">
      <c r="C152" s="85"/>
      <c r="D152" s="54"/>
      <c r="E152" s="51"/>
    </row>
    <row r="153" spans="3:5" ht="12.5" x14ac:dyDescent="0.25">
      <c r="C153" s="85"/>
      <c r="D153" s="54"/>
      <c r="E153" s="51"/>
    </row>
    <row r="154" spans="3:5" ht="12.5" x14ac:dyDescent="0.25">
      <c r="C154" s="85"/>
      <c r="D154" s="54"/>
      <c r="E154" s="51"/>
    </row>
    <row r="155" spans="3:5" ht="12.5" x14ac:dyDescent="0.25">
      <c r="C155" s="85"/>
      <c r="D155" s="54"/>
      <c r="E155" s="51"/>
    </row>
    <row r="156" spans="3:5" ht="12.5" x14ac:dyDescent="0.25">
      <c r="C156" s="85"/>
      <c r="D156" s="54"/>
      <c r="E156" s="51"/>
    </row>
    <row r="157" spans="3:5" ht="12.5" x14ac:dyDescent="0.25">
      <c r="C157" s="85"/>
      <c r="D157" s="54"/>
      <c r="E157" s="51"/>
    </row>
    <row r="158" spans="3:5" ht="12.5" x14ac:dyDescent="0.25">
      <c r="C158" s="85"/>
      <c r="D158" s="54"/>
      <c r="E158" s="51"/>
    </row>
    <row r="159" spans="3:5" ht="12.5" x14ac:dyDescent="0.25">
      <c r="C159" s="85"/>
      <c r="D159" s="54"/>
      <c r="E159" s="51"/>
    </row>
    <row r="160" spans="3:5" ht="12.5" x14ac:dyDescent="0.25">
      <c r="C160" s="85"/>
      <c r="D160" s="54"/>
      <c r="E160" s="51"/>
    </row>
    <row r="161" spans="3:5" ht="12.5" x14ac:dyDescent="0.25">
      <c r="C161" s="85"/>
      <c r="D161" s="54"/>
      <c r="E161" s="51"/>
    </row>
    <row r="162" spans="3:5" ht="12.5" x14ac:dyDescent="0.25">
      <c r="C162" s="85"/>
      <c r="D162" s="54"/>
      <c r="E162" s="51"/>
    </row>
    <row r="163" spans="3:5" ht="12.5" x14ac:dyDescent="0.25">
      <c r="C163" s="85"/>
      <c r="D163" s="54"/>
      <c r="E163" s="51"/>
    </row>
    <row r="164" spans="3:5" ht="12.5" x14ac:dyDescent="0.25">
      <c r="C164" s="85"/>
      <c r="D164" s="54"/>
      <c r="E164" s="51"/>
    </row>
    <row r="165" spans="3:5" ht="12.5" x14ac:dyDescent="0.25">
      <c r="C165" s="85"/>
      <c r="D165" s="54"/>
      <c r="E165" s="51"/>
    </row>
    <row r="166" spans="3:5" ht="12.5" x14ac:dyDescent="0.25">
      <c r="C166" s="85"/>
      <c r="D166" s="54"/>
      <c r="E166" s="51"/>
    </row>
    <row r="167" spans="3:5" ht="12.5" x14ac:dyDescent="0.25">
      <c r="C167" s="85"/>
      <c r="D167" s="54"/>
      <c r="E167" s="51"/>
    </row>
    <row r="168" spans="3:5" ht="12.5" x14ac:dyDescent="0.25">
      <c r="C168" s="85"/>
      <c r="D168" s="54"/>
      <c r="E168" s="51"/>
    </row>
    <row r="169" spans="3:5" ht="12.5" x14ac:dyDescent="0.25">
      <c r="C169" s="85"/>
      <c r="D169" s="54"/>
      <c r="E169" s="51"/>
    </row>
    <row r="170" spans="3:5" ht="12.5" x14ac:dyDescent="0.25">
      <c r="C170" s="85"/>
      <c r="D170" s="54"/>
      <c r="E170" s="51"/>
    </row>
    <row r="171" spans="3:5" ht="12.5" x14ac:dyDescent="0.25">
      <c r="C171" s="85"/>
      <c r="D171" s="54"/>
      <c r="E171" s="51"/>
    </row>
    <row r="172" spans="3:5" ht="12.5" x14ac:dyDescent="0.25">
      <c r="C172" s="85"/>
      <c r="D172" s="54"/>
      <c r="E172" s="51"/>
    </row>
    <row r="173" spans="3:5" ht="12.5" x14ac:dyDescent="0.25">
      <c r="C173" s="85"/>
      <c r="D173" s="54"/>
      <c r="E173" s="51"/>
    </row>
    <row r="174" spans="3:5" ht="12.5" x14ac:dyDescent="0.25">
      <c r="C174" s="85"/>
      <c r="D174" s="54"/>
      <c r="E174" s="51"/>
    </row>
    <row r="175" spans="3:5" ht="12.5" x14ac:dyDescent="0.25">
      <c r="C175" s="85"/>
      <c r="D175" s="54"/>
      <c r="E175" s="51"/>
    </row>
    <row r="176" spans="3:5" ht="12.5" x14ac:dyDescent="0.25">
      <c r="C176" s="85"/>
      <c r="D176" s="54"/>
      <c r="E176" s="51"/>
    </row>
    <row r="177" spans="3:5" ht="12.5" x14ac:dyDescent="0.25">
      <c r="C177" s="85"/>
      <c r="D177" s="54"/>
      <c r="E177" s="51"/>
    </row>
    <row r="178" spans="3:5" ht="12.5" x14ac:dyDescent="0.25">
      <c r="C178" s="85"/>
      <c r="D178" s="54"/>
      <c r="E178" s="51"/>
    </row>
    <row r="179" spans="3:5" ht="12.5" x14ac:dyDescent="0.25">
      <c r="C179" s="85"/>
      <c r="D179" s="54"/>
      <c r="E179" s="51"/>
    </row>
    <row r="180" spans="3:5" ht="12.5" x14ac:dyDescent="0.25">
      <c r="C180" s="85"/>
      <c r="D180" s="54"/>
      <c r="E180" s="51"/>
    </row>
    <row r="181" spans="3:5" ht="12.5" x14ac:dyDescent="0.25">
      <c r="C181" s="85"/>
      <c r="D181" s="54"/>
      <c r="E181" s="51"/>
    </row>
    <row r="182" spans="3:5" ht="12.5" x14ac:dyDescent="0.25">
      <c r="C182" s="85"/>
      <c r="D182" s="54"/>
      <c r="E182" s="51"/>
    </row>
    <row r="183" spans="3:5" ht="12.5" x14ac:dyDescent="0.25">
      <c r="C183" s="85"/>
      <c r="D183" s="54"/>
      <c r="E183" s="51"/>
    </row>
    <row r="184" spans="3:5" ht="12.5" x14ac:dyDescent="0.25">
      <c r="C184" s="85"/>
      <c r="D184" s="54"/>
      <c r="E184" s="51"/>
    </row>
    <row r="185" spans="3:5" ht="12.5" x14ac:dyDescent="0.25">
      <c r="C185" s="85"/>
      <c r="D185" s="54"/>
      <c r="E185" s="51"/>
    </row>
    <row r="186" spans="3:5" ht="12.5" x14ac:dyDescent="0.25">
      <c r="C186" s="85"/>
      <c r="D186" s="54"/>
      <c r="E186" s="51"/>
    </row>
    <row r="187" spans="3:5" ht="12.5" x14ac:dyDescent="0.25">
      <c r="C187" s="85"/>
      <c r="D187" s="54"/>
      <c r="E187" s="51"/>
    </row>
    <row r="188" spans="3:5" ht="12.5" x14ac:dyDescent="0.25">
      <c r="C188" s="85"/>
      <c r="D188" s="54"/>
      <c r="E188" s="51"/>
    </row>
    <row r="189" spans="3:5" ht="12.5" x14ac:dyDescent="0.25">
      <c r="C189" s="85"/>
      <c r="D189" s="54"/>
      <c r="E189" s="51"/>
    </row>
    <row r="190" spans="3:5" ht="12.5" x14ac:dyDescent="0.25">
      <c r="C190" s="85"/>
      <c r="D190" s="54"/>
      <c r="E190" s="51"/>
    </row>
    <row r="191" spans="3:5" ht="12.5" x14ac:dyDescent="0.25">
      <c r="C191" s="85"/>
      <c r="D191" s="54"/>
      <c r="E191" s="51"/>
    </row>
    <row r="192" spans="3:5" ht="12.5" x14ac:dyDescent="0.25">
      <c r="C192" s="85"/>
      <c r="D192" s="54"/>
      <c r="E192" s="51"/>
    </row>
    <row r="193" spans="3:5" ht="12.5" x14ac:dyDescent="0.25">
      <c r="C193" s="85"/>
      <c r="D193" s="54"/>
      <c r="E193" s="51"/>
    </row>
    <row r="194" spans="3:5" ht="12.5" x14ac:dyDescent="0.25">
      <c r="C194" s="85"/>
      <c r="D194" s="54"/>
      <c r="E194" s="51"/>
    </row>
    <row r="195" spans="3:5" ht="12.5" x14ac:dyDescent="0.25">
      <c r="C195" s="85"/>
      <c r="D195" s="54"/>
      <c r="E195" s="51"/>
    </row>
    <row r="196" spans="3:5" ht="12.5" x14ac:dyDescent="0.25">
      <c r="C196" s="85"/>
      <c r="D196" s="54"/>
      <c r="E196" s="51"/>
    </row>
    <row r="197" spans="3:5" ht="12.5" x14ac:dyDescent="0.25">
      <c r="C197" s="85"/>
      <c r="D197" s="54"/>
      <c r="E197" s="51"/>
    </row>
    <row r="198" spans="3:5" ht="12.5" x14ac:dyDescent="0.25">
      <c r="C198" s="85"/>
      <c r="D198" s="54"/>
      <c r="E198" s="51"/>
    </row>
    <row r="199" spans="3:5" ht="12.5" x14ac:dyDescent="0.25">
      <c r="C199" s="85"/>
      <c r="D199" s="54"/>
      <c r="E199" s="51"/>
    </row>
    <row r="200" spans="3:5" ht="12.5" x14ac:dyDescent="0.25">
      <c r="C200" s="85"/>
      <c r="D200" s="54"/>
      <c r="E200" s="51"/>
    </row>
    <row r="201" spans="3:5" ht="12.5" x14ac:dyDescent="0.25">
      <c r="C201" s="85"/>
      <c r="D201" s="54"/>
      <c r="E201" s="51"/>
    </row>
    <row r="202" spans="3:5" ht="12.5" x14ac:dyDescent="0.25">
      <c r="C202" s="85"/>
      <c r="D202" s="54"/>
      <c r="E202" s="51"/>
    </row>
    <row r="203" spans="3:5" ht="12.5" x14ac:dyDescent="0.25">
      <c r="C203" s="85"/>
      <c r="D203" s="54"/>
      <c r="E203" s="51"/>
    </row>
    <row r="204" spans="3:5" ht="12.5" x14ac:dyDescent="0.25">
      <c r="C204" s="85"/>
      <c r="D204" s="54"/>
      <c r="E204" s="51"/>
    </row>
    <row r="205" spans="3:5" ht="12.5" x14ac:dyDescent="0.25">
      <c r="C205" s="85"/>
      <c r="D205" s="54"/>
      <c r="E205" s="51"/>
    </row>
    <row r="206" spans="3:5" ht="12.5" x14ac:dyDescent="0.25">
      <c r="C206" s="85"/>
      <c r="D206" s="54"/>
      <c r="E206" s="51"/>
    </row>
    <row r="207" spans="3:5" ht="12.5" x14ac:dyDescent="0.25">
      <c r="C207" s="85"/>
      <c r="D207" s="54"/>
      <c r="E207" s="51"/>
    </row>
    <row r="208" spans="3:5" ht="12.5" x14ac:dyDescent="0.25">
      <c r="C208" s="85"/>
      <c r="D208" s="54"/>
      <c r="E208" s="51"/>
    </row>
    <row r="209" spans="3:5" ht="12.5" x14ac:dyDescent="0.25">
      <c r="C209" s="85"/>
      <c r="D209" s="54"/>
      <c r="E209" s="51"/>
    </row>
    <row r="210" spans="3:5" ht="12.5" x14ac:dyDescent="0.25">
      <c r="C210" s="85"/>
      <c r="D210" s="54"/>
      <c r="E210" s="51"/>
    </row>
    <row r="211" spans="3:5" ht="12.5" x14ac:dyDescent="0.25">
      <c r="C211" s="85"/>
      <c r="D211" s="54"/>
      <c r="E211" s="51"/>
    </row>
    <row r="212" spans="3:5" ht="12.5" x14ac:dyDescent="0.25">
      <c r="C212" s="85"/>
      <c r="D212" s="54"/>
      <c r="E212" s="51"/>
    </row>
    <row r="213" spans="3:5" ht="12.5" x14ac:dyDescent="0.25">
      <c r="C213" s="85"/>
      <c r="D213" s="54"/>
      <c r="E213" s="51"/>
    </row>
    <row r="214" spans="3:5" ht="12.5" x14ac:dyDescent="0.25">
      <c r="C214" s="85"/>
      <c r="D214" s="54"/>
      <c r="E214" s="51"/>
    </row>
    <row r="215" spans="3:5" ht="12.5" x14ac:dyDescent="0.25">
      <c r="C215" s="85"/>
      <c r="D215" s="54"/>
      <c r="E215" s="51"/>
    </row>
    <row r="216" spans="3:5" ht="12.5" x14ac:dyDescent="0.25">
      <c r="C216" s="85"/>
      <c r="D216" s="54"/>
      <c r="E216" s="51"/>
    </row>
    <row r="217" spans="3:5" ht="12.5" x14ac:dyDescent="0.25">
      <c r="C217" s="85"/>
      <c r="D217" s="54"/>
      <c r="E217" s="51"/>
    </row>
    <row r="218" spans="3:5" ht="12.5" x14ac:dyDescent="0.25">
      <c r="C218" s="85"/>
      <c r="D218" s="54"/>
      <c r="E218" s="51"/>
    </row>
    <row r="219" spans="3:5" ht="12.5" x14ac:dyDescent="0.25">
      <c r="C219" s="85"/>
      <c r="D219" s="54"/>
      <c r="E219" s="51"/>
    </row>
    <row r="220" spans="3:5" ht="12.5" x14ac:dyDescent="0.25">
      <c r="C220" s="85"/>
      <c r="D220" s="54"/>
      <c r="E220" s="51"/>
    </row>
    <row r="221" spans="3:5" ht="12.5" x14ac:dyDescent="0.25">
      <c r="C221" s="85"/>
      <c r="D221" s="54"/>
      <c r="E221" s="51"/>
    </row>
    <row r="222" spans="3:5" ht="12.5" x14ac:dyDescent="0.25">
      <c r="C222" s="85"/>
      <c r="D222" s="54"/>
      <c r="E222" s="51"/>
    </row>
    <row r="223" spans="3:5" ht="12.5" x14ac:dyDescent="0.25">
      <c r="C223" s="85"/>
      <c r="D223" s="54"/>
      <c r="E223" s="51"/>
    </row>
    <row r="224" spans="3:5" ht="12.5" x14ac:dyDescent="0.25">
      <c r="C224" s="85"/>
      <c r="D224" s="54"/>
      <c r="E224" s="51"/>
    </row>
    <row r="225" spans="3:5" ht="12.5" x14ac:dyDescent="0.25">
      <c r="C225" s="85"/>
      <c r="D225" s="54"/>
      <c r="E225" s="51"/>
    </row>
    <row r="226" spans="3:5" ht="12.5" x14ac:dyDescent="0.25">
      <c r="C226" s="85"/>
      <c r="D226" s="54"/>
      <c r="E226" s="51"/>
    </row>
    <row r="227" spans="3:5" ht="12.5" x14ac:dyDescent="0.25">
      <c r="C227" s="85"/>
      <c r="D227" s="54"/>
      <c r="E227" s="51"/>
    </row>
    <row r="228" spans="3:5" ht="12.5" x14ac:dyDescent="0.25">
      <c r="C228" s="85"/>
      <c r="D228" s="54"/>
      <c r="E228" s="51"/>
    </row>
    <row r="229" spans="3:5" ht="12.5" x14ac:dyDescent="0.25">
      <c r="C229" s="85"/>
      <c r="D229" s="54"/>
      <c r="E229" s="51"/>
    </row>
    <row r="230" spans="3:5" ht="12.5" x14ac:dyDescent="0.25">
      <c r="C230" s="85"/>
      <c r="D230" s="54"/>
      <c r="E230" s="51"/>
    </row>
    <row r="231" spans="3:5" ht="12.5" x14ac:dyDescent="0.25">
      <c r="C231" s="85"/>
      <c r="D231" s="54"/>
      <c r="E231" s="51"/>
    </row>
    <row r="232" spans="3:5" ht="12.5" x14ac:dyDescent="0.25">
      <c r="C232" s="85"/>
      <c r="D232" s="54"/>
      <c r="E232" s="51"/>
    </row>
    <row r="233" spans="3:5" ht="12.5" x14ac:dyDescent="0.25">
      <c r="C233" s="85"/>
      <c r="D233" s="54"/>
      <c r="E233" s="51"/>
    </row>
    <row r="234" spans="3:5" ht="12.5" x14ac:dyDescent="0.25">
      <c r="C234" s="85"/>
      <c r="D234" s="54"/>
      <c r="E234" s="51"/>
    </row>
    <row r="235" spans="3:5" ht="12.5" x14ac:dyDescent="0.25">
      <c r="C235" s="85"/>
      <c r="D235" s="54"/>
      <c r="E235" s="51"/>
    </row>
    <row r="236" spans="3:5" ht="12.5" x14ac:dyDescent="0.25">
      <c r="C236" s="85"/>
      <c r="D236" s="54"/>
      <c r="E236" s="51"/>
    </row>
    <row r="237" spans="3:5" ht="12.5" x14ac:dyDescent="0.25">
      <c r="C237" s="85"/>
      <c r="D237" s="54"/>
      <c r="E237" s="51"/>
    </row>
    <row r="238" spans="3:5" ht="12.5" x14ac:dyDescent="0.25">
      <c r="C238" s="85"/>
      <c r="D238" s="54"/>
      <c r="E238" s="51"/>
    </row>
    <row r="239" spans="3:5" ht="12.5" x14ac:dyDescent="0.25">
      <c r="C239" s="85"/>
      <c r="D239" s="54"/>
      <c r="E239" s="51"/>
    </row>
    <row r="240" spans="3:5" ht="12.5" x14ac:dyDescent="0.25">
      <c r="C240" s="85"/>
      <c r="D240" s="54"/>
      <c r="E240" s="51"/>
    </row>
    <row r="241" spans="3:5" ht="12.5" x14ac:dyDescent="0.25">
      <c r="C241" s="85"/>
      <c r="D241" s="54"/>
      <c r="E241" s="51"/>
    </row>
    <row r="242" spans="3:5" ht="12.5" x14ac:dyDescent="0.25">
      <c r="C242" s="85"/>
      <c r="D242" s="54"/>
      <c r="E242" s="51"/>
    </row>
    <row r="243" spans="3:5" ht="12.5" x14ac:dyDescent="0.25">
      <c r="C243" s="85"/>
      <c r="D243" s="54"/>
      <c r="E243" s="51"/>
    </row>
    <row r="244" spans="3:5" ht="12.5" x14ac:dyDescent="0.25">
      <c r="C244" s="85"/>
      <c r="D244" s="54"/>
      <c r="E244" s="51"/>
    </row>
    <row r="245" spans="3:5" ht="12.5" x14ac:dyDescent="0.25">
      <c r="C245" s="85"/>
      <c r="D245" s="54"/>
      <c r="E245" s="51"/>
    </row>
    <row r="246" spans="3:5" ht="12.5" x14ac:dyDescent="0.25">
      <c r="C246" s="85"/>
      <c r="D246" s="54"/>
      <c r="E246" s="51"/>
    </row>
    <row r="247" spans="3:5" ht="12.5" x14ac:dyDescent="0.25">
      <c r="C247" s="85"/>
      <c r="D247" s="54"/>
      <c r="E247" s="51"/>
    </row>
    <row r="248" spans="3:5" ht="12.5" x14ac:dyDescent="0.25">
      <c r="C248" s="85"/>
      <c r="D248" s="54"/>
      <c r="E248" s="51"/>
    </row>
    <row r="249" spans="3:5" ht="12.5" x14ac:dyDescent="0.25">
      <c r="C249" s="85"/>
      <c r="D249" s="54"/>
      <c r="E249" s="51"/>
    </row>
    <row r="250" spans="3:5" ht="12.5" x14ac:dyDescent="0.25">
      <c r="C250" s="85"/>
      <c r="D250" s="54"/>
      <c r="E250" s="51"/>
    </row>
    <row r="251" spans="3:5" ht="12.5" x14ac:dyDescent="0.25">
      <c r="C251" s="85"/>
      <c r="D251" s="54"/>
      <c r="E251" s="51"/>
    </row>
    <row r="252" spans="3:5" ht="12.5" x14ac:dyDescent="0.25">
      <c r="C252" s="85"/>
      <c r="D252" s="54"/>
      <c r="E252" s="51"/>
    </row>
    <row r="253" spans="3:5" ht="12.5" x14ac:dyDescent="0.25">
      <c r="C253" s="85"/>
      <c r="D253" s="54"/>
      <c r="E253" s="51"/>
    </row>
    <row r="254" spans="3:5" ht="12.5" x14ac:dyDescent="0.25">
      <c r="C254" s="85"/>
      <c r="D254" s="54"/>
      <c r="E254" s="51"/>
    </row>
    <row r="255" spans="3:5" ht="12.5" x14ac:dyDescent="0.25">
      <c r="C255" s="85"/>
      <c r="D255" s="54"/>
      <c r="E255" s="51"/>
    </row>
    <row r="256" spans="3:5" ht="12.5" x14ac:dyDescent="0.25">
      <c r="C256" s="85"/>
      <c r="D256" s="54"/>
      <c r="E256" s="51"/>
    </row>
    <row r="257" spans="3:5" ht="12.5" x14ac:dyDescent="0.25">
      <c r="C257" s="85"/>
      <c r="D257" s="54"/>
      <c r="E257" s="51"/>
    </row>
    <row r="258" spans="3:5" ht="12.5" x14ac:dyDescent="0.25">
      <c r="C258" s="85"/>
      <c r="D258" s="54"/>
      <c r="E258" s="51"/>
    </row>
    <row r="259" spans="3:5" ht="12.5" x14ac:dyDescent="0.25">
      <c r="C259" s="85"/>
      <c r="D259" s="54"/>
      <c r="E259" s="51"/>
    </row>
    <row r="260" spans="3:5" ht="12.5" x14ac:dyDescent="0.25">
      <c r="C260" s="85"/>
      <c r="D260" s="54"/>
      <c r="E260" s="51"/>
    </row>
    <row r="261" spans="3:5" ht="12.5" x14ac:dyDescent="0.25">
      <c r="C261" s="85"/>
      <c r="D261" s="54"/>
      <c r="E261" s="51"/>
    </row>
    <row r="262" spans="3:5" ht="12.5" x14ac:dyDescent="0.25">
      <c r="C262" s="85"/>
      <c r="D262" s="54"/>
      <c r="E262" s="51"/>
    </row>
    <row r="263" spans="3:5" ht="12.5" x14ac:dyDescent="0.25">
      <c r="C263" s="85"/>
      <c r="D263" s="54"/>
      <c r="E263" s="51"/>
    </row>
    <row r="264" spans="3:5" ht="12.5" x14ac:dyDescent="0.25">
      <c r="C264" s="85"/>
      <c r="D264" s="54"/>
      <c r="E264" s="51"/>
    </row>
    <row r="265" spans="3:5" ht="12.5" x14ac:dyDescent="0.25">
      <c r="C265" s="85"/>
      <c r="D265" s="54"/>
      <c r="E265" s="51"/>
    </row>
    <row r="266" spans="3:5" ht="12.5" x14ac:dyDescent="0.25">
      <c r="C266" s="85"/>
      <c r="D266" s="54"/>
      <c r="E266" s="51"/>
    </row>
    <row r="267" spans="3:5" ht="12.5" x14ac:dyDescent="0.25">
      <c r="C267" s="85"/>
      <c r="D267" s="54"/>
      <c r="E267" s="51"/>
    </row>
    <row r="268" spans="3:5" ht="12.5" x14ac:dyDescent="0.25">
      <c r="C268" s="85"/>
      <c r="D268" s="54"/>
      <c r="E268" s="51"/>
    </row>
    <row r="269" spans="3:5" ht="12.5" x14ac:dyDescent="0.25">
      <c r="C269" s="85"/>
      <c r="D269" s="54"/>
      <c r="E269" s="51"/>
    </row>
    <row r="270" spans="3:5" ht="12.5" x14ac:dyDescent="0.25">
      <c r="C270" s="85"/>
      <c r="D270" s="54"/>
      <c r="E270" s="51"/>
    </row>
    <row r="271" spans="3:5" ht="12.5" x14ac:dyDescent="0.25">
      <c r="C271" s="85"/>
      <c r="D271" s="54"/>
      <c r="E271" s="51"/>
    </row>
    <row r="272" spans="3:5" ht="12.5" x14ac:dyDescent="0.25">
      <c r="C272" s="85"/>
      <c r="D272" s="54"/>
      <c r="E272" s="51"/>
    </row>
    <row r="273" spans="3:5" ht="12.5" x14ac:dyDescent="0.25">
      <c r="C273" s="85"/>
      <c r="D273" s="54"/>
      <c r="E273" s="51"/>
    </row>
    <row r="274" spans="3:5" ht="12.5" x14ac:dyDescent="0.25">
      <c r="C274" s="85"/>
      <c r="D274" s="54"/>
      <c r="E274" s="51"/>
    </row>
    <row r="275" spans="3:5" ht="12.5" x14ac:dyDescent="0.25">
      <c r="C275" s="85"/>
      <c r="D275" s="54"/>
      <c r="E275" s="51"/>
    </row>
    <row r="276" spans="3:5" ht="12.5" x14ac:dyDescent="0.25">
      <c r="C276" s="85"/>
      <c r="D276" s="54"/>
      <c r="E276" s="51"/>
    </row>
    <row r="277" spans="3:5" ht="12.5" x14ac:dyDescent="0.25">
      <c r="C277" s="85"/>
      <c r="D277" s="54"/>
      <c r="E277" s="51"/>
    </row>
    <row r="278" spans="3:5" ht="12.5" x14ac:dyDescent="0.25">
      <c r="C278" s="85"/>
      <c r="D278" s="54"/>
      <c r="E278" s="51"/>
    </row>
    <row r="279" spans="3:5" ht="12.5" x14ac:dyDescent="0.25">
      <c r="C279" s="85"/>
      <c r="D279" s="54"/>
      <c r="E279" s="51"/>
    </row>
    <row r="280" spans="3:5" ht="12.5" x14ac:dyDescent="0.25">
      <c r="C280" s="85"/>
      <c r="D280" s="54"/>
      <c r="E280" s="51"/>
    </row>
    <row r="281" spans="3:5" ht="12.5" x14ac:dyDescent="0.25">
      <c r="C281" s="85"/>
      <c r="D281" s="54"/>
      <c r="E281" s="51"/>
    </row>
    <row r="282" spans="3:5" ht="12.5" x14ac:dyDescent="0.25">
      <c r="C282" s="85"/>
      <c r="D282" s="54"/>
      <c r="E282" s="51"/>
    </row>
    <row r="283" spans="3:5" ht="12.5" x14ac:dyDescent="0.25">
      <c r="C283" s="85"/>
      <c r="D283" s="54"/>
      <c r="E283" s="51"/>
    </row>
    <row r="284" spans="3:5" ht="12.5" x14ac:dyDescent="0.25">
      <c r="C284" s="85"/>
      <c r="D284" s="54"/>
      <c r="E284" s="51"/>
    </row>
    <row r="285" spans="3:5" ht="12.5" x14ac:dyDescent="0.25">
      <c r="C285" s="85"/>
      <c r="D285" s="54"/>
      <c r="E285" s="51"/>
    </row>
    <row r="286" spans="3:5" ht="12.5" x14ac:dyDescent="0.25">
      <c r="C286" s="85"/>
      <c r="D286" s="54"/>
      <c r="E286" s="51"/>
    </row>
    <row r="287" spans="3:5" ht="12.5" x14ac:dyDescent="0.25">
      <c r="C287" s="85"/>
      <c r="D287" s="54"/>
      <c r="E287" s="51"/>
    </row>
    <row r="288" spans="3:5" ht="12.5" x14ac:dyDescent="0.25">
      <c r="C288" s="85"/>
      <c r="D288" s="54"/>
      <c r="E288" s="51"/>
    </row>
    <row r="289" spans="3:5" ht="12.5" x14ac:dyDescent="0.25">
      <c r="C289" s="85"/>
      <c r="D289" s="54"/>
      <c r="E289" s="51"/>
    </row>
    <row r="290" spans="3:5" ht="12.5" x14ac:dyDescent="0.25">
      <c r="C290" s="85"/>
      <c r="D290" s="54"/>
      <c r="E290" s="51"/>
    </row>
    <row r="291" spans="3:5" ht="12.5" x14ac:dyDescent="0.25">
      <c r="C291" s="85"/>
      <c r="D291" s="54"/>
      <c r="E291" s="51"/>
    </row>
    <row r="292" spans="3:5" ht="12.5" x14ac:dyDescent="0.25">
      <c r="C292" s="85"/>
      <c r="D292" s="54"/>
      <c r="E292" s="51"/>
    </row>
    <row r="293" spans="3:5" ht="12.5" x14ac:dyDescent="0.25">
      <c r="C293" s="85"/>
      <c r="D293" s="54"/>
      <c r="E293" s="51"/>
    </row>
    <row r="294" spans="3:5" ht="12.5" x14ac:dyDescent="0.25">
      <c r="C294" s="85"/>
      <c r="D294" s="54"/>
      <c r="E294" s="51"/>
    </row>
    <row r="295" spans="3:5" ht="12.5" x14ac:dyDescent="0.25">
      <c r="C295" s="85"/>
      <c r="D295" s="54"/>
      <c r="E295" s="51"/>
    </row>
    <row r="296" spans="3:5" ht="12.5" x14ac:dyDescent="0.25">
      <c r="C296" s="85"/>
      <c r="D296" s="54"/>
      <c r="E296" s="51"/>
    </row>
    <row r="297" spans="3:5" ht="12.5" x14ac:dyDescent="0.25">
      <c r="C297" s="85"/>
      <c r="D297" s="54"/>
      <c r="E297" s="51"/>
    </row>
    <row r="298" spans="3:5" ht="12.5" x14ac:dyDescent="0.25">
      <c r="C298" s="85"/>
      <c r="D298" s="54"/>
      <c r="E298" s="51"/>
    </row>
    <row r="299" spans="3:5" ht="12.5" x14ac:dyDescent="0.25">
      <c r="C299" s="85"/>
      <c r="D299" s="54"/>
      <c r="E299" s="51"/>
    </row>
    <row r="300" spans="3:5" ht="12.5" x14ac:dyDescent="0.25">
      <c r="C300" s="85"/>
      <c r="D300" s="54"/>
      <c r="E300" s="51"/>
    </row>
    <row r="301" spans="3:5" ht="12.5" x14ac:dyDescent="0.25">
      <c r="C301" s="85"/>
      <c r="D301" s="54"/>
      <c r="E301" s="51"/>
    </row>
    <row r="302" spans="3:5" ht="12.5" x14ac:dyDescent="0.25">
      <c r="C302" s="85"/>
      <c r="D302" s="54"/>
      <c r="E302" s="51"/>
    </row>
    <row r="303" spans="3:5" ht="12.5" x14ac:dyDescent="0.25">
      <c r="C303" s="85"/>
      <c r="D303" s="54"/>
      <c r="E303" s="51"/>
    </row>
    <row r="304" spans="3:5" ht="12.5" x14ac:dyDescent="0.25">
      <c r="C304" s="85"/>
      <c r="D304" s="54"/>
      <c r="E304" s="51"/>
    </row>
    <row r="305" spans="3:5" ht="12.5" x14ac:dyDescent="0.25">
      <c r="C305" s="85"/>
      <c r="D305" s="54"/>
      <c r="E305" s="51"/>
    </row>
    <row r="306" spans="3:5" ht="12.5" x14ac:dyDescent="0.25">
      <c r="C306" s="85"/>
      <c r="D306" s="54"/>
      <c r="E306" s="51"/>
    </row>
    <row r="307" spans="3:5" ht="12.5" x14ac:dyDescent="0.25">
      <c r="C307" s="85"/>
      <c r="D307" s="54"/>
      <c r="E307" s="51"/>
    </row>
    <row r="308" spans="3:5" ht="12.5" x14ac:dyDescent="0.25">
      <c r="C308" s="85"/>
      <c r="D308" s="54"/>
      <c r="E308" s="51"/>
    </row>
    <row r="309" spans="3:5" ht="12.5" x14ac:dyDescent="0.25">
      <c r="C309" s="85"/>
      <c r="D309" s="54"/>
      <c r="E309" s="51"/>
    </row>
    <row r="310" spans="3:5" ht="12.5" x14ac:dyDescent="0.25">
      <c r="C310" s="85"/>
      <c r="D310" s="54"/>
      <c r="E310" s="51"/>
    </row>
    <row r="311" spans="3:5" ht="12.5" x14ac:dyDescent="0.25">
      <c r="C311" s="85"/>
      <c r="D311" s="54"/>
      <c r="E311" s="51"/>
    </row>
    <row r="312" spans="3:5" ht="12.5" x14ac:dyDescent="0.25">
      <c r="C312" s="85"/>
      <c r="D312" s="54"/>
      <c r="E312" s="51"/>
    </row>
    <row r="313" spans="3:5" ht="12.5" x14ac:dyDescent="0.25">
      <c r="C313" s="85"/>
      <c r="D313" s="54"/>
      <c r="E313" s="51"/>
    </row>
    <row r="314" spans="3:5" ht="12.5" x14ac:dyDescent="0.25">
      <c r="C314" s="85"/>
      <c r="D314" s="54"/>
      <c r="E314" s="51"/>
    </row>
    <row r="315" spans="3:5" ht="12.5" x14ac:dyDescent="0.25">
      <c r="C315" s="85"/>
      <c r="D315" s="54"/>
      <c r="E315" s="51"/>
    </row>
    <row r="316" spans="3:5" ht="12.5" x14ac:dyDescent="0.25">
      <c r="C316" s="85"/>
      <c r="D316" s="54"/>
      <c r="E316" s="51"/>
    </row>
    <row r="317" spans="3:5" ht="12.5" x14ac:dyDescent="0.25">
      <c r="C317" s="85"/>
      <c r="D317" s="54"/>
      <c r="E317" s="51"/>
    </row>
    <row r="318" spans="3:5" ht="12.5" x14ac:dyDescent="0.25">
      <c r="C318" s="85"/>
      <c r="D318" s="54"/>
      <c r="E318" s="51"/>
    </row>
    <row r="319" spans="3:5" ht="12.5" x14ac:dyDescent="0.25">
      <c r="C319" s="85"/>
      <c r="D319" s="54"/>
      <c r="E319" s="51"/>
    </row>
    <row r="320" spans="3:5" ht="12.5" x14ac:dyDescent="0.25">
      <c r="C320" s="85"/>
      <c r="D320" s="54"/>
      <c r="E320" s="51"/>
    </row>
    <row r="321" spans="3:5" ht="12.5" x14ac:dyDescent="0.25">
      <c r="C321" s="85"/>
      <c r="D321" s="54"/>
      <c r="E321" s="51"/>
    </row>
    <row r="322" spans="3:5" ht="12.5" x14ac:dyDescent="0.25">
      <c r="C322" s="85"/>
      <c r="D322" s="54"/>
      <c r="E322" s="51"/>
    </row>
    <row r="323" spans="3:5" ht="12.5" x14ac:dyDescent="0.25">
      <c r="C323" s="85"/>
      <c r="D323" s="54"/>
      <c r="E323" s="51"/>
    </row>
    <row r="324" spans="3:5" ht="12.5" x14ac:dyDescent="0.25">
      <c r="C324" s="85"/>
      <c r="D324" s="54"/>
      <c r="E324" s="51"/>
    </row>
    <row r="325" spans="3:5" ht="12.5" x14ac:dyDescent="0.25">
      <c r="C325" s="85"/>
      <c r="D325" s="54"/>
      <c r="E325" s="51"/>
    </row>
    <row r="326" spans="3:5" ht="12.5" x14ac:dyDescent="0.25">
      <c r="C326" s="85"/>
      <c r="D326" s="54"/>
      <c r="E326" s="51"/>
    </row>
    <row r="327" spans="3:5" ht="12.5" x14ac:dyDescent="0.25">
      <c r="C327" s="85"/>
      <c r="D327" s="54"/>
      <c r="E327" s="51"/>
    </row>
    <row r="328" spans="3:5" ht="12.5" x14ac:dyDescent="0.25">
      <c r="C328" s="85"/>
      <c r="D328" s="54"/>
      <c r="E328" s="51"/>
    </row>
    <row r="329" spans="3:5" ht="12.5" x14ac:dyDescent="0.25">
      <c r="C329" s="85"/>
      <c r="D329" s="54"/>
      <c r="E329" s="51"/>
    </row>
    <row r="330" spans="3:5" ht="12.5" x14ac:dyDescent="0.25">
      <c r="C330" s="85"/>
      <c r="D330" s="54"/>
      <c r="E330" s="51"/>
    </row>
    <row r="331" spans="3:5" ht="12.5" x14ac:dyDescent="0.25">
      <c r="C331" s="85"/>
      <c r="D331" s="54"/>
      <c r="E331" s="51"/>
    </row>
    <row r="332" spans="3:5" ht="12.5" x14ac:dyDescent="0.25">
      <c r="C332" s="85"/>
      <c r="D332" s="54"/>
      <c r="E332" s="51"/>
    </row>
    <row r="333" spans="3:5" ht="12.5" x14ac:dyDescent="0.25">
      <c r="C333" s="85"/>
      <c r="D333" s="54"/>
      <c r="E333" s="51"/>
    </row>
    <row r="334" spans="3:5" ht="12.5" x14ac:dyDescent="0.25">
      <c r="C334" s="85"/>
      <c r="D334" s="54"/>
      <c r="E334" s="51"/>
    </row>
    <row r="335" spans="3:5" ht="12.5" x14ac:dyDescent="0.25">
      <c r="C335" s="85"/>
      <c r="D335" s="54"/>
      <c r="E335" s="51"/>
    </row>
    <row r="336" spans="3:5" ht="12.5" x14ac:dyDescent="0.25">
      <c r="C336" s="85"/>
      <c r="D336" s="54"/>
      <c r="E336" s="51"/>
    </row>
    <row r="337" spans="3:5" ht="12.5" x14ac:dyDescent="0.25">
      <c r="C337" s="85"/>
      <c r="D337" s="54"/>
      <c r="E337" s="51"/>
    </row>
    <row r="338" spans="3:5" ht="12.5" x14ac:dyDescent="0.25">
      <c r="C338" s="85"/>
      <c r="D338" s="54"/>
      <c r="E338" s="51"/>
    </row>
    <row r="339" spans="3:5" ht="12.5" x14ac:dyDescent="0.25">
      <c r="C339" s="85"/>
      <c r="D339" s="54"/>
      <c r="E339" s="51"/>
    </row>
    <row r="340" spans="3:5" ht="12.5" x14ac:dyDescent="0.25">
      <c r="C340" s="85"/>
      <c r="D340" s="54"/>
      <c r="E340" s="51"/>
    </row>
    <row r="341" spans="3:5" ht="12.5" x14ac:dyDescent="0.25">
      <c r="C341" s="85"/>
      <c r="D341" s="54"/>
      <c r="E341" s="51"/>
    </row>
    <row r="342" spans="3:5" ht="12.5" x14ac:dyDescent="0.25">
      <c r="C342" s="85"/>
      <c r="D342" s="54"/>
      <c r="E342" s="51"/>
    </row>
    <row r="343" spans="3:5" ht="12.5" x14ac:dyDescent="0.25">
      <c r="C343" s="85"/>
      <c r="D343" s="54"/>
      <c r="E343" s="51"/>
    </row>
    <row r="344" spans="3:5" ht="12.5" x14ac:dyDescent="0.25">
      <c r="C344" s="85"/>
      <c r="D344" s="54"/>
      <c r="E344" s="51"/>
    </row>
    <row r="345" spans="3:5" ht="12.5" x14ac:dyDescent="0.25">
      <c r="C345" s="85"/>
      <c r="D345" s="54"/>
      <c r="E345" s="51"/>
    </row>
    <row r="346" spans="3:5" ht="12.5" x14ac:dyDescent="0.25">
      <c r="C346" s="85"/>
      <c r="D346" s="54"/>
      <c r="E346" s="51"/>
    </row>
    <row r="347" spans="3:5" ht="12.5" x14ac:dyDescent="0.25">
      <c r="C347" s="85"/>
      <c r="D347" s="54"/>
      <c r="E347" s="51"/>
    </row>
    <row r="348" spans="3:5" ht="12.5" x14ac:dyDescent="0.25">
      <c r="C348" s="85"/>
      <c r="D348" s="54"/>
      <c r="E348" s="51"/>
    </row>
    <row r="349" spans="3:5" ht="12.5" x14ac:dyDescent="0.25">
      <c r="C349" s="85"/>
      <c r="D349" s="54"/>
      <c r="E349" s="51"/>
    </row>
    <row r="350" spans="3:5" ht="12.5" x14ac:dyDescent="0.25">
      <c r="C350" s="85"/>
      <c r="D350" s="54"/>
      <c r="E350" s="51"/>
    </row>
    <row r="351" spans="3:5" ht="12.5" x14ac:dyDescent="0.25">
      <c r="C351" s="85"/>
      <c r="D351" s="54"/>
      <c r="E351" s="51"/>
    </row>
    <row r="352" spans="3:5" ht="12.5" x14ac:dyDescent="0.25">
      <c r="C352" s="85"/>
      <c r="D352" s="54"/>
      <c r="E352" s="51"/>
    </row>
    <row r="353" spans="3:5" ht="12.5" x14ac:dyDescent="0.25">
      <c r="C353" s="85"/>
      <c r="D353" s="54"/>
      <c r="E353" s="51"/>
    </row>
    <row r="354" spans="3:5" ht="12.5" x14ac:dyDescent="0.25">
      <c r="C354" s="85"/>
      <c r="D354" s="54"/>
      <c r="E354" s="51"/>
    </row>
    <row r="355" spans="3:5" ht="12.5" x14ac:dyDescent="0.25">
      <c r="C355" s="85"/>
      <c r="D355" s="54"/>
      <c r="E355" s="51"/>
    </row>
    <row r="356" spans="3:5" ht="12.5" x14ac:dyDescent="0.25">
      <c r="C356" s="85"/>
      <c r="D356" s="54"/>
      <c r="E356" s="51"/>
    </row>
    <row r="357" spans="3:5" ht="12.5" x14ac:dyDescent="0.25">
      <c r="C357" s="85"/>
      <c r="D357" s="54"/>
      <c r="E357" s="51"/>
    </row>
    <row r="358" spans="3:5" ht="12.5" x14ac:dyDescent="0.25">
      <c r="C358" s="85"/>
      <c r="D358" s="54"/>
      <c r="E358" s="51"/>
    </row>
    <row r="359" spans="3:5" ht="12.5" x14ac:dyDescent="0.25">
      <c r="C359" s="85"/>
      <c r="D359" s="54"/>
      <c r="E359" s="51"/>
    </row>
    <row r="360" spans="3:5" ht="12.5" x14ac:dyDescent="0.25">
      <c r="C360" s="85"/>
      <c r="D360" s="54"/>
      <c r="E360" s="51"/>
    </row>
    <row r="361" spans="3:5" ht="12.5" x14ac:dyDescent="0.25">
      <c r="C361" s="85"/>
      <c r="D361" s="54"/>
      <c r="E361" s="51"/>
    </row>
    <row r="362" spans="3:5" ht="12.5" x14ac:dyDescent="0.25">
      <c r="C362" s="85"/>
      <c r="D362" s="54"/>
      <c r="E362" s="51"/>
    </row>
    <row r="363" spans="3:5" ht="12.5" x14ac:dyDescent="0.25">
      <c r="C363" s="85"/>
      <c r="D363" s="54"/>
      <c r="E363" s="51"/>
    </row>
    <row r="364" spans="3:5" ht="12.5" x14ac:dyDescent="0.25">
      <c r="C364" s="85"/>
      <c r="D364" s="54"/>
      <c r="E364" s="51"/>
    </row>
    <row r="365" spans="3:5" ht="12.5" x14ac:dyDescent="0.25">
      <c r="C365" s="85"/>
      <c r="D365" s="54"/>
      <c r="E365" s="51"/>
    </row>
    <row r="366" spans="3:5" ht="12.5" x14ac:dyDescent="0.25">
      <c r="C366" s="85"/>
      <c r="D366" s="54"/>
      <c r="E366" s="51"/>
    </row>
    <row r="367" spans="3:5" ht="12.5" x14ac:dyDescent="0.25">
      <c r="C367" s="85"/>
      <c r="D367" s="54"/>
      <c r="E367" s="51"/>
    </row>
    <row r="368" spans="3:5" ht="12.5" x14ac:dyDescent="0.25">
      <c r="C368" s="85"/>
      <c r="D368" s="54"/>
      <c r="E368" s="51"/>
    </row>
    <row r="369" spans="3:5" ht="12.5" x14ac:dyDescent="0.25">
      <c r="C369" s="85"/>
      <c r="D369" s="54"/>
      <c r="E369" s="51"/>
    </row>
    <row r="370" spans="3:5" ht="12.5" x14ac:dyDescent="0.25">
      <c r="C370" s="85"/>
      <c r="D370" s="54"/>
      <c r="E370" s="51"/>
    </row>
    <row r="371" spans="3:5" ht="12.5" x14ac:dyDescent="0.25">
      <c r="C371" s="85"/>
      <c r="D371" s="54"/>
      <c r="E371" s="51"/>
    </row>
    <row r="372" spans="3:5" ht="12.5" x14ac:dyDescent="0.25">
      <c r="C372" s="85"/>
      <c r="D372" s="54"/>
      <c r="E372" s="51"/>
    </row>
    <row r="373" spans="3:5" ht="12.5" x14ac:dyDescent="0.25">
      <c r="C373" s="85"/>
      <c r="D373" s="54"/>
      <c r="E373" s="51"/>
    </row>
    <row r="374" spans="3:5" ht="12.5" x14ac:dyDescent="0.25">
      <c r="C374" s="85"/>
      <c r="D374" s="54"/>
      <c r="E374" s="51"/>
    </row>
    <row r="375" spans="3:5" ht="12.5" x14ac:dyDescent="0.25">
      <c r="C375" s="85"/>
      <c r="D375" s="54"/>
      <c r="E375" s="51"/>
    </row>
    <row r="376" spans="3:5" ht="12.5" x14ac:dyDescent="0.25">
      <c r="C376" s="85"/>
      <c r="D376" s="54"/>
      <c r="E376" s="51"/>
    </row>
    <row r="377" spans="3:5" ht="12.5" x14ac:dyDescent="0.25">
      <c r="C377" s="85"/>
      <c r="D377" s="54"/>
      <c r="E377" s="51"/>
    </row>
    <row r="378" spans="3:5" ht="12.5" x14ac:dyDescent="0.25">
      <c r="C378" s="85"/>
      <c r="D378" s="54"/>
      <c r="E378" s="51"/>
    </row>
    <row r="379" spans="3:5" ht="12.5" x14ac:dyDescent="0.25">
      <c r="C379" s="85"/>
      <c r="D379" s="54"/>
      <c r="E379" s="51"/>
    </row>
    <row r="380" spans="3:5" ht="12.5" x14ac:dyDescent="0.25">
      <c r="C380" s="85"/>
      <c r="D380" s="54"/>
      <c r="E380" s="51"/>
    </row>
    <row r="381" spans="3:5" ht="12.5" x14ac:dyDescent="0.25">
      <c r="C381" s="85"/>
      <c r="D381" s="54"/>
      <c r="E381" s="51"/>
    </row>
    <row r="382" spans="3:5" ht="12.5" x14ac:dyDescent="0.25">
      <c r="C382" s="85"/>
      <c r="D382" s="54"/>
      <c r="E382" s="51"/>
    </row>
    <row r="383" spans="3:5" ht="12.5" x14ac:dyDescent="0.25">
      <c r="C383" s="85"/>
      <c r="D383" s="54"/>
      <c r="E383" s="51"/>
    </row>
    <row r="384" spans="3:5" ht="12.5" x14ac:dyDescent="0.25">
      <c r="C384" s="85"/>
      <c r="D384" s="54"/>
      <c r="E384" s="51"/>
    </row>
    <row r="385" spans="3:5" ht="12.5" x14ac:dyDescent="0.25">
      <c r="C385" s="85"/>
      <c r="D385" s="54"/>
      <c r="E385" s="51"/>
    </row>
    <row r="386" spans="3:5" ht="12.5" x14ac:dyDescent="0.25">
      <c r="C386" s="85"/>
      <c r="D386" s="54"/>
      <c r="E386" s="51"/>
    </row>
    <row r="387" spans="3:5" ht="12.5" x14ac:dyDescent="0.25">
      <c r="C387" s="85"/>
      <c r="D387" s="54"/>
      <c r="E387" s="51"/>
    </row>
    <row r="388" spans="3:5" ht="12.5" x14ac:dyDescent="0.25">
      <c r="C388" s="85"/>
      <c r="D388" s="54"/>
      <c r="E388" s="51"/>
    </row>
    <row r="389" spans="3:5" ht="12.5" x14ac:dyDescent="0.25">
      <c r="C389" s="85"/>
      <c r="D389" s="54"/>
      <c r="E389" s="51"/>
    </row>
    <row r="390" spans="3:5" ht="12.5" x14ac:dyDescent="0.25">
      <c r="C390" s="85"/>
      <c r="D390" s="54"/>
      <c r="E390" s="51"/>
    </row>
    <row r="391" spans="3:5" ht="12.5" x14ac:dyDescent="0.25">
      <c r="C391" s="85"/>
      <c r="D391" s="54"/>
      <c r="E391" s="51"/>
    </row>
    <row r="392" spans="3:5" ht="12.5" x14ac:dyDescent="0.25">
      <c r="C392" s="85"/>
      <c r="D392" s="54"/>
      <c r="E392" s="51"/>
    </row>
    <row r="393" spans="3:5" ht="12.5" x14ac:dyDescent="0.25">
      <c r="C393" s="85"/>
      <c r="D393" s="54"/>
      <c r="E393" s="51"/>
    </row>
    <row r="394" spans="3:5" ht="12.5" x14ac:dyDescent="0.25">
      <c r="C394" s="85"/>
      <c r="D394" s="54"/>
      <c r="E394" s="51"/>
    </row>
    <row r="395" spans="3:5" ht="12.5" x14ac:dyDescent="0.25">
      <c r="C395" s="85"/>
      <c r="D395" s="54"/>
      <c r="E395" s="51"/>
    </row>
    <row r="396" spans="3:5" ht="12.5" x14ac:dyDescent="0.25">
      <c r="C396" s="85"/>
      <c r="D396" s="54"/>
      <c r="E396" s="51"/>
    </row>
    <row r="397" spans="3:5" ht="12.5" x14ac:dyDescent="0.25">
      <c r="C397" s="85"/>
      <c r="D397" s="54"/>
      <c r="E397" s="51"/>
    </row>
    <row r="398" spans="3:5" ht="12.5" x14ac:dyDescent="0.25">
      <c r="C398" s="85"/>
      <c r="D398" s="54"/>
      <c r="E398" s="51"/>
    </row>
    <row r="399" spans="3:5" ht="12.5" x14ac:dyDescent="0.25">
      <c r="C399" s="85"/>
      <c r="D399" s="54"/>
      <c r="E399" s="51"/>
    </row>
    <row r="400" spans="3:5" ht="12.5" x14ac:dyDescent="0.25">
      <c r="C400" s="85"/>
      <c r="D400" s="54"/>
      <c r="E400" s="51"/>
    </row>
    <row r="401" spans="3:5" ht="12.5" x14ac:dyDescent="0.25">
      <c r="C401" s="85"/>
      <c r="D401" s="54"/>
      <c r="E401" s="51"/>
    </row>
    <row r="402" spans="3:5" ht="12.5" x14ac:dyDescent="0.25">
      <c r="C402" s="85"/>
      <c r="D402" s="54"/>
      <c r="E402" s="51"/>
    </row>
    <row r="403" spans="3:5" ht="12.5" x14ac:dyDescent="0.25">
      <c r="C403" s="85"/>
      <c r="D403" s="54"/>
      <c r="E403" s="51"/>
    </row>
    <row r="404" spans="3:5" ht="12.5" x14ac:dyDescent="0.25">
      <c r="C404" s="85"/>
      <c r="D404" s="54"/>
      <c r="E404" s="51"/>
    </row>
    <row r="405" spans="3:5" ht="12.5" x14ac:dyDescent="0.25">
      <c r="C405" s="85"/>
      <c r="D405" s="54"/>
      <c r="E405" s="51"/>
    </row>
    <row r="406" spans="3:5" ht="12.5" x14ac:dyDescent="0.25">
      <c r="C406" s="85"/>
      <c r="D406" s="54"/>
      <c r="E406" s="51"/>
    </row>
    <row r="407" spans="3:5" ht="12.5" x14ac:dyDescent="0.25">
      <c r="C407" s="85"/>
      <c r="D407" s="54"/>
      <c r="E407" s="51"/>
    </row>
    <row r="408" spans="3:5" ht="12.5" x14ac:dyDescent="0.25">
      <c r="C408" s="85"/>
      <c r="D408" s="54"/>
      <c r="E408" s="51"/>
    </row>
    <row r="409" spans="3:5" ht="12.5" x14ac:dyDescent="0.25">
      <c r="C409" s="85"/>
      <c r="D409" s="54"/>
      <c r="E409" s="51"/>
    </row>
    <row r="410" spans="3:5" ht="12.5" x14ac:dyDescent="0.25">
      <c r="C410" s="85"/>
      <c r="D410" s="54"/>
      <c r="E410" s="51"/>
    </row>
    <row r="411" spans="3:5" ht="12.5" x14ac:dyDescent="0.25">
      <c r="C411" s="85"/>
      <c r="D411" s="54"/>
      <c r="E411" s="51"/>
    </row>
    <row r="412" spans="3:5" ht="12.5" x14ac:dyDescent="0.25">
      <c r="C412" s="85"/>
      <c r="D412" s="54"/>
      <c r="E412" s="51"/>
    </row>
    <row r="413" spans="3:5" ht="12.5" x14ac:dyDescent="0.25">
      <c r="C413" s="85"/>
      <c r="D413" s="54"/>
      <c r="E413" s="51"/>
    </row>
    <row r="414" spans="3:5" ht="12.5" x14ac:dyDescent="0.25">
      <c r="C414" s="85"/>
      <c r="D414" s="54"/>
      <c r="E414" s="51"/>
    </row>
    <row r="415" spans="3:5" ht="12.5" x14ac:dyDescent="0.25">
      <c r="C415" s="85"/>
      <c r="D415" s="54"/>
      <c r="E415" s="51"/>
    </row>
    <row r="416" spans="3:5" ht="12.5" x14ac:dyDescent="0.25">
      <c r="C416" s="85"/>
      <c r="D416" s="54"/>
      <c r="E416" s="51"/>
    </row>
    <row r="417" spans="3:5" ht="12.5" x14ac:dyDescent="0.25">
      <c r="C417" s="85"/>
      <c r="D417" s="54"/>
      <c r="E417" s="51"/>
    </row>
    <row r="418" spans="3:5" ht="12.5" x14ac:dyDescent="0.25">
      <c r="C418" s="85"/>
      <c r="D418" s="54"/>
      <c r="E418" s="51"/>
    </row>
    <row r="419" spans="3:5" ht="12.5" x14ac:dyDescent="0.25">
      <c r="C419" s="85"/>
      <c r="D419" s="54"/>
      <c r="E419" s="51"/>
    </row>
    <row r="420" spans="3:5" ht="12.5" x14ac:dyDescent="0.25">
      <c r="C420" s="85"/>
      <c r="D420" s="54"/>
      <c r="E420" s="51"/>
    </row>
    <row r="421" spans="3:5" ht="12.5" x14ac:dyDescent="0.25">
      <c r="C421" s="85"/>
      <c r="D421" s="54"/>
      <c r="E421" s="51"/>
    </row>
    <row r="422" spans="3:5" ht="12.5" x14ac:dyDescent="0.25">
      <c r="C422" s="85"/>
      <c r="D422" s="54"/>
      <c r="E422" s="51"/>
    </row>
    <row r="423" spans="3:5" ht="12.5" x14ac:dyDescent="0.25">
      <c r="C423" s="85"/>
      <c r="D423" s="54"/>
      <c r="E423" s="51"/>
    </row>
    <row r="424" spans="3:5" ht="12.5" x14ac:dyDescent="0.25">
      <c r="C424" s="85"/>
      <c r="D424" s="54"/>
      <c r="E424" s="51"/>
    </row>
    <row r="425" spans="3:5" ht="12.5" x14ac:dyDescent="0.25">
      <c r="C425" s="85"/>
      <c r="D425" s="54"/>
      <c r="E425" s="51"/>
    </row>
    <row r="426" spans="3:5" ht="12.5" x14ac:dyDescent="0.25">
      <c r="C426" s="85"/>
      <c r="D426" s="54"/>
      <c r="E426" s="51"/>
    </row>
    <row r="427" spans="3:5" ht="12.5" x14ac:dyDescent="0.25">
      <c r="C427" s="85"/>
      <c r="D427" s="54"/>
      <c r="E427" s="51"/>
    </row>
    <row r="428" spans="3:5" ht="12.5" x14ac:dyDescent="0.25">
      <c r="C428" s="85"/>
      <c r="D428" s="54"/>
      <c r="E428" s="51"/>
    </row>
    <row r="429" spans="3:5" ht="12.5" x14ac:dyDescent="0.25">
      <c r="C429" s="85"/>
      <c r="D429" s="54"/>
      <c r="E429" s="51"/>
    </row>
    <row r="430" spans="3:5" ht="12.5" x14ac:dyDescent="0.25">
      <c r="C430" s="85"/>
      <c r="D430" s="54"/>
      <c r="E430" s="51"/>
    </row>
    <row r="431" spans="3:5" ht="12.5" x14ac:dyDescent="0.25">
      <c r="C431" s="85"/>
      <c r="D431" s="54"/>
      <c r="E431" s="51"/>
    </row>
    <row r="432" spans="3:5" ht="12.5" x14ac:dyDescent="0.25">
      <c r="C432" s="85"/>
      <c r="D432" s="54"/>
      <c r="E432" s="51"/>
    </row>
    <row r="433" spans="3:5" ht="12.5" x14ac:dyDescent="0.25">
      <c r="C433" s="85"/>
      <c r="D433" s="54"/>
      <c r="E433" s="51"/>
    </row>
    <row r="434" spans="3:5" ht="12.5" x14ac:dyDescent="0.25">
      <c r="C434" s="85"/>
      <c r="D434" s="54"/>
      <c r="E434" s="51"/>
    </row>
    <row r="435" spans="3:5" ht="12.5" x14ac:dyDescent="0.25">
      <c r="C435" s="85"/>
      <c r="D435" s="54"/>
      <c r="E435" s="51"/>
    </row>
    <row r="436" spans="3:5" ht="12.5" x14ac:dyDescent="0.25">
      <c r="C436" s="85"/>
      <c r="D436" s="54"/>
      <c r="E436" s="51"/>
    </row>
    <row r="437" spans="3:5" ht="12.5" x14ac:dyDescent="0.25">
      <c r="C437" s="85"/>
      <c r="D437" s="54"/>
      <c r="E437" s="51"/>
    </row>
    <row r="438" spans="3:5" ht="12.5" x14ac:dyDescent="0.25">
      <c r="C438" s="85"/>
      <c r="D438" s="54"/>
      <c r="E438" s="51"/>
    </row>
    <row r="439" spans="3:5" ht="12.5" x14ac:dyDescent="0.25">
      <c r="C439" s="85"/>
      <c r="D439" s="54"/>
      <c r="E439" s="51"/>
    </row>
    <row r="440" spans="3:5" ht="12.5" x14ac:dyDescent="0.25">
      <c r="C440" s="85"/>
      <c r="D440" s="54"/>
      <c r="E440" s="51"/>
    </row>
    <row r="441" spans="3:5" ht="12.5" x14ac:dyDescent="0.25">
      <c r="C441" s="85"/>
      <c r="D441" s="54"/>
      <c r="E441" s="51"/>
    </row>
    <row r="442" spans="3:5" ht="12.5" x14ac:dyDescent="0.25">
      <c r="C442" s="85"/>
      <c r="D442" s="54"/>
      <c r="E442" s="51"/>
    </row>
    <row r="443" spans="3:5" ht="12.5" x14ac:dyDescent="0.25">
      <c r="C443" s="85"/>
      <c r="D443" s="54"/>
      <c r="E443" s="51"/>
    </row>
    <row r="444" spans="3:5" ht="12.5" x14ac:dyDescent="0.25">
      <c r="C444" s="85"/>
      <c r="D444" s="54"/>
      <c r="E444" s="51"/>
    </row>
    <row r="445" spans="3:5" ht="12.5" x14ac:dyDescent="0.25">
      <c r="C445" s="85"/>
      <c r="D445" s="54"/>
      <c r="E445" s="51"/>
    </row>
    <row r="446" spans="3:5" ht="12.5" x14ac:dyDescent="0.25">
      <c r="C446" s="85"/>
      <c r="D446" s="54"/>
      <c r="E446" s="51"/>
    </row>
    <row r="447" spans="3:5" ht="12.5" x14ac:dyDescent="0.25">
      <c r="C447" s="85"/>
      <c r="D447" s="54"/>
      <c r="E447" s="51"/>
    </row>
    <row r="448" spans="3:5" ht="12.5" x14ac:dyDescent="0.25">
      <c r="C448" s="85"/>
      <c r="D448" s="54"/>
      <c r="E448" s="51"/>
    </row>
    <row r="449" spans="3:5" ht="12.5" x14ac:dyDescent="0.25">
      <c r="C449" s="85"/>
      <c r="D449" s="54"/>
      <c r="E449" s="51"/>
    </row>
    <row r="450" spans="3:5" ht="12.5" x14ac:dyDescent="0.25">
      <c r="C450" s="85"/>
      <c r="D450" s="54"/>
      <c r="E450" s="51"/>
    </row>
    <row r="451" spans="3:5" ht="12.5" x14ac:dyDescent="0.25">
      <c r="C451" s="85"/>
      <c r="D451" s="54"/>
      <c r="E451" s="51"/>
    </row>
    <row r="452" spans="3:5" ht="12.5" x14ac:dyDescent="0.25">
      <c r="C452" s="85"/>
      <c r="D452" s="54"/>
      <c r="E452" s="51"/>
    </row>
    <row r="453" spans="3:5" ht="12.5" x14ac:dyDescent="0.25">
      <c r="C453" s="85"/>
      <c r="D453" s="54"/>
      <c r="E453" s="51"/>
    </row>
    <row r="454" spans="3:5" ht="12.5" x14ac:dyDescent="0.25">
      <c r="C454" s="85"/>
      <c r="D454" s="54"/>
      <c r="E454" s="51"/>
    </row>
    <row r="455" spans="3:5" ht="12.5" x14ac:dyDescent="0.25">
      <c r="C455" s="85"/>
      <c r="D455" s="54"/>
      <c r="E455" s="51"/>
    </row>
    <row r="456" spans="3:5" ht="12.5" x14ac:dyDescent="0.25">
      <c r="C456" s="85"/>
      <c r="D456" s="54"/>
      <c r="E456" s="51"/>
    </row>
    <row r="457" spans="3:5" ht="12.5" x14ac:dyDescent="0.25">
      <c r="C457" s="85"/>
      <c r="D457" s="54"/>
      <c r="E457" s="51"/>
    </row>
    <row r="458" spans="3:5" ht="12.5" x14ac:dyDescent="0.25">
      <c r="C458" s="85"/>
      <c r="D458" s="54"/>
      <c r="E458" s="51"/>
    </row>
    <row r="459" spans="3:5" ht="12.5" x14ac:dyDescent="0.25">
      <c r="C459" s="85"/>
      <c r="D459" s="54"/>
      <c r="E459" s="51"/>
    </row>
    <row r="460" spans="3:5" ht="12.5" x14ac:dyDescent="0.25">
      <c r="C460" s="85"/>
      <c r="D460" s="54"/>
      <c r="E460" s="51"/>
    </row>
    <row r="461" spans="3:5" ht="12.5" x14ac:dyDescent="0.25">
      <c r="C461" s="85"/>
      <c r="D461" s="54"/>
      <c r="E461" s="51"/>
    </row>
    <row r="462" spans="3:5" ht="12.5" x14ac:dyDescent="0.25">
      <c r="C462" s="85"/>
      <c r="D462" s="54"/>
      <c r="E462" s="51"/>
    </row>
    <row r="463" spans="3:5" ht="12.5" x14ac:dyDescent="0.25">
      <c r="C463" s="85"/>
      <c r="D463" s="54"/>
      <c r="E463" s="51"/>
    </row>
    <row r="464" spans="3:5" ht="12.5" x14ac:dyDescent="0.25">
      <c r="C464" s="85"/>
      <c r="D464" s="54"/>
      <c r="E464" s="51"/>
    </row>
    <row r="465" spans="3:5" ht="12.5" x14ac:dyDescent="0.25">
      <c r="C465" s="85"/>
      <c r="D465" s="54"/>
      <c r="E465" s="51"/>
    </row>
    <row r="466" spans="3:5" ht="12.5" x14ac:dyDescent="0.25">
      <c r="C466" s="85"/>
      <c r="D466" s="54"/>
      <c r="E466" s="51"/>
    </row>
    <row r="467" spans="3:5" ht="12.5" x14ac:dyDescent="0.25">
      <c r="C467" s="85"/>
      <c r="D467" s="54"/>
      <c r="E467" s="51"/>
    </row>
    <row r="468" spans="3:5" ht="12.5" x14ac:dyDescent="0.25">
      <c r="C468" s="85"/>
      <c r="D468" s="54"/>
      <c r="E468" s="51"/>
    </row>
    <row r="469" spans="3:5" ht="12.5" x14ac:dyDescent="0.25">
      <c r="C469" s="85"/>
      <c r="D469" s="54"/>
      <c r="E469" s="51"/>
    </row>
    <row r="470" spans="3:5" ht="12.5" x14ac:dyDescent="0.25">
      <c r="C470" s="85"/>
      <c r="D470" s="54"/>
      <c r="E470" s="51"/>
    </row>
    <row r="471" spans="3:5" ht="12.5" x14ac:dyDescent="0.25">
      <c r="C471" s="85"/>
      <c r="D471" s="54"/>
      <c r="E471" s="51"/>
    </row>
    <row r="472" spans="3:5" ht="12.5" x14ac:dyDescent="0.25">
      <c r="C472" s="85"/>
      <c r="D472" s="54"/>
      <c r="E472" s="51"/>
    </row>
    <row r="473" spans="3:5" ht="12.5" x14ac:dyDescent="0.25">
      <c r="C473" s="85"/>
      <c r="D473" s="54"/>
      <c r="E473" s="51"/>
    </row>
    <row r="474" spans="3:5" ht="12.5" x14ac:dyDescent="0.25">
      <c r="C474" s="85"/>
      <c r="D474" s="54"/>
      <c r="E474" s="51"/>
    </row>
    <row r="475" spans="3:5" ht="12.5" x14ac:dyDescent="0.25">
      <c r="C475" s="85"/>
      <c r="D475" s="54"/>
      <c r="E475" s="51"/>
    </row>
    <row r="476" spans="3:5" ht="12.5" x14ac:dyDescent="0.25">
      <c r="C476" s="85"/>
      <c r="D476" s="54"/>
      <c r="E476" s="51"/>
    </row>
    <row r="477" spans="3:5" ht="12.5" x14ac:dyDescent="0.25">
      <c r="C477" s="85"/>
      <c r="D477" s="54"/>
      <c r="E477" s="51"/>
    </row>
    <row r="478" spans="3:5" ht="12.5" x14ac:dyDescent="0.25">
      <c r="C478" s="85"/>
      <c r="D478" s="54"/>
      <c r="E478" s="51"/>
    </row>
    <row r="479" spans="3:5" ht="12.5" x14ac:dyDescent="0.25">
      <c r="C479" s="85"/>
      <c r="D479" s="54"/>
      <c r="E479" s="51"/>
    </row>
    <row r="480" spans="3:5" ht="12.5" x14ac:dyDescent="0.25">
      <c r="C480" s="85"/>
      <c r="D480" s="54"/>
      <c r="E480" s="51"/>
    </row>
    <row r="481" spans="3:5" ht="12.5" x14ac:dyDescent="0.25">
      <c r="C481" s="85"/>
      <c r="D481" s="54"/>
      <c r="E481" s="51"/>
    </row>
    <row r="482" spans="3:5" ht="12.5" x14ac:dyDescent="0.25">
      <c r="C482" s="85"/>
      <c r="D482" s="54"/>
      <c r="E482" s="51"/>
    </row>
    <row r="483" spans="3:5" ht="12.5" x14ac:dyDescent="0.25">
      <c r="C483" s="85"/>
      <c r="D483" s="54"/>
      <c r="E483" s="51"/>
    </row>
    <row r="484" spans="3:5" ht="12.5" x14ac:dyDescent="0.25">
      <c r="C484" s="85"/>
      <c r="D484" s="54"/>
      <c r="E484" s="51"/>
    </row>
    <row r="485" spans="3:5" ht="12.5" x14ac:dyDescent="0.25">
      <c r="C485" s="85"/>
      <c r="D485" s="54"/>
      <c r="E485" s="51"/>
    </row>
    <row r="486" spans="3:5" ht="12.5" x14ac:dyDescent="0.25">
      <c r="C486" s="85"/>
      <c r="D486" s="54"/>
      <c r="E486" s="51"/>
    </row>
    <row r="487" spans="3:5" ht="12.5" x14ac:dyDescent="0.25">
      <c r="C487" s="85"/>
      <c r="D487" s="54"/>
      <c r="E487" s="51"/>
    </row>
    <row r="488" spans="3:5" ht="12.5" x14ac:dyDescent="0.25">
      <c r="C488" s="85"/>
      <c r="D488" s="54"/>
      <c r="E488" s="51"/>
    </row>
    <row r="489" spans="3:5" ht="12.5" x14ac:dyDescent="0.25">
      <c r="C489" s="85"/>
      <c r="D489" s="54"/>
      <c r="E489" s="51"/>
    </row>
    <row r="490" spans="3:5" ht="12.5" x14ac:dyDescent="0.25">
      <c r="C490" s="85"/>
      <c r="D490" s="54"/>
      <c r="E490" s="51"/>
    </row>
    <row r="491" spans="3:5" ht="12.5" x14ac:dyDescent="0.25">
      <c r="C491" s="85"/>
      <c r="D491" s="54"/>
      <c r="E491" s="51"/>
    </row>
    <row r="492" spans="3:5" ht="12.5" x14ac:dyDescent="0.25">
      <c r="C492" s="85"/>
      <c r="D492" s="54"/>
      <c r="E492" s="51"/>
    </row>
    <row r="493" spans="3:5" ht="12.5" x14ac:dyDescent="0.25">
      <c r="C493" s="85"/>
      <c r="D493" s="54"/>
      <c r="E493" s="51"/>
    </row>
    <row r="494" spans="3:5" ht="12.5" x14ac:dyDescent="0.25">
      <c r="C494" s="85"/>
      <c r="D494" s="54"/>
      <c r="E494" s="51"/>
    </row>
    <row r="495" spans="3:5" ht="12.5" x14ac:dyDescent="0.25">
      <c r="C495" s="85"/>
      <c r="D495" s="54"/>
      <c r="E495" s="51"/>
    </row>
    <row r="496" spans="3:5" ht="12.5" x14ac:dyDescent="0.25">
      <c r="C496" s="85"/>
      <c r="D496" s="54"/>
      <c r="E496" s="51"/>
    </row>
    <row r="497" spans="3:5" ht="12.5" x14ac:dyDescent="0.25">
      <c r="C497" s="85"/>
      <c r="D497" s="54"/>
      <c r="E497" s="51"/>
    </row>
    <row r="498" spans="3:5" ht="12.5" x14ac:dyDescent="0.25">
      <c r="C498" s="85"/>
      <c r="D498" s="54"/>
      <c r="E498" s="51"/>
    </row>
    <row r="499" spans="3:5" ht="12.5" x14ac:dyDescent="0.25">
      <c r="C499" s="85"/>
      <c r="D499" s="54"/>
      <c r="E499" s="51"/>
    </row>
    <row r="500" spans="3:5" ht="12.5" x14ac:dyDescent="0.25">
      <c r="C500" s="85"/>
      <c r="D500" s="54"/>
      <c r="E500" s="51"/>
    </row>
    <row r="501" spans="3:5" ht="12.5" x14ac:dyDescent="0.25">
      <c r="C501" s="85"/>
      <c r="D501" s="54"/>
      <c r="E501" s="51"/>
    </row>
    <row r="502" spans="3:5" ht="12.5" x14ac:dyDescent="0.25">
      <c r="C502" s="85"/>
      <c r="D502" s="54"/>
      <c r="E502" s="51"/>
    </row>
    <row r="503" spans="3:5" ht="12.5" x14ac:dyDescent="0.25">
      <c r="C503" s="85"/>
      <c r="D503" s="54"/>
      <c r="E503" s="51"/>
    </row>
    <row r="504" spans="3:5" ht="12.5" x14ac:dyDescent="0.25">
      <c r="C504" s="85"/>
      <c r="D504" s="54"/>
      <c r="E504" s="51"/>
    </row>
    <row r="505" spans="3:5" ht="12.5" x14ac:dyDescent="0.25">
      <c r="C505" s="85"/>
      <c r="D505" s="54"/>
      <c r="E505" s="51"/>
    </row>
    <row r="506" spans="3:5" ht="12.5" x14ac:dyDescent="0.25">
      <c r="C506" s="85"/>
      <c r="D506" s="54"/>
      <c r="E506" s="51"/>
    </row>
    <row r="507" spans="3:5" ht="12.5" x14ac:dyDescent="0.25">
      <c r="C507" s="85"/>
      <c r="D507" s="54"/>
      <c r="E507" s="51"/>
    </row>
    <row r="508" spans="3:5" ht="12.5" x14ac:dyDescent="0.25">
      <c r="C508" s="85"/>
      <c r="D508" s="54"/>
      <c r="E508" s="51"/>
    </row>
    <row r="509" spans="3:5" ht="12.5" x14ac:dyDescent="0.25">
      <c r="C509" s="85"/>
      <c r="D509" s="54"/>
      <c r="E509" s="51"/>
    </row>
    <row r="510" spans="3:5" ht="12.5" x14ac:dyDescent="0.25">
      <c r="C510" s="85"/>
      <c r="D510" s="54"/>
      <c r="E510" s="51"/>
    </row>
    <row r="511" spans="3:5" ht="12.5" x14ac:dyDescent="0.25">
      <c r="C511" s="85"/>
      <c r="D511" s="54"/>
      <c r="E511" s="51"/>
    </row>
    <row r="512" spans="3:5" ht="12.5" x14ac:dyDescent="0.25">
      <c r="C512" s="85"/>
      <c r="D512" s="54"/>
      <c r="E512" s="51"/>
    </row>
    <row r="513" spans="3:5" ht="12.5" x14ac:dyDescent="0.25">
      <c r="C513" s="85"/>
      <c r="D513" s="54"/>
      <c r="E513" s="51"/>
    </row>
    <row r="514" spans="3:5" ht="12.5" x14ac:dyDescent="0.25">
      <c r="C514" s="85"/>
      <c r="D514" s="54"/>
      <c r="E514" s="51"/>
    </row>
    <row r="515" spans="3:5" ht="12.5" x14ac:dyDescent="0.25">
      <c r="C515" s="85"/>
      <c r="D515" s="54"/>
      <c r="E515" s="51"/>
    </row>
    <row r="516" spans="3:5" ht="12.5" x14ac:dyDescent="0.25">
      <c r="C516" s="85"/>
      <c r="D516" s="54"/>
      <c r="E516" s="51"/>
    </row>
    <row r="517" spans="3:5" ht="12.5" x14ac:dyDescent="0.25">
      <c r="C517" s="85"/>
      <c r="D517" s="54"/>
      <c r="E517" s="51"/>
    </row>
    <row r="518" spans="3:5" ht="12.5" x14ac:dyDescent="0.25">
      <c r="C518" s="85"/>
      <c r="D518" s="54"/>
      <c r="E518" s="51"/>
    </row>
    <row r="519" spans="3:5" ht="12.5" x14ac:dyDescent="0.25">
      <c r="C519" s="85"/>
      <c r="D519" s="54"/>
      <c r="E519" s="51"/>
    </row>
    <row r="520" spans="3:5" ht="12.5" x14ac:dyDescent="0.25">
      <c r="C520" s="85"/>
      <c r="D520" s="54"/>
      <c r="E520" s="51"/>
    </row>
    <row r="521" spans="3:5" ht="12.5" x14ac:dyDescent="0.25">
      <c r="C521" s="85"/>
      <c r="D521" s="54"/>
      <c r="E521" s="51"/>
    </row>
    <row r="522" spans="3:5" ht="12.5" x14ac:dyDescent="0.25">
      <c r="C522" s="85"/>
      <c r="D522" s="54"/>
      <c r="E522" s="51"/>
    </row>
    <row r="523" spans="3:5" ht="12.5" x14ac:dyDescent="0.25">
      <c r="C523" s="85"/>
      <c r="D523" s="54"/>
      <c r="E523" s="51"/>
    </row>
    <row r="524" spans="3:5" ht="12.5" x14ac:dyDescent="0.25">
      <c r="C524" s="85"/>
      <c r="D524" s="54"/>
      <c r="E524" s="51"/>
    </row>
    <row r="525" spans="3:5" ht="12.5" x14ac:dyDescent="0.25">
      <c r="C525" s="85"/>
      <c r="D525" s="54"/>
      <c r="E525" s="51"/>
    </row>
    <row r="526" spans="3:5" ht="12.5" x14ac:dyDescent="0.25">
      <c r="C526" s="85"/>
      <c r="D526" s="54"/>
      <c r="E526" s="51"/>
    </row>
    <row r="527" spans="3:5" ht="12.5" x14ac:dyDescent="0.25">
      <c r="C527" s="85"/>
      <c r="D527" s="54"/>
      <c r="E527" s="51"/>
    </row>
    <row r="528" spans="3:5" ht="12.5" x14ac:dyDescent="0.25">
      <c r="C528" s="85"/>
      <c r="D528" s="54"/>
      <c r="E528" s="51"/>
    </row>
    <row r="529" spans="3:5" ht="12.5" x14ac:dyDescent="0.25">
      <c r="C529" s="85"/>
      <c r="D529" s="54"/>
      <c r="E529" s="51"/>
    </row>
    <row r="530" spans="3:5" ht="12.5" x14ac:dyDescent="0.25">
      <c r="C530" s="85"/>
      <c r="D530" s="54"/>
      <c r="E530" s="51"/>
    </row>
    <row r="531" spans="3:5" ht="12.5" x14ac:dyDescent="0.25">
      <c r="C531" s="85"/>
      <c r="D531" s="54"/>
      <c r="E531" s="51"/>
    </row>
    <row r="532" spans="3:5" ht="12.5" x14ac:dyDescent="0.25">
      <c r="C532" s="85"/>
      <c r="D532" s="54"/>
      <c r="E532" s="51"/>
    </row>
    <row r="533" spans="3:5" ht="12.5" x14ac:dyDescent="0.25">
      <c r="C533" s="85"/>
      <c r="D533" s="54"/>
      <c r="E533" s="51"/>
    </row>
    <row r="534" spans="3:5" ht="12.5" x14ac:dyDescent="0.25">
      <c r="C534" s="85"/>
      <c r="D534" s="54"/>
      <c r="E534" s="51"/>
    </row>
    <row r="535" spans="3:5" ht="12.5" x14ac:dyDescent="0.25">
      <c r="C535" s="85"/>
      <c r="D535" s="54"/>
      <c r="E535" s="51"/>
    </row>
    <row r="536" spans="3:5" ht="12.5" x14ac:dyDescent="0.25">
      <c r="C536" s="85"/>
      <c r="D536" s="54"/>
      <c r="E536" s="51"/>
    </row>
    <row r="537" spans="3:5" ht="12.5" x14ac:dyDescent="0.25">
      <c r="C537" s="85"/>
      <c r="D537" s="54"/>
      <c r="E537" s="51"/>
    </row>
    <row r="538" spans="3:5" ht="12.5" x14ac:dyDescent="0.25">
      <c r="C538" s="85"/>
      <c r="D538" s="54"/>
      <c r="E538" s="51"/>
    </row>
    <row r="539" spans="3:5" ht="12.5" x14ac:dyDescent="0.25">
      <c r="C539" s="85"/>
      <c r="D539" s="54"/>
      <c r="E539" s="51"/>
    </row>
    <row r="540" spans="3:5" ht="12.5" x14ac:dyDescent="0.25">
      <c r="C540" s="85"/>
      <c r="D540" s="54"/>
      <c r="E540" s="51"/>
    </row>
    <row r="541" spans="3:5" ht="12.5" x14ac:dyDescent="0.25">
      <c r="C541" s="85"/>
      <c r="D541" s="54"/>
      <c r="E541" s="51"/>
    </row>
    <row r="542" spans="3:5" ht="12.5" x14ac:dyDescent="0.25">
      <c r="C542" s="85"/>
      <c r="D542" s="54"/>
      <c r="E542" s="51"/>
    </row>
    <row r="543" spans="3:5" ht="12.5" x14ac:dyDescent="0.25">
      <c r="C543" s="85"/>
      <c r="D543" s="54"/>
      <c r="E543" s="51"/>
    </row>
    <row r="544" spans="3:5" ht="12.5" x14ac:dyDescent="0.25">
      <c r="C544" s="85"/>
      <c r="D544" s="54"/>
      <c r="E544" s="51"/>
    </row>
    <row r="545" spans="3:5" ht="12.5" x14ac:dyDescent="0.25">
      <c r="C545" s="85"/>
      <c r="D545" s="54"/>
      <c r="E545" s="51"/>
    </row>
    <row r="546" spans="3:5" ht="12.5" x14ac:dyDescent="0.25">
      <c r="C546" s="85"/>
      <c r="D546" s="54"/>
      <c r="E546" s="51"/>
    </row>
    <row r="547" spans="3:5" ht="12.5" x14ac:dyDescent="0.25">
      <c r="C547" s="85"/>
      <c r="D547" s="54"/>
      <c r="E547" s="51"/>
    </row>
    <row r="548" spans="3:5" ht="12.5" x14ac:dyDescent="0.25">
      <c r="C548" s="85"/>
      <c r="D548" s="54"/>
      <c r="E548" s="51"/>
    </row>
    <row r="549" spans="3:5" ht="12.5" x14ac:dyDescent="0.25">
      <c r="C549" s="85"/>
      <c r="D549" s="54"/>
      <c r="E549" s="51"/>
    </row>
    <row r="550" spans="3:5" ht="12.5" x14ac:dyDescent="0.25">
      <c r="C550" s="85"/>
      <c r="D550" s="54"/>
      <c r="E550" s="51"/>
    </row>
    <row r="551" spans="3:5" ht="12.5" x14ac:dyDescent="0.25">
      <c r="C551" s="85"/>
      <c r="D551" s="54"/>
      <c r="E551" s="51"/>
    </row>
    <row r="552" spans="3:5" ht="12.5" x14ac:dyDescent="0.25">
      <c r="C552" s="85"/>
      <c r="D552" s="54"/>
      <c r="E552" s="51"/>
    </row>
    <row r="553" spans="3:5" ht="12.5" x14ac:dyDescent="0.25">
      <c r="C553" s="85"/>
      <c r="D553" s="54"/>
      <c r="E553" s="51"/>
    </row>
    <row r="554" spans="3:5" ht="12.5" x14ac:dyDescent="0.25">
      <c r="C554" s="85"/>
      <c r="D554" s="54"/>
      <c r="E554" s="51"/>
    </row>
    <row r="555" spans="3:5" ht="12.5" x14ac:dyDescent="0.25">
      <c r="C555" s="85"/>
      <c r="D555" s="54"/>
      <c r="E555" s="51"/>
    </row>
    <row r="556" spans="3:5" ht="12.5" x14ac:dyDescent="0.25">
      <c r="C556" s="85"/>
      <c r="D556" s="54"/>
      <c r="E556" s="51"/>
    </row>
    <row r="557" spans="3:5" ht="12.5" x14ac:dyDescent="0.25">
      <c r="C557" s="85"/>
      <c r="D557" s="54"/>
      <c r="E557" s="51"/>
    </row>
    <row r="558" spans="3:5" ht="12.5" x14ac:dyDescent="0.25">
      <c r="C558" s="85"/>
      <c r="D558" s="54"/>
      <c r="E558" s="51"/>
    </row>
    <row r="559" spans="3:5" ht="12.5" x14ac:dyDescent="0.25">
      <c r="C559" s="85"/>
      <c r="D559" s="54"/>
      <c r="E559" s="51"/>
    </row>
    <row r="560" spans="3:5" ht="12.5" x14ac:dyDescent="0.25">
      <c r="C560" s="85"/>
      <c r="D560" s="54"/>
      <c r="E560" s="51"/>
    </row>
    <row r="561" spans="3:5" ht="12.5" x14ac:dyDescent="0.25">
      <c r="C561" s="85"/>
      <c r="D561" s="54"/>
      <c r="E561" s="51"/>
    </row>
    <row r="562" spans="3:5" ht="12.5" x14ac:dyDescent="0.25">
      <c r="C562" s="85"/>
      <c r="D562" s="54"/>
      <c r="E562" s="51"/>
    </row>
    <row r="563" spans="3:5" ht="12.5" x14ac:dyDescent="0.25">
      <c r="C563" s="85"/>
      <c r="D563" s="54"/>
      <c r="E563" s="51"/>
    </row>
    <row r="564" spans="3:5" ht="12.5" x14ac:dyDescent="0.25">
      <c r="C564" s="85"/>
      <c r="D564" s="54"/>
      <c r="E564" s="51"/>
    </row>
    <row r="565" spans="3:5" ht="12.5" x14ac:dyDescent="0.25">
      <c r="C565" s="85"/>
      <c r="D565" s="54"/>
      <c r="E565" s="51"/>
    </row>
    <row r="566" spans="3:5" ht="12.5" x14ac:dyDescent="0.25">
      <c r="C566" s="85"/>
      <c r="D566" s="54"/>
      <c r="E566" s="51"/>
    </row>
    <row r="567" spans="3:5" ht="12.5" x14ac:dyDescent="0.25">
      <c r="C567" s="85"/>
      <c r="D567" s="54"/>
      <c r="E567" s="51"/>
    </row>
    <row r="568" spans="3:5" ht="12.5" x14ac:dyDescent="0.25">
      <c r="C568" s="85"/>
      <c r="D568" s="54"/>
      <c r="E568" s="51"/>
    </row>
    <row r="569" spans="3:5" ht="12.5" x14ac:dyDescent="0.25">
      <c r="C569" s="85"/>
      <c r="D569" s="54"/>
      <c r="E569" s="51"/>
    </row>
    <row r="570" spans="3:5" ht="12.5" x14ac:dyDescent="0.25">
      <c r="C570" s="85"/>
      <c r="D570" s="54"/>
      <c r="E570" s="51"/>
    </row>
    <row r="571" spans="3:5" ht="12.5" x14ac:dyDescent="0.25">
      <c r="C571" s="85"/>
      <c r="D571" s="54"/>
      <c r="E571" s="51"/>
    </row>
    <row r="572" spans="3:5" ht="12.5" x14ac:dyDescent="0.25">
      <c r="C572" s="85"/>
      <c r="D572" s="54"/>
      <c r="E572" s="51"/>
    </row>
    <row r="573" spans="3:5" ht="12.5" x14ac:dyDescent="0.25">
      <c r="C573" s="85"/>
      <c r="D573" s="54"/>
      <c r="E573" s="51"/>
    </row>
    <row r="574" spans="3:5" ht="12.5" x14ac:dyDescent="0.25">
      <c r="C574" s="85"/>
      <c r="D574" s="54"/>
      <c r="E574" s="51"/>
    </row>
    <row r="575" spans="3:5" ht="12.5" x14ac:dyDescent="0.25">
      <c r="C575" s="85"/>
      <c r="D575" s="54"/>
      <c r="E575" s="51"/>
    </row>
    <row r="576" spans="3:5" ht="12.5" x14ac:dyDescent="0.25">
      <c r="C576" s="85"/>
      <c r="D576" s="54"/>
      <c r="E576" s="51"/>
    </row>
    <row r="577" spans="3:5" ht="12.5" x14ac:dyDescent="0.25">
      <c r="C577" s="85"/>
      <c r="D577" s="54"/>
      <c r="E577" s="51"/>
    </row>
    <row r="578" spans="3:5" ht="12.5" x14ac:dyDescent="0.25">
      <c r="C578" s="85"/>
      <c r="D578" s="54"/>
      <c r="E578" s="51"/>
    </row>
    <row r="579" spans="3:5" ht="12.5" x14ac:dyDescent="0.25">
      <c r="C579" s="85"/>
      <c r="D579" s="54"/>
      <c r="E579" s="51"/>
    </row>
    <row r="580" spans="3:5" ht="12.5" x14ac:dyDescent="0.25">
      <c r="C580" s="85"/>
      <c r="D580" s="54"/>
      <c r="E580" s="51"/>
    </row>
    <row r="581" spans="3:5" ht="12.5" x14ac:dyDescent="0.25">
      <c r="C581" s="85"/>
      <c r="D581" s="54"/>
      <c r="E581" s="51"/>
    </row>
    <row r="582" spans="3:5" ht="12.5" x14ac:dyDescent="0.25">
      <c r="C582" s="85"/>
      <c r="D582" s="54"/>
      <c r="E582" s="51"/>
    </row>
    <row r="583" spans="3:5" ht="12.5" x14ac:dyDescent="0.25">
      <c r="C583" s="85"/>
      <c r="D583" s="54"/>
      <c r="E583" s="51"/>
    </row>
    <row r="584" spans="3:5" ht="12.5" x14ac:dyDescent="0.25">
      <c r="C584" s="85"/>
      <c r="D584" s="54"/>
      <c r="E584" s="51"/>
    </row>
    <row r="585" spans="3:5" ht="12.5" x14ac:dyDescent="0.25">
      <c r="C585" s="85"/>
      <c r="D585" s="54"/>
      <c r="E585" s="51"/>
    </row>
    <row r="586" spans="3:5" ht="12.5" x14ac:dyDescent="0.25">
      <c r="C586" s="85"/>
      <c r="D586" s="54"/>
      <c r="E586" s="51"/>
    </row>
    <row r="587" spans="3:5" ht="12.5" x14ac:dyDescent="0.25">
      <c r="C587" s="85"/>
      <c r="D587" s="54"/>
      <c r="E587" s="51"/>
    </row>
    <row r="588" spans="3:5" ht="12.5" x14ac:dyDescent="0.25">
      <c r="C588" s="85"/>
      <c r="D588" s="54"/>
      <c r="E588" s="51"/>
    </row>
    <row r="589" spans="3:5" ht="12.5" x14ac:dyDescent="0.25">
      <c r="C589" s="85"/>
      <c r="D589" s="54"/>
      <c r="E589" s="51"/>
    </row>
    <row r="590" spans="3:5" ht="12.5" x14ac:dyDescent="0.25">
      <c r="C590" s="85"/>
      <c r="D590" s="54"/>
      <c r="E590" s="51"/>
    </row>
    <row r="591" spans="3:5" ht="12.5" x14ac:dyDescent="0.25">
      <c r="C591" s="85"/>
      <c r="D591" s="54"/>
      <c r="E591" s="51"/>
    </row>
    <row r="592" spans="3:5" ht="12.5" x14ac:dyDescent="0.25">
      <c r="C592" s="85"/>
      <c r="D592" s="54"/>
      <c r="E592" s="51"/>
    </row>
    <row r="593" spans="3:5" ht="12.5" x14ac:dyDescent="0.25">
      <c r="C593" s="85"/>
      <c r="D593" s="54"/>
      <c r="E593" s="51"/>
    </row>
    <row r="594" spans="3:5" ht="12.5" x14ac:dyDescent="0.25">
      <c r="C594" s="85"/>
      <c r="D594" s="54"/>
      <c r="E594" s="51"/>
    </row>
    <row r="595" spans="3:5" ht="12.5" x14ac:dyDescent="0.25">
      <c r="C595" s="85"/>
      <c r="D595" s="54"/>
      <c r="E595" s="51"/>
    </row>
    <row r="596" spans="3:5" ht="12.5" x14ac:dyDescent="0.25">
      <c r="C596" s="85"/>
      <c r="D596" s="54"/>
      <c r="E596" s="51"/>
    </row>
    <row r="597" spans="3:5" ht="12.5" x14ac:dyDescent="0.25">
      <c r="C597" s="85"/>
      <c r="D597" s="54"/>
      <c r="E597" s="51"/>
    </row>
    <row r="598" spans="3:5" ht="12.5" x14ac:dyDescent="0.25">
      <c r="C598" s="85"/>
      <c r="D598" s="54"/>
      <c r="E598" s="51"/>
    </row>
    <row r="599" spans="3:5" ht="12.5" x14ac:dyDescent="0.25">
      <c r="C599" s="85"/>
      <c r="D599" s="54"/>
      <c r="E599" s="51"/>
    </row>
    <row r="600" spans="3:5" ht="12.5" x14ac:dyDescent="0.25">
      <c r="C600" s="85"/>
      <c r="D600" s="54"/>
      <c r="E600" s="51"/>
    </row>
    <row r="601" spans="3:5" ht="12.5" x14ac:dyDescent="0.25">
      <c r="C601" s="85"/>
      <c r="D601" s="54"/>
      <c r="E601" s="51"/>
    </row>
    <row r="602" spans="3:5" ht="12.5" x14ac:dyDescent="0.25">
      <c r="C602" s="85"/>
      <c r="D602" s="54"/>
      <c r="E602" s="51"/>
    </row>
    <row r="603" spans="3:5" ht="12.5" x14ac:dyDescent="0.25">
      <c r="C603" s="85"/>
      <c r="D603" s="54"/>
      <c r="E603" s="51"/>
    </row>
    <row r="604" spans="3:5" ht="12.5" x14ac:dyDescent="0.25">
      <c r="C604" s="85"/>
      <c r="D604" s="54"/>
      <c r="E604" s="51"/>
    </row>
    <row r="605" spans="3:5" ht="12.5" x14ac:dyDescent="0.25">
      <c r="C605" s="85"/>
      <c r="D605" s="54"/>
      <c r="E605" s="51"/>
    </row>
    <row r="606" spans="3:5" ht="12.5" x14ac:dyDescent="0.25">
      <c r="C606" s="85"/>
      <c r="D606" s="54"/>
      <c r="E606" s="51"/>
    </row>
    <row r="607" spans="3:5" ht="12.5" x14ac:dyDescent="0.25">
      <c r="C607" s="85"/>
      <c r="D607" s="54"/>
      <c r="E607" s="51"/>
    </row>
    <row r="608" spans="3:5" ht="12.5" x14ac:dyDescent="0.25">
      <c r="C608" s="85"/>
      <c r="D608" s="54"/>
      <c r="E608" s="51"/>
    </row>
    <row r="609" spans="3:5" ht="12.5" x14ac:dyDescent="0.25">
      <c r="C609" s="85"/>
      <c r="D609" s="54"/>
      <c r="E609" s="51"/>
    </row>
    <row r="610" spans="3:5" ht="12.5" x14ac:dyDescent="0.25">
      <c r="C610" s="85"/>
      <c r="D610" s="54"/>
      <c r="E610" s="51"/>
    </row>
    <row r="611" spans="3:5" ht="12.5" x14ac:dyDescent="0.25">
      <c r="C611" s="85"/>
      <c r="D611" s="54"/>
      <c r="E611" s="51"/>
    </row>
    <row r="612" spans="3:5" ht="12.5" x14ac:dyDescent="0.25">
      <c r="C612" s="85"/>
      <c r="D612" s="54"/>
      <c r="E612" s="51"/>
    </row>
    <row r="613" spans="3:5" ht="12.5" x14ac:dyDescent="0.25">
      <c r="C613" s="85"/>
      <c r="D613" s="54"/>
      <c r="E613" s="51"/>
    </row>
    <row r="614" spans="3:5" ht="12.5" x14ac:dyDescent="0.25">
      <c r="C614" s="85"/>
      <c r="D614" s="54"/>
      <c r="E614" s="51"/>
    </row>
    <row r="615" spans="3:5" ht="12.5" x14ac:dyDescent="0.25">
      <c r="C615" s="85"/>
      <c r="D615" s="54"/>
      <c r="E615" s="51"/>
    </row>
    <row r="616" spans="3:5" ht="12.5" x14ac:dyDescent="0.25">
      <c r="C616" s="85"/>
      <c r="D616" s="54"/>
      <c r="E616" s="51"/>
    </row>
    <row r="617" spans="3:5" ht="12.5" x14ac:dyDescent="0.25">
      <c r="C617" s="85"/>
      <c r="D617" s="54"/>
      <c r="E617" s="51"/>
    </row>
    <row r="618" spans="3:5" ht="12.5" x14ac:dyDescent="0.25">
      <c r="C618" s="85"/>
      <c r="D618" s="54"/>
      <c r="E618" s="51"/>
    </row>
    <row r="619" spans="3:5" ht="12.5" x14ac:dyDescent="0.25">
      <c r="C619" s="85"/>
      <c r="D619" s="54"/>
      <c r="E619" s="51"/>
    </row>
    <row r="620" spans="3:5" ht="12.5" x14ac:dyDescent="0.25">
      <c r="C620" s="85"/>
      <c r="D620" s="54"/>
      <c r="E620" s="51"/>
    </row>
    <row r="621" spans="3:5" ht="12.5" x14ac:dyDescent="0.25">
      <c r="C621" s="85"/>
      <c r="D621" s="54"/>
      <c r="E621" s="51"/>
    </row>
    <row r="622" spans="3:5" ht="12.5" x14ac:dyDescent="0.25">
      <c r="C622" s="85"/>
      <c r="D622" s="54"/>
      <c r="E622" s="51"/>
    </row>
    <row r="623" spans="3:5" ht="12.5" x14ac:dyDescent="0.25">
      <c r="C623" s="85"/>
      <c r="D623" s="54"/>
      <c r="E623" s="51"/>
    </row>
    <row r="624" spans="3:5" ht="12.5" x14ac:dyDescent="0.25">
      <c r="C624" s="85"/>
      <c r="D624" s="54"/>
      <c r="E624" s="51"/>
    </row>
    <row r="625" spans="3:5" ht="12.5" x14ac:dyDescent="0.25">
      <c r="C625" s="85"/>
      <c r="D625" s="54"/>
      <c r="E625" s="51"/>
    </row>
    <row r="626" spans="3:5" ht="12.5" x14ac:dyDescent="0.25">
      <c r="C626" s="85"/>
      <c r="D626" s="54"/>
      <c r="E626" s="51"/>
    </row>
    <row r="627" spans="3:5" ht="12.5" x14ac:dyDescent="0.25">
      <c r="C627" s="85"/>
      <c r="D627" s="54"/>
      <c r="E627" s="51"/>
    </row>
    <row r="628" spans="3:5" ht="12.5" x14ac:dyDescent="0.25">
      <c r="C628" s="85"/>
      <c r="D628" s="54"/>
      <c r="E628" s="51"/>
    </row>
    <row r="629" spans="3:5" ht="12.5" x14ac:dyDescent="0.25">
      <c r="C629" s="85"/>
      <c r="D629" s="54"/>
      <c r="E629" s="51"/>
    </row>
    <row r="630" spans="3:5" ht="12.5" x14ac:dyDescent="0.25">
      <c r="C630" s="85"/>
      <c r="D630" s="54"/>
      <c r="E630" s="51"/>
    </row>
    <row r="631" spans="3:5" ht="12.5" x14ac:dyDescent="0.25">
      <c r="C631" s="85"/>
      <c r="D631" s="54"/>
      <c r="E631" s="51"/>
    </row>
    <row r="632" spans="3:5" ht="12.5" x14ac:dyDescent="0.25">
      <c r="C632" s="85"/>
      <c r="D632" s="54"/>
      <c r="E632" s="51"/>
    </row>
    <row r="633" spans="3:5" ht="12.5" x14ac:dyDescent="0.25">
      <c r="C633" s="85"/>
      <c r="D633" s="54"/>
      <c r="E633" s="51"/>
    </row>
    <row r="634" spans="3:5" ht="12.5" x14ac:dyDescent="0.25">
      <c r="C634" s="85"/>
      <c r="D634" s="54"/>
      <c r="E634" s="51"/>
    </row>
    <row r="635" spans="3:5" ht="12.5" x14ac:dyDescent="0.25">
      <c r="C635" s="85"/>
      <c r="D635" s="54"/>
      <c r="E635" s="51"/>
    </row>
    <row r="636" spans="3:5" ht="12.5" x14ac:dyDescent="0.25">
      <c r="C636" s="85"/>
      <c r="D636" s="54"/>
      <c r="E636" s="51"/>
    </row>
    <row r="637" spans="3:5" ht="12.5" x14ac:dyDescent="0.25">
      <c r="C637" s="85"/>
      <c r="D637" s="54"/>
      <c r="E637" s="51"/>
    </row>
    <row r="638" spans="3:5" ht="12.5" x14ac:dyDescent="0.25">
      <c r="C638" s="85"/>
      <c r="D638" s="54"/>
      <c r="E638" s="51"/>
    </row>
    <row r="639" spans="3:5" ht="12.5" x14ac:dyDescent="0.25">
      <c r="C639" s="85"/>
      <c r="D639" s="54"/>
      <c r="E639" s="51"/>
    </row>
    <row r="640" spans="3:5" ht="12.5" x14ac:dyDescent="0.25">
      <c r="C640" s="85"/>
      <c r="D640" s="54"/>
      <c r="E640" s="51"/>
    </row>
    <row r="641" spans="3:5" ht="12.5" x14ac:dyDescent="0.25">
      <c r="C641" s="85"/>
      <c r="D641" s="54"/>
      <c r="E641" s="51"/>
    </row>
    <row r="642" spans="3:5" ht="12.5" x14ac:dyDescent="0.25">
      <c r="C642" s="85"/>
      <c r="D642" s="54"/>
      <c r="E642" s="51"/>
    </row>
    <row r="643" spans="3:5" ht="12.5" x14ac:dyDescent="0.25">
      <c r="C643" s="85"/>
      <c r="D643" s="54"/>
      <c r="E643" s="51"/>
    </row>
    <row r="644" spans="3:5" ht="12.5" x14ac:dyDescent="0.25">
      <c r="C644" s="85"/>
      <c r="D644" s="54"/>
      <c r="E644" s="51"/>
    </row>
    <row r="645" spans="3:5" ht="12.5" x14ac:dyDescent="0.25">
      <c r="C645" s="85"/>
      <c r="D645" s="54"/>
      <c r="E645" s="51"/>
    </row>
    <row r="646" spans="3:5" ht="12.5" x14ac:dyDescent="0.25">
      <c r="C646" s="85"/>
      <c r="D646" s="54"/>
      <c r="E646" s="51"/>
    </row>
    <row r="647" spans="3:5" ht="12.5" x14ac:dyDescent="0.25">
      <c r="C647" s="85"/>
      <c r="D647" s="54"/>
      <c r="E647" s="51"/>
    </row>
    <row r="648" spans="3:5" ht="12.5" x14ac:dyDescent="0.25">
      <c r="C648" s="85"/>
      <c r="D648" s="54"/>
      <c r="E648" s="51"/>
    </row>
    <row r="649" spans="3:5" ht="12.5" x14ac:dyDescent="0.25">
      <c r="C649" s="85"/>
      <c r="D649" s="54"/>
      <c r="E649" s="51"/>
    </row>
    <row r="650" spans="3:5" ht="12.5" x14ac:dyDescent="0.25">
      <c r="C650" s="85"/>
      <c r="D650" s="54"/>
      <c r="E650" s="51"/>
    </row>
    <row r="651" spans="3:5" ht="12.5" x14ac:dyDescent="0.25">
      <c r="C651" s="85"/>
      <c r="D651" s="54"/>
      <c r="E651" s="51"/>
    </row>
    <row r="652" spans="3:5" ht="12.5" x14ac:dyDescent="0.25">
      <c r="C652" s="85"/>
      <c r="D652" s="54"/>
      <c r="E652" s="51"/>
    </row>
    <row r="653" spans="3:5" ht="12.5" x14ac:dyDescent="0.25">
      <c r="C653" s="85"/>
      <c r="D653" s="54"/>
      <c r="E653" s="51"/>
    </row>
    <row r="654" spans="3:5" ht="12.5" x14ac:dyDescent="0.25">
      <c r="C654" s="85"/>
      <c r="D654" s="54"/>
      <c r="E654" s="51"/>
    </row>
    <row r="655" spans="3:5" ht="12.5" x14ac:dyDescent="0.25">
      <c r="C655" s="85"/>
      <c r="D655" s="54"/>
      <c r="E655" s="51"/>
    </row>
    <row r="656" spans="3:5" ht="12.5" x14ac:dyDescent="0.25">
      <c r="C656" s="85"/>
      <c r="D656" s="54"/>
      <c r="E656" s="51"/>
    </row>
    <row r="657" spans="3:5" ht="12.5" x14ac:dyDescent="0.25">
      <c r="C657" s="85"/>
      <c r="D657" s="54"/>
      <c r="E657" s="51"/>
    </row>
    <row r="658" spans="3:5" ht="12.5" x14ac:dyDescent="0.25">
      <c r="C658" s="85"/>
      <c r="D658" s="54"/>
      <c r="E658" s="51"/>
    </row>
    <row r="659" spans="3:5" ht="12.5" x14ac:dyDescent="0.25">
      <c r="C659" s="85"/>
      <c r="D659" s="54"/>
      <c r="E659" s="51"/>
    </row>
    <row r="660" spans="3:5" ht="12.5" x14ac:dyDescent="0.25">
      <c r="C660" s="85"/>
      <c r="D660" s="54"/>
      <c r="E660" s="51"/>
    </row>
    <row r="661" spans="3:5" ht="12.5" x14ac:dyDescent="0.25">
      <c r="C661" s="85"/>
      <c r="D661" s="54"/>
      <c r="E661" s="51"/>
    </row>
    <row r="662" spans="3:5" ht="12.5" x14ac:dyDescent="0.25">
      <c r="C662" s="85"/>
      <c r="D662" s="54"/>
      <c r="E662" s="51"/>
    </row>
    <row r="663" spans="3:5" ht="12.5" x14ac:dyDescent="0.25">
      <c r="C663" s="85"/>
      <c r="D663" s="54"/>
      <c r="E663" s="51"/>
    </row>
    <row r="664" spans="3:5" ht="12.5" x14ac:dyDescent="0.25">
      <c r="C664" s="85"/>
      <c r="D664" s="54"/>
      <c r="E664" s="51"/>
    </row>
    <row r="665" spans="3:5" ht="12.5" x14ac:dyDescent="0.25">
      <c r="C665" s="85"/>
      <c r="D665" s="54"/>
      <c r="E665" s="51"/>
    </row>
    <row r="666" spans="3:5" ht="12.5" x14ac:dyDescent="0.25">
      <c r="C666" s="85"/>
      <c r="D666" s="54"/>
      <c r="E666" s="51"/>
    </row>
    <row r="667" spans="3:5" ht="12.5" x14ac:dyDescent="0.25">
      <c r="C667" s="85"/>
      <c r="D667" s="54"/>
      <c r="E667" s="51"/>
    </row>
    <row r="668" spans="3:5" ht="12.5" x14ac:dyDescent="0.25">
      <c r="C668" s="85"/>
      <c r="D668" s="54"/>
      <c r="E668" s="51"/>
    </row>
    <row r="669" spans="3:5" ht="12.5" x14ac:dyDescent="0.25">
      <c r="C669" s="85"/>
      <c r="D669" s="54"/>
      <c r="E669" s="51"/>
    </row>
    <row r="670" spans="3:5" ht="12.5" x14ac:dyDescent="0.25">
      <c r="C670" s="85"/>
      <c r="D670" s="54"/>
      <c r="E670" s="51"/>
    </row>
    <row r="671" spans="3:5" ht="12.5" x14ac:dyDescent="0.25">
      <c r="C671" s="85"/>
      <c r="D671" s="54"/>
      <c r="E671" s="51"/>
    </row>
    <row r="672" spans="3:5" ht="12.5" x14ac:dyDescent="0.25">
      <c r="C672" s="85"/>
      <c r="D672" s="54"/>
      <c r="E672" s="51"/>
    </row>
    <row r="673" spans="3:5" ht="12.5" x14ac:dyDescent="0.25">
      <c r="C673" s="85"/>
      <c r="D673" s="54"/>
      <c r="E673" s="51"/>
    </row>
    <row r="674" spans="3:5" ht="12.5" x14ac:dyDescent="0.25">
      <c r="C674" s="85"/>
      <c r="D674" s="54"/>
      <c r="E674" s="51"/>
    </row>
    <row r="675" spans="3:5" ht="12.5" x14ac:dyDescent="0.25">
      <c r="C675" s="85"/>
      <c r="D675" s="54"/>
      <c r="E675" s="51"/>
    </row>
    <row r="676" spans="3:5" ht="12.5" x14ac:dyDescent="0.25">
      <c r="C676" s="85"/>
      <c r="D676" s="54"/>
      <c r="E676" s="51"/>
    </row>
    <row r="677" spans="3:5" ht="12.5" x14ac:dyDescent="0.25">
      <c r="C677" s="85"/>
      <c r="D677" s="54"/>
      <c r="E677" s="51"/>
    </row>
    <row r="678" spans="3:5" ht="12.5" x14ac:dyDescent="0.25">
      <c r="C678" s="85"/>
      <c r="D678" s="54"/>
      <c r="E678" s="51"/>
    </row>
    <row r="679" spans="3:5" ht="12.5" x14ac:dyDescent="0.25">
      <c r="C679" s="85"/>
      <c r="D679" s="54"/>
      <c r="E679" s="51"/>
    </row>
    <row r="680" spans="3:5" ht="12.5" x14ac:dyDescent="0.25">
      <c r="C680" s="85"/>
      <c r="D680" s="54"/>
      <c r="E680" s="51"/>
    </row>
    <row r="681" spans="3:5" ht="12.5" x14ac:dyDescent="0.25">
      <c r="C681" s="85"/>
      <c r="D681" s="54"/>
      <c r="E681" s="51"/>
    </row>
    <row r="682" spans="3:5" ht="12.5" x14ac:dyDescent="0.25">
      <c r="C682" s="85"/>
      <c r="D682" s="54"/>
      <c r="E682" s="51"/>
    </row>
    <row r="683" spans="3:5" ht="12.5" x14ac:dyDescent="0.25">
      <c r="C683" s="85"/>
      <c r="D683" s="54"/>
      <c r="E683" s="51"/>
    </row>
    <row r="684" spans="3:5" ht="12.5" x14ac:dyDescent="0.25">
      <c r="C684" s="85"/>
      <c r="D684" s="54"/>
      <c r="E684" s="51"/>
    </row>
    <row r="685" spans="3:5" ht="12.5" x14ac:dyDescent="0.25">
      <c r="C685" s="85"/>
      <c r="D685" s="54"/>
      <c r="E685" s="51"/>
    </row>
    <row r="686" spans="3:5" ht="12.5" x14ac:dyDescent="0.25">
      <c r="C686" s="85"/>
      <c r="D686" s="54"/>
      <c r="E686" s="51"/>
    </row>
    <row r="687" spans="3:5" ht="12.5" x14ac:dyDescent="0.25">
      <c r="C687" s="85"/>
      <c r="D687" s="54"/>
      <c r="E687" s="51"/>
    </row>
    <row r="688" spans="3:5" ht="12.5" x14ac:dyDescent="0.25">
      <c r="C688" s="85"/>
      <c r="D688" s="54"/>
      <c r="E688" s="51"/>
    </row>
    <row r="689" spans="3:5" ht="12.5" x14ac:dyDescent="0.25">
      <c r="C689" s="85"/>
      <c r="D689" s="54"/>
      <c r="E689" s="51"/>
    </row>
    <row r="690" spans="3:5" ht="12.5" x14ac:dyDescent="0.25">
      <c r="C690" s="85"/>
      <c r="D690" s="54"/>
      <c r="E690" s="51"/>
    </row>
    <row r="691" spans="3:5" ht="12.5" x14ac:dyDescent="0.25">
      <c r="C691" s="85"/>
      <c r="D691" s="54"/>
      <c r="E691" s="51"/>
    </row>
    <row r="692" spans="3:5" ht="12.5" x14ac:dyDescent="0.25">
      <c r="C692" s="85"/>
      <c r="D692" s="54"/>
      <c r="E692" s="51"/>
    </row>
    <row r="693" spans="3:5" ht="12.5" x14ac:dyDescent="0.25">
      <c r="C693" s="85"/>
      <c r="D693" s="54"/>
      <c r="E693" s="51"/>
    </row>
    <row r="694" spans="3:5" ht="12.5" x14ac:dyDescent="0.25">
      <c r="C694" s="85"/>
      <c r="D694" s="54"/>
      <c r="E694" s="51"/>
    </row>
    <row r="695" spans="3:5" ht="12.5" x14ac:dyDescent="0.25">
      <c r="C695" s="85"/>
      <c r="D695" s="54"/>
      <c r="E695" s="51"/>
    </row>
    <row r="696" spans="3:5" ht="12.5" x14ac:dyDescent="0.25">
      <c r="C696" s="85"/>
      <c r="D696" s="54"/>
      <c r="E696" s="51"/>
    </row>
    <row r="697" spans="3:5" ht="12.5" x14ac:dyDescent="0.25">
      <c r="C697" s="85"/>
      <c r="D697" s="54"/>
      <c r="E697" s="51"/>
    </row>
    <row r="698" spans="3:5" ht="12.5" x14ac:dyDescent="0.25">
      <c r="C698" s="85"/>
      <c r="D698" s="54"/>
      <c r="E698" s="51"/>
    </row>
    <row r="699" spans="3:5" ht="12.5" x14ac:dyDescent="0.25">
      <c r="C699" s="85"/>
      <c r="D699" s="54"/>
      <c r="E699" s="51"/>
    </row>
    <row r="700" spans="3:5" ht="12.5" x14ac:dyDescent="0.25">
      <c r="C700" s="85"/>
      <c r="D700" s="54"/>
      <c r="E700" s="51"/>
    </row>
    <row r="701" spans="3:5" ht="12.5" x14ac:dyDescent="0.25">
      <c r="C701" s="85"/>
      <c r="D701" s="54"/>
      <c r="E701" s="51"/>
    </row>
    <row r="702" spans="3:5" ht="12.5" x14ac:dyDescent="0.25">
      <c r="C702" s="85"/>
      <c r="D702" s="54"/>
      <c r="E702" s="51"/>
    </row>
    <row r="703" spans="3:5" ht="12.5" x14ac:dyDescent="0.25">
      <c r="C703" s="85"/>
      <c r="D703" s="54"/>
      <c r="E703" s="51"/>
    </row>
    <row r="704" spans="3:5" ht="12.5" x14ac:dyDescent="0.25">
      <c r="C704" s="85"/>
      <c r="D704" s="54"/>
      <c r="E704" s="51"/>
    </row>
    <row r="705" spans="3:5" ht="12.5" x14ac:dyDescent="0.25">
      <c r="C705" s="85"/>
      <c r="D705" s="54"/>
      <c r="E705" s="51"/>
    </row>
    <row r="706" spans="3:5" ht="12.5" x14ac:dyDescent="0.25">
      <c r="C706" s="85"/>
      <c r="D706" s="54"/>
      <c r="E706" s="51"/>
    </row>
    <row r="707" spans="3:5" ht="12.5" x14ac:dyDescent="0.25">
      <c r="C707" s="85"/>
      <c r="D707" s="54"/>
      <c r="E707" s="51"/>
    </row>
    <row r="708" spans="3:5" ht="12.5" x14ac:dyDescent="0.25">
      <c r="C708" s="85"/>
      <c r="D708" s="54"/>
      <c r="E708" s="51"/>
    </row>
    <row r="709" spans="3:5" ht="12.5" x14ac:dyDescent="0.25">
      <c r="C709" s="85"/>
      <c r="D709" s="54"/>
      <c r="E709" s="51"/>
    </row>
    <row r="710" spans="3:5" ht="12.5" x14ac:dyDescent="0.25">
      <c r="C710" s="85"/>
      <c r="D710" s="54"/>
      <c r="E710" s="51"/>
    </row>
    <row r="711" spans="3:5" ht="12.5" x14ac:dyDescent="0.25">
      <c r="C711" s="85"/>
      <c r="D711" s="54"/>
      <c r="E711" s="51"/>
    </row>
    <row r="712" spans="3:5" ht="12.5" x14ac:dyDescent="0.25">
      <c r="C712" s="85"/>
      <c r="D712" s="54"/>
      <c r="E712" s="51"/>
    </row>
    <row r="713" spans="3:5" ht="12.5" x14ac:dyDescent="0.25">
      <c r="C713" s="85"/>
      <c r="D713" s="54"/>
      <c r="E713" s="51"/>
    </row>
    <row r="714" spans="3:5" ht="12.5" x14ac:dyDescent="0.25">
      <c r="C714" s="85"/>
      <c r="D714" s="54"/>
      <c r="E714" s="51"/>
    </row>
    <row r="715" spans="3:5" ht="12.5" x14ac:dyDescent="0.25">
      <c r="C715" s="85"/>
      <c r="D715" s="54"/>
      <c r="E715" s="51"/>
    </row>
    <row r="716" spans="3:5" ht="12.5" x14ac:dyDescent="0.25">
      <c r="C716" s="85"/>
      <c r="D716" s="54"/>
      <c r="E716" s="51"/>
    </row>
    <row r="717" spans="3:5" ht="12.5" x14ac:dyDescent="0.25">
      <c r="C717" s="85"/>
      <c r="D717" s="54"/>
      <c r="E717" s="51"/>
    </row>
    <row r="718" spans="3:5" ht="12.5" x14ac:dyDescent="0.25">
      <c r="C718" s="85"/>
      <c r="D718" s="54"/>
      <c r="E718" s="51"/>
    </row>
    <row r="719" spans="3:5" ht="12.5" x14ac:dyDescent="0.25">
      <c r="C719" s="85"/>
      <c r="D719" s="54"/>
      <c r="E719" s="51"/>
    </row>
    <row r="720" spans="3:5" ht="12.5" x14ac:dyDescent="0.25">
      <c r="C720" s="85"/>
      <c r="D720" s="54"/>
      <c r="E720" s="51"/>
    </row>
    <row r="721" spans="3:5" ht="12.5" x14ac:dyDescent="0.25">
      <c r="C721" s="85"/>
      <c r="D721" s="54"/>
      <c r="E721" s="51"/>
    </row>
    <row r="722" spans="3:5" ht="12.5" x14ac:dyDescent="0.25">
      <c r="C722" s="85"/>
      <c r="D722" s="54"/>
      <c r="E722" s="51"/>
    </row>
    <row r="723" spans="3:5" ht="12.5" x14ac:dyDescent="0.25">
      <c r="C723" s="85"/>
      <c r="D723" s="54"/>
      <c r="E723" s="51"/>
    </row>
    <row r="724" spans="3:5" ht="12.5" x14ac:dyDescent="0.25">
      <c r="C724" s="85"/>
      <c r="D724" s="54"/>
      <c r="E724" s="51"/>
    </row>
    <row r="725" spans="3:5" ht="12.5" x14ac:dyDescent="0.25">
      <c r="C725" s="85"/>
      <c r="D725" s="54"/>
      <c r="E725" s="51"/>
    </row>
    <row r="726" spans="3:5" ht="12.5" x14ac:dyDescent="0.25">
      <c r="C726" s="85"/>
      <c r="D726" s="54"/>
      <c r="E726" s="51"/>
    </row>
    <row r="727" spans="3:5" ht="12.5" x14ac:dyDescent="0.25">
      <c r="C727" s="85"/>
      <c r="D727" s="54"/>
      <c r="E727" s="51"/>
    </row>
    <row r="728" spans="3:5" ht="12.5" x14ac:dyDescent="0.25">
      <c r="C728" s="85"/>
      <c r="D728" s="54"/>
      <c r="E728" s="51"/>
    </row>
    <row r="729" spans="3:5" ht="12.5" x14ac:dyDescent="0.25">
      <c r="C729" s="85"/>
      <c r="D729" s="54"/>
      <c r="E729" s="51"/>
    </row>
    <row r="730" spans="3:5" ht="12.5" x14ac:dyDescent="0.25">
      <c r="C730" s="85"/>
      <c r="D730" s="54"/>
      <c r="E730" s="51"/>
    </row>
    <row r="731" spans="3:5" ht="12.5" x14ac:dyDescent="0.25">
      <c r="C731" s="85"/>
      <c r="D731" s="54"/>
      <c r="E731" s="51"/>
    </row>
    <row r="732" spans="3:5" ht="12.5" x14ac:dyDescent="0.25">
      <c r="C732" s="85"/>
      <c r="D732" s="54"/>
      <c r="E732" s="51"/>
    </row>
    <row r="733" spans="3:5" ht="12.5" x14ac:dyDescent="0.25">
      <c r="C733" s="85"/>
      <c r="D733" s="54"/>
      <c r="E733" s="51"/>
    </row>
    <row r="734" spans="3:5" ht="12.5" x14ac:dyDescent="0.25">
      <c r="C734" s="85"/>
      <c r="D734" s="54"/>
      <c r="E734" s="51"/>
    </row>
    <row r="735" spans="3:5" ht="12.5" x14ac:dyDescent="0.25">
      <c r="C735" s="85"/>
      <c r="D735" s="54"/>
      <c r="E735" s="51"/>
    </row>
    <row r="736" spans="3:5" ht="12.5" x14ac:dyDescent="0.25">
      <c r="C736" s="85"/>
      <c r="D736" s="54"/>
      <c r="E736" s="51"/>
    </row>
    <row r="737" spans="3:5" ht="12.5" x14ac:dyDescent="0.25">
      <c r="C737" s="85"/>
      <c r="D737" s="54"/>
      <c r="E737" s="51"/>
    </row>
    <row r="738" spans="3:5" ht="12.5" x14ac:dyDescent="0.25">
      <c r="C738" s="85"/>
      <c r="D738" s="54"/>
      <c r="E738" s="51"/>
    </row>
    <row r="739" spans="3:5" ht="12.5" x14ac:dyDescent="0.25">
      <c r="C739" s="85"/>
      <c r="D739" s="54"/>
      <c r="E739" s="51"/>
    </row>
    <row r="740" spans="3:5" ht="12.5" x14ac:dyDescent="0.25">
      <c r="C740" s="85"/>
      <c r="D740" s="54"/>
      <c r="E740" s="51"/>
    </row>
    <row r="741" spans="3:5" ht="12.5" x14ac:dyDescent="0.25">
      <c r="C741" s="85"/>
      <c r="D741" s="54"/>
      <c r="E741" s="51"/>
    </row>
    <row r="742" spans="3:5" ht="12.5" x14ac:dyDescent="0.25">
      <c r="C742" s="85"/>
      <c r="D742" s="54"/>
      <c r="E742" s="51"/>
    </row>
    <row r="743" spans="3:5" ht="12.5" x14ac:dyDescent="0.25">
      <c r="C743" s="85"/>
      <c r="D743" s="54"/>
      <c r="E743" s="51"/>
    </row>
    <row r="744" spans="3:5" ht="12.5" x14ac:dyDescent="0.25">
      <c r="C744" s="85"/>
      <c r="D744" s="54"/>
      <c r="E744" s="51"/>
    </row>
    <row r="745" spans="3:5" ht="12.5" x14ac:dyDescent="0.25">
      <c r="C745" s="85"/>
      <c r="D745" s="54"/>
      <c r="E745" s="51"/>
    </row>
    <row r="746" spans="3:5" ht="12.5" x14ac:dyDescent="0.25">
      <c r="C746" s="85"/>
      <c r="D746" s="54"/>
      <c r="E746" s="51"/>
    </row>
    <row r="747" spans="3:5" ht="12.5" x14ac:dyDescent="0.25">
      <c r="C747" s="85"/>
      <c r="D747" s="54"/>
      <c r="E747" s="51"/>
    </row>
    <row r="748" spans="3:5" ht="12.5" x14ac:dyDescent="0.25">
      <c r="C748" s="85"/>
      <c r="D748" s="54"/>
      <c r="E748" s="51"/>
    </row>
    <row r="749" spans="3:5" ht="12.5" x14ac:dyDescent="0.25">
      <c r="C749" s="85"/>
      <c r="D749" s="54"/>
      <c r="E749" s="51"/>
    </row>
    <row r="750" spans="3:5" ht="12.5" x14ac:dyDescent="0.25">
      <c r="C750" s="85"/>
      <c r="D750" s="54"/>
      <c r="E750" s="51"/>
    </row>
    <row r="751" spans="3:5" ht="12.5" x14ac:dyDescent="0.25">
      <c r="C751" s="85"/>
      <c r="D751" s="54"/>
      <c r="E751" s="51"/>
    </row>
    <row r="752" spans="3:5" ht="12.5" x14ac:dyDescent="0.25">
      <c r="C752" s="85"/>
      <c r="D752" s="54"/>
      <c r="E752" s="51"/>
    </row>
    <row r="753" spans="3:5" ht="12.5" x14ac:dyDescent="0.25">
      <c r="C753" s="85"/>
      <c r="D753" s="54"/>
      <c r="E753" s="51"/>
    </row>
    <row r="754" spans="3:5" ht="12.5" x14ac:dyDescent="0.25">
      <c r="C754" s="85"/>
      <c r="D754" s="54"/>
      <c r="E754" s="51"/>
    </row>
    <row r="755" spans="3:5" ht="12.5" x14ac:dyDescent="0.25">
      <c r="C755" s="85"/>
      <c r="D755" s="54"/>
      <c r="E755" s="51"/>
    </row>
    <row r="756" spans="3:5" ht="12.5" x14ac:dyDescent="0.25">
      <c r="C756" s="85"/>
      <c r="D756" s="54"/>
      <c r="E756" s="51"/>
    </row>
    <row r="757" spans="3:5" ht="12.5" x14ac:dyDescent="0.25">
      <c r="C757" s="85"/>
      <c r="D757" s="54"/>
      <c r="E757" s="51"/>
    </row>
    <row r="758" spans="3:5" ht="12.5" x14ac:dyDescent="0.25">
      <c r="C758" s="85"/>
      <c r="D758" s="54"/>
      <c r="E758" s="51"/>
    </row>
    <row r="759" spans="3:5" ht="12.5" x14ac:dyDescent="0.25">
      <c r="C759" s="85"/>
      <c r="D759" s="54"/>
      <c r="E759" s="51"/>
    </row>
    <row r="760" spans="3:5" ht="12.5" x14ac:dyDescent="0.25">
      <c r="C760" s="85"/>
      <c r="D760" s="54"/>
      <c r="E760" s="51"/>
    </row>
    <row r="761" spans="3:5" ht="12.5" x14ac:dyDescent="0.25">
      <c r="C761" s="85"/>
      <c r="D761" s="54"/>
      <c r="E761" s="51"/>
    </row>
    <row r="762" spans="3:5" ht="12.5" x14ac:dyDescent="0.25">
      <c r="C762" s="85"/>
      <c r="D762" s="54"/>
      <c r="E762" s="51"/>
    </row>
    <row r="763" spans="3:5" ht="12.5" x14ac:dyDescent="0.25">
      <c r="C763" s="85"/>
      <c r="D763" s="54"/>
      <c r="E763" s="51"/>
    </row>
    <row r="764" spans="3:5" ht="12.5" x14ac:dyDescent="0.25">
      <c r="C764" s="85"/>
      <c r="D764" s="54"/>
      <c r="E764" s="51"/>
    </row>
    <row r="765" spans="3:5" ht="12.5" x14ac:dyDescent="0.25">
      <c r="C765" s="85"/>
      <c r="D765" s="54"/>
      <c r="E765" s="51"/>
    </row>
    <row r="766" spans="3:5" ht="12.5" x14ac:dyDescent="0.25">
      <c r="C766" s="85"/>
      <c r="D766" s="54"/>
      <c r="E766" s="51"/>
    </row>
    <row r="767" spans="3:5" ht="12.5" x14ac:dyDescent="0.25">
      <c r="C767" s="85"/>
      <c r="D767" s="54"/>
      <c r="E767" s="51"/>
    </row>
    <row r="768" spans="3:5" ht="12.5" x14ac:dyDescent="0.25">
      <c r="C768" s="85"/>
      <c r="D768" s="54"/>
      <c r="E768" s="51"/>
    </row>
    <row r="769" spans="3:5" ht="12.5" x14ac:dyDescent="0.25">
      <c r="C769" s="85"/>
      <c r="D769" s="54"/>
      <c r="E769" s="51"/>
    </row>
    <row r="770" spans="3:5" ht="12.5" x14ac:dyDescent="0.25">
      <c r="C770" s="85"/>
      <c r="D770" s="54"/>
      <c r="E770" s="51"/>
    </row>
    <row r="771" spans="3:5" ht="12.5" x14ac:dyDescent="0.25">
      <c r="C771" s="85"/>
      <c r="D771" s="54"/>
      <c r="E771" s="51"/>
    </row>
    <row r="772" spans="3:5" ht="12.5" x14ac:dyDescent="0.25">
      <c r="C772" s="85"/>
      <c r="D772" s="54"/>
      <c r="E772" s="51"/>
    </row>
    <row r="773" spans="3:5" ht="12.5" x14ac:dyDescent="0.25">
      <c r="C773" s="85"/>
      <c r="D773" s="54"/>
      <c r="E773" s="51"/>
    </row>
    <row r="774" spans="3:5" ht="12.5" x14ac:dyDescent="0.25">
      <c r="C774" s="85"/>
      <c r="D774" s="54"/>
      <c r="E774" s="51"/>
    </row>
    <row r="775" spans="3:5" ht="12.5" x14ac:dyDescent="0.25">
      <c r="C775" s="85"/>
      <c r="D775" s="54"/>
      <c r="E775" s="51"/>
    </row>
    <row r="776" spans="3:5" ht="12.5" x14ac:dyDescent="0.25">
      <c r="C776" s="85"/>
      <c r="D776" s="54"/>
      <c r="E776" s="51"/>
    </row>
    <row r="777" spans="3:5" ht="12.5" x14ac:dyDescent="0.25">
      <c r="C777" s="85"/>
      <c r="D777" s="54"/>
      <c r="E777" s="51"/>
    </row>
    <row r="778" spans="3:5" ht="12.5" x14ac:dyDescent="0.25">
      <c r="C778" s="85"/>
      <c r="D778" s="54"/>
      <c r="E778" s="51"/>
    </row>
    <row r="779" spans="3:5" ht="12.5" x14ac:dyDescent="0.25">
      <c r="C779" s="85"/>
      <c r="D779" s="54"/>
      <c r="E779" s="51"/>
    </row>
    <row r="780" spans="3:5" ht="12.5" x14ac:dyDescent="0.25">
      <c r="C780" s="85"/>
      <c r="D780" s="54"/>
      <c r="E780" s="51"/>
    </row>
    <row r="781" spans="3:5" ht="12.5" x14ac:dyDescent="0.25">
      <c r="C781" s="85"/>
      <c r="D781" s="54"/>
      <c r="E781" s="51"/>
    </row>
    <row r="782" spans="3:5" ht="12.5" x14ac:dyDescent="0.25">
      <c r="C782" s="85"/>
      <c r="D782" s="54"/>
      <c r="E782" s="51"/>
    </row>
    <row r="783" spans="3:5" ht="12.5" x14ac:dyDescent="0.25">
      <c r="C783" s="85"/>
      <c r="D783" s="54"/>
      <c r="E783" s="51"/>
    </row>
    <row r="784" spans="3:5" ht="12.5" x14ac:dyDescent="0.25">
      <c r="C784" s="85"/>
      <c r="D784" s="54"/>
      <c r="E784" s="51"/>
    </row>
    <row r="785" spans="3:5" ht="12.5" x14ac:dyDescent="0.25">
      <c r="C785" s="85"/>
      <c r="D785" s="54"/>
      <c r="E785" s="51"/>
    </row>
    <row r="786" spans="3:5" ht="12.5" x14ac:dyDescent="0.25">
      <c r="C786" s="85"/>
      <c r="D786" s="54"/>
      <c r="E786" s="51"/>
    </row>
    <row r="787" spans="3:5" ht="12.5" x14ac:dyDescent="0.25">
      <c r="C787" s="85"/>
      <c r="D787" s="54"/>
      <c r="E787" s="51"/>
    </row>
    <row r="788" spans="3:5" ht="12.5" x14ac:dyDescent="0.25">
      <c r="C788" s="85"/>
      <c r="D788" s="54"/>
      <c r="E788" s="51"/>
    </row>
    <row r="789" spans="3:5" ht="12.5" x14ac:dyDescent="0.25">
      <c r="C789" s="85"/>
      <c r="D789" s="54"/>
      <c r="E789" s="51"/>
    </row>
    <row r="790" spans="3:5" ht="12.5" x14ac:dyDescent="0.25">
      <c r="C790" s="85"/>
      <c r="D790" s="54"/>
      <c r="E790" s="51"/>
    </row>
    <row r="791" spans="3:5" ht="12.5" x14ac:dyDescent="0.25">
      <c r="C791" s="85"/>
      <c r="D791" s="54"/>
      <c r="E791" s="51"/>
    </row>
    <row r="792" spans="3:5" ht="12.5" x14ac:dyDescent="0.25">
      <c r="C792" s="85"/>
      <c r="D792" s="54"/>
      <c r="E792" s="51"/>
    </row>
    <row r="793" spans="3:5" ht="12.5" x14ac:dyDescent="0.25">
      <c r="C793" s="85"/>
      <c r="D793" s="54"/>
      <c r="E793" s="51"/>
    </row>
    <row r="794" spans="3:5" ht="12.5" x14ac:dyDescent="0.25">
      <c r="C794" s="85"/>
      <c r="D794" s="54"/>
      <c r="E794" s="51"/>
    </row>
    <row r="795" spans="3:5" ht="12.5" x14ac:dyDescent="0.25">
      <c r="C795" s="85"/>
      <c r="D795" s="54"/>
      <c r="E795" s="51"/>
    </row>
    <row r="796" spans="3:5" ht="12.5" x14ac:dyDescent="0.25">
      <c r="C796" s="85"/>
      <c r="D796" s="54"/>
      <c r="E796" s="51"/>
    </row>
    <row r="797" spans="3:5" ht="12.5" x14ac:dyDescent="0.25">
      <c r="C797" s="85"/>
      <c r="D797" s="54"/>
      <c r="E797" s="51"/>
    </row>
    <row r="798" spans="3:5" ht="12.5" x14ac:dyDescent="0.25">
      <c r="C798" s="85"/>
      <c r="D798" s="54"/>
      <c r="E798" s="51"/>
    </row>
    <row r="799" spans="3:5" ht="12.5" x14ac:dyDescent="0.25">
      <c r="C799" s="85"/>
      <c r="D799" s="54"/>
      <c r="E799" s="51"/>
    </row>
    <row r="800" spans="3:5" ht="12.5" x14ac:dyDescent="0.25">
      <c r="C800" s="85"/>
      <c r="D800" s="54"/>
      <c r="E800" s="51"/>
    </row>
    <row r="801" spans="3:5" ht="12.5" x14ac:dyDescent="0.25">
      <c r="C801" s="85"/>
      <c r="D801" s="54"/>
      <c r="E801" s="51"/>
    </row>
    <row r="802" spans="3:5" ht="12.5" x14ac:dyDescent="0.25">
      <c r="C802" s="85"/>
      <c r="D802" s="54"/>
      <c r="E802" s="51"/>
    </row>
    <row r="803" spans="3:5" ht="12.5" x14ac:dyDescent="0.25">
      <c r="C803" s="85"/>
      <c r="D803" s="54"/>
      <c r="E803" s="51"/>
    </row>
    <row r="804" spans="3:5" ht="12.5" x14ac:dyDescent="0.25">
      <c r="C804" s="85"/>
      <c r="D804" s="54"/>
      <c r="E804" s="51"/>
    </row>
    <row r="805" spans="3:5" ht="12.5" x14ac:dyDescent="0.25">
      <c r="C805" s="85"/>
      <c r="D805" s="54"/>
      <c r="E805" s="51"/>
    </row>
    <row r="806" spans="3:5" ht="12.5" x14ac:dyDescent="0.25">
      <c r="C806" s="85"/>
      <c r="D806" s="54"/>
      <c r="E806" s="51"/>
    </row>
    <row r="807" spans="3:5" ht="12.5" x14ac:dyDescent="0.25">
      <c r="C807" s="85"/>
      <c r="D807" s="54"/>
      <c r="E807" s="51"/>
    </row>
    <row r="808" spans="3:5" ht="12.5" x14ac:dyDescent="0.25">
      <c r="C808" s="85"/>
      <c r="D808" s="54"/>
      <c r="E808" s="51"/>
    </row>
    <row r="809" spans="3:5" ht="12.5" x14ac:dyDescent="0.25">
      <c r="C809" s="85"/>
      <c r="D809" s="54"/>
      <c r="E809" s="51"/>
    </row>
    <row r="810" spans="3:5" ht="12.5" x14ac:dyDescent="0.25">
      <c r="C810" s="85"/>
      <c r="D810" s="54"/>
      <c r="E810" s="51"/>
    </row>
    <row r="811" spans="3:5" ht="12.5" x14ac:dyDescent="0.25">
      <c r="C811" s="85"/>
      <c r="D811" s="54"/>
      <c r="E811" s="51"/>
    </row>
    <row r="812" spans="3:5" ht="12.5" x14ac:dyDescent="0.25">
      <c r="C812" s="85"/>
      <c r="D812" s="54"/>
      <c r="E812" s="51"/>
    </row>
    <row r="813" spans="3:5" ht="12.5" x14ac:dyDescent="0.25">
      <c r="C813" s="85"/>
      <c r="D813" s="54"/>
      <c r="E813" s="51"/>
    </row>
    <row r="814" spans="3:5" ht="12.5" x14ac:dyDescent="0.25">
      <c r="C814" s="85"/>
      <c r="D814" s="54"/>
      <c r="E814" s="51"/>
    </row>
    <row r="815" spans="3:5" ht="12.5" x14ac:dyDescent="0.25">
      <c r="C815" s="85"/>
      <c r="D815" s="54"/>
      <c r="E815" s="51"/>
    </row>
    <row r="816" spans="3:5" ht="12.5" x14ac:dyDescent="0.25">
      <c r="C816" s="85"/>
      <c r="D816" s="54"/>
      <c r="E816" s="51"/>
    </row>
    <row r="817" spans="3:5" ht="12.5" x14ac:dyDescent="0.25">
      <c r="C817" s="85"/>
      <c r="D817" s="54"/>
      <c r="E817" s="51"/>
    </row>
    <row r="818" spans="3:5" ht="12.5" x14ac:dyDescent="0.25">
      <c r="C818" s="85"/>
      <c r="D818" s="54"/>
      <c r="E818" s="51"/>
    </row>
    <row r="819" spans="3:5" ht="12.5" x14ac:dyDescent="0.25">
      <c r="C819" s="85"/>
      <c r="D819" s="54"/>
      <c r="E819" s="51"/>
    </row>
    <row r="820" spans="3:5" ht="12.5" x14ac:dyDescent="0.25">
      <c r="C820" s="85"/>
      <c r="D820" s="54"/>
      <c r="E820" s="51"/>
    </row>
    <row r="821" spans="3:5" ht="12.5" x14ac:dyDescent="0.25">
      <c r="C821" s="85"/>
      <c r="D821" s="54"/>
      <c r="E821" s="51"/>
    </row>
    <row r="822" spans="3:5" ht="12.5" x14ac:dyDescent="0.25">
      <c r="C822" s="85"/>
      <c r="D822" s="54"/>
      <c r="E822" s="51"/>
    </row>
    <row r="823" spans="3:5" ht="12.5" x14ac:dyDescent="0.25">
      <c r="C823" s="85"/>
      <c r="D823" s="54"/>
      <c r="E823" s="51"/>
    </row>
    <row r="824" spans="3:5" ht="12.5" x14ac:dyDescent="0.25">
      <c r="C824" s="85"/>
      <c r="D824" s="54"/>
      <c r="E824" s="51"/>
    </row>
    <row r="825" spans="3:5" ht="12.5" x14ac:dyDescent="0.25">
      <c r="C825" s="85"/>
      <c r="D825" s="54"/>
      <c r="E825" s="51"/>
    </row>
    <row r="826" spans="3:5" ht="12.5" x14ac:dyDescent="0.25">
      <c r="C826" s="85"/>
      <c r="D826" s="54"/>
      <c r="E826" s="51"/>
    </row>
    <row r="827" spans="3:5" ht="12.5" x14ac:dyDescent="0.25">
      <c r="C827" s="85"/>
      <c r="D827" s="54"/>
      <c r="E827" s="51"/>
    </row>
    <row r="828" spans="3:5" ht="12.5" x14ac:dyDescent="0.25">
      <c r="C828" s="85"/>
      <c r="D828" s="54"/>
      <c r="E828" s="51"/>
    </row>
    <row r="829" spans="3:5" ht="12.5" x14ac:dyDescent="0.25">
      <c r="C829" s="85"/>
      <c r="D829" s="54"/>
      <c r="E829" s="51"/>
    </row>
    <row r="830" spans="3:5" ht="12.5" x14ac:dyDescent="0.25">
      <c r="C830" s="85"/>
      <c r="D830" s="54"/>
      <c r="E830" s="51"/>
    </row>
    <row r="831" spans="3:5" ht="12.5" x14ac:dyDescent="0.25">
      <c r="C831" s="85"/>
      <c r="D831" s="54"/>
      <c r="E831" s="51"/>
    </row>
    <row r="832" spans="3:5" ht="12.5" x14ac:dyDescent="0.25">
      <c r="C832" s="85"/>
      <c r="D832" s="54"/>
      <c r="E832" s="51"/>
    </row>
    <row r="833" spans="3:5" ht="12.5" x14ac:dyDescent="0.25">
      <c r="C833" s="85"/>
      <c r="D833" s="54"/>
      <c r="E833" s="51"/>
    </row>
    <row r="834" spans="3:5" ht="12.5" x14ac:dyDescent="0.25">
      <c r="C834" s="85"/>
      <c r="D834" s="54"/>
      <c r="E834" s="51"/>
    </row>
    <row r="835" spans="3:5" ht="12.5" x14ac:dyDescent="0.25">
      <c r="C835" s="85"/>
      <c r="D835" s="54"/>
      <c r="E835" s="51"/>
    </row>
    <row r="836" spans="3:5" ht="12.5" x14ac:dyDescent="0.25">
      <c r="C836" s="85"/>
      <c r="D836" s="54"/>
      <c r="E836" s="51"/>
    </row>
    <row r="837" spans="3:5" ht="12.5" x14ac:dyDescent="0.25">
      <c r="C837" s="85"/>
      <c r="D837" s="54"/>
      <c r="E837" s="51"/>
    </row>
    <row r="838" spans="3:5" ht="12.5" x14ac:dyDescent="0.25">
      <c r="C838" s="85"/>
      <c r="D838" s="54"/>
      <c r="E838" s="51"/>
    </row>
    <row r="839" spans="3:5" ht="12.5" x14ac:dyDescent="0.25">
      <c r="C839" s="85"/>
      <c r="D839" s="54"/>
      <c r="E839" s="51"/>
    </row>
    <row r="840" spans="3:5" ht="12.5" x14ac:dyDescent="0.25">
      <c r="C840" s="85"/>
      <c r="D840" s="54"/>
      <c r="E840" s="51"/>
    </row>
    <row r="841" spans="3:5" ht="12.5" x14ac:dyDescent="0.25">
      <c r="C841" s="85"/>
      <c r="D841" s="54"/>
      <c r="E841" s="51"/>
    </row>
    <row r="842" spans="3:5" ht="12.5" x14ac:dyDescent="0.25">
      <c r="C842" s="85"/>
      <c r="D842" s="54"/>
      <c r="E842" s="51"/>
    </row>
    <row r="843" spans="3:5" ht="12.5" x14ac:dyDescent="0.25">
      <c r="C843" s="85"/>
      <c r="D843" s="54"/>
      <c r="E843" s="51"/>
    </row>
    <row r="844" spans="3:5" ht="12.5" x14ac:dyDescent="0.25">
      <c r="C844" s="85"/>
      <c r="D844" s="54"/>
      <c r="E844" s="51"/>
    </row>
    <row r="845" spans="3:5" ht="12.5" x14ac:dyDescent="0.25">
      <c r="C845" s="85"/>
      <c r="D845" s="54"/>
      <c r="E845" s="51"/>
    </row>
    <row r="846" spans="3:5" ht="12.5" x14ac:dyDescent="0.25">
      <c r="C846" s="85"/>
      <c r="D846" s="54"/>
      <c r="E846" s="51"/>
    </row>
    <row r="847" spans="3:5" ht="12.5" x14ac:dyDescent="0.25">
      <c r="C847" s="85"/>
      <c r="D847" s="54"/>
      <c r="E847" s="51"/>
    </row>
    <row r="848" spans="3:5" ht="12.5" x14ac:dyDescent="0.25">
      <c r="C848" s="85"/>
      <c r="D848" s="54"/>
      <c r="E848" s="51"/>
    </row>
    <row r="849" spans="3:5" ht="12.5" x14ac:dyDescent="0.25">
      <c r="C849" s="85"/>
      <c r="D849" s="54"/>
      <c r="E849" s="51"/>
    </row>
    <row r="850" spans="3:5" ht="12.5" x14ac:dyDescent="0.25">
      <c r="C850" s="85"/>
      <c r="D850" s="54"/>
      <c r="E850" s="51"/>
    </row>
    <row r="851" spans="3:5" ht="12.5" x14ac:dyDescent="0.25">
      <c r="C851" s="85"/>
      <c r="D851" s="54"/>
      <c r="E851" s="51"/>
    </row>
    <row r="852" spans="3:5" ht="12.5" x14ac:dyDescent="0.25">
      <c r="C852" s="85"/>
      <c r="D852" s="54"/>
      <c r="E852" s="51"/>
    </row>
    <row r="853" spans="3:5" ht="12.5" x14ac:dyDescent="0.25">
      <c r="C853" s="85"/>
      <c r="D853" s="54"/>
      <c r="E853" s="51"/>
    </row>
    <row r="854" spans="3:5" ht="12.5" x14ac:dyDescent="0.25">
      <c r="C854" s="85"/>
      <c r="D854" s="54"/>
      <c r="E854" s="51"/>
    </row>
    <row r="855" spans="3:5" ht="12.5" x14ac:dyDescent="0.25">
      <c r="C855" s="85"/>
      <c r="D855" s="54"/>
      <c r="E855" s="51"/>
    </row>
    <row r="856" spans="3:5" ht="12.5" x14ac:dyDescent="0.25">
      <c r="C856" s="85"/>
      <c r="D856" s="54"/>
      <c r="E856" s="51"/>
    </row>
    <row r="857" spans="3:5" ht="12.5" x14ac:dyDescent="0.25">
      <c r="C857" s="85"/>
      <c r="D857" s="54"/>
      <c r="E857" s="51"/>
    </row>
    <row r="858" spans="3:5" ht="12.5" x14ac:dyDescent="0.25">
      <c r="C858" s="85"/>
      <c r="D858" s="54"/>
      <c r="E858" s="51"/>
    </row>
    <row r="859" spans="3:5" ht="12.5" x14ac:dyDescent="0.25">
      <c r="C859" s="85"/>
      <c r="D859" s="54"/>
      <c r="E859" s="51"/>
    </row>
    <row r="860" spans="3:5" ht="12.5" x14ac:dyDescent="0.25">
      <c r="C860" s="85"/>
      <c r="D860" s="54"/>
      <c r="E860" s="51"/>
    </row>
    <row r="861" spans="3:5" ht="12.5" x14ac:dyDescent="0.25">
      <c r="C861" s="85"/>
      <c r="D861" s="54"/>
      <c r="E861" s="51"/>
    </row>
    <row r="862" spans="3:5" ht="12.5" x14ac:dyDescent="0.25">
      <c r="C862" s="85"/>
      <c r="D862" s="54"/>
      <c r="E862" s="51"/>
    </row>
    <row r="863" spans="3:5" ht="12.5" x14ac:dyDescent="0.25">
      <c r="C863" s="85"/>
      <c r="D863" s="54"/>
      <c r="E863" s="51"/>
    </row>
    <row r="864" spans="3:5" ht="12.5" x14ac:dyDescent="0.25">
      <c r="C864" s="85"/>
      <c r="D864" s="54"/>
      <c r="E864" s="51"/>
    </row>
    <row r="865" spans="3:5" ht="12.5" x14ac:dyDescent="0.25">
      <c r="C865" s="85"/>
      <c r="D865" s="54"/>
      <c r="E865" s="51"/>
    </row>
    <row r="866" spans="3:5" ht="12.5" x14ac:dyDescent="0.25">
      <c r="C866" s="85"/>
      <c r="D866" s="54"/>
      <c r="E866" s="51"/>
    </row>
    <row r="867" spans="3:5" ht="12.5" x14ac:dyDescent="0.25">
      <c r="C867" s="85"/>
      <c r="D867" s="54"/>
      <c r="E867" s="51"/>
    </row>
    <row r="868" spans="3:5" ht="12.5" x14ac:dyDescent="0.25">
      <c r="C868" s="85"/>
      <c r="D868" s="54"/>
      <c r="E868" s="51"/>
    </row>
    <row r="869" spans="3:5" ht="12.5" x14ac:dyDescent="0.25">
      <c r="C869" s="85"/>
      <c r="D869" s="54"/>
      <c r="E869" s="51"/>
    </row>
    <row r="870" spans="3:5" ht="12.5" x14ac:dyDescent="0.25">
      <c r="C870" s="85"/>
      <c r="D870" s="54"/>
      <c r="E870" s="51"/>
    </row>
    <row r="871" spans="3:5" ht="12.5" x14ac:dyDescent="0.25">
      <c r="C871" s="85"/>
      <c r="D871" s="54"/>
      <c r="E871" s="51"/>
    </row>
    <row r="872" spans="3:5" ht="12.5" x14ac:dyDescent="0.25">
      <c r="C872" s="85"/>
      <c r="D872" s="54"/>
      <c r="E872" s="51"/>
    </row>
    <row r="873" spans="3:5" ht="12.5" x14ac:dyDescent="0.25">
      <c r="C873" s="85"/>
      <c r="D873" s="54"/>
      <c r="E873" s="51"/>
    </row>
    <row r="874" spans="3:5" ht="12.5" x14ac:dyDescent="0.25">
      <c r="C874" s="85"/>
      <c r="D874" s="54"/>
      <c r="E874" s="51"/>
    </row>
    <row r="875" spans="3:5" ht="12.5" x14ac:dyDescent="0.25">
      <c r="C875" s="85"/>
      <c r="D875" s="54"/>
      <c r="E875" s="51"/>
    </row>
    <row r="876" spans="3:5" ht="12.5" x14ac:dyDescent="0.25">
      <c r="C876" s="85"/>
      <c r="D876" s="54"/>
      <c r="E876" s="51"/>
    </row>
    <row r="877" spans="3:5" ht="12.5" x14ac:dyDescent="0.25">
      <c r="C877" s="85"/>
      <c r="D877" s="54"/>
      <c r="E877" s="51"/>
    </row>
    <row r="878" spans="3:5" ht="12.5" x14ac:dyDescent="0.25">
      <c r="C878" s="85"/>
      <c r="D878" s="54"/>
      <c r="E878" s="51"/>
    </row>
    <row r="879" spans="3:5" ht="12.5" x14ac:dyDescent="0.25">
      <c r="C879" s="85"/>
      <c r="D879" s="54"/>
      <c r="E879" s="51"/>
    </row>
    <row r="880" spans="3:5" ht="12.5" x14ac:dyDescent="0.25">
      <c r="C880" s="85"/>
      <c r="D880" s="54"/>
      <c r="E880" s="51"/>
    </row>
    <row r="881" spans="3:5" ht="12.5" x14ac:dyDescent="0.25">
      <c r="C881" s="85"/>
      <c r="D881" s="54"/>
      <c r="E881" s="51"/>
    </row>
    <row r="882" spans="3:5" ht="12.5" x14ac:dyDescent="0.25">
      <c r="C882" s="85"/>
      <c r="D882" s="54"/>
      <c r="E882" s="51"/>
    </row>
    <row r="883" spans="3:5" ht="12.5" x14ac:dyDescent="0.25">
      <c r="C883" s="85"/>
      <c r="D883" s="54"/>
      <c r="E883" s="51"/>
    </row>
    <row r="884" spans="3:5" ht="12.5" x14ac:dyDescent="0.25">
      <c r="C884" s="85"/>
      <c r="D884" s="54"/>
      <c r="E884" s="51"/>
    </row>
    <row r="885" spans="3:5" ht="12.5" x14ac:dyDescent="0.25">
      <c r="C885" s="85"/>
      <c r="D885" s="54"/>
      <c r="E885" s="51"/>
    </row>
    <row r="886" spans="3:5" ht="12.5" x14ac:dyDescent="0.25">
      <c r="C886" s="85"/>
      <c r="D886" s="54"/>
      <c r="E886" s="51"/>
    </row>
    <row r="887" spans="3:5" ht="12.5" x14ac:dyDescent="0.25">
      <c r="C887" s="85"/>
      <c r="D887" s="54"/>
      <c r="E887" s="51"/>
    </row>
    <row r="888" spans="3:5" ht="12.5" x14ac:dyDescent="0.25">
      <c r="C888" s="85"/>
      <c r="D888" s="54"/>
      <c r="E888" s="51"/>
    </row>
    <row r="889" spans="3:5" ht="12.5" x14ac:dyDescent="0.25">
      <c r="C889" s="85"/>
      <c r="D889" s="54"/>
      <c r="E889" s="51"/>
    </row>
    <row r="890" spans="3:5" ht="12.5" x14ac:dyDescent="0.25">
      <c r="C890" s="85"/>
      <c r="D890" s="54"/>
      <c r="E890" s="51"/>
    </row>
    <row r="891" spans="3:5" ht="12.5" x14ac:dyDescent="0.25">
      <c r="C891" s="85"/>
      <c r="D891" s="54"/>
      <c r="E891" s="51"/>
    </row>
    <row r="892" spans="3:5" ht="12.5" x14ac:dyDescent="0.25">
      <c r="C892" s="85"/>
      <c r="D892" s="54"/>
      <c r="E892" s="51"/>
    </row>
    <row r="893" spans="3:5" ht="12.5" x14ac:dyDescent="0.25">
      <c r="C893" s="85"/>
      <c r="D893" s="54"/>
      <c r="E893" s="51"/>
    </row>
    <row r="894" spans="3:5" ht="12.5" x14ac:dyDescent="0.25">
      <c r="C894" s="85"/>
      <c r="D894" s="54"/>
      <c r="E894" s="51"/>
    </row>
    <row r="895" spans="3:5" ht="12.5" x14ac:dyDescent="0.25">
      <c r="C895" s="85"/>
      <c r="D895" s="54"/>
      <c r="E895" s="51"/>
    </row>
    <row r="896" spans="3:5" ht="12.5" x14ac:dyDescent="0.25">
      <c r="C896" s="85"/>
      <c r="D896" s="54"/>
      <c r="E896" s="51"/>
    </row>
    <row r="897" spans="3:5" ht="12.5" x14ac:dyDescent="0.25">
      <c r="C897" s="85"/>
      <c r="D897" s="54"/>
      <c r="E897" s="51"/>
    </row>
    <row r="898" spans="3:5" ht="12.5" x14ac:dyDescent="0.25">
      <c r="C898" s="85"/>
      <c r="D898" s="54"/>
      <c r="E898" s="51"/>
    </row>
    <row r="899" spans="3:5" ht="12.5" x14ac:dyDescent="0.25">
      <c r="C899" s="85"/>
      <c r="D899" s="54"/>
      <c r="E899" s="51"/>
    </row>
    <row r="900" spans="3:5" ht="12.5" x14ac:dyDescent="0.25">
      <c r="C900" s="85"/>
      <c r="D900" s="54"/>
      <c r="E900" s="51"/>
    </row>
    <row r="901" spans="3:5" ht="12.5" x14ac:dyDescent="0.25">
      <c r="C901" s="85"/>
      <c r="D901" s="54"/>
      <c r="E901" s="51"/>
    </row>
    <row r="902" spans="3:5" ht="12.5" x14ac:dyDescent="0.25">
      <c r="C902" s="85"/>
      <c r="D902" s="54"/>
      <c r="E902" s="51"/>
    </row>
    <row r="903" spans="3:5" ht="12.5" x14ac:dyDescent="0.25">
      <c r="C903" s="85"/>
      <c r="D903" s="54"/>
      <c r="E903" s="51"/>
    </row>
    <row r="904" spans="3:5" ht="12.5" x14ac:dyDescent="0.25">
      <c r="C904" s="85"/>
      <c r="D904" s="54"/>
      <c r="E904" s="51"/>
    </row>
    <row r="905" spans="3:5" ht="12.5" x14ac:dyDescent="0.25">
      <c r="C905" s="85"/>
      <c r="D905" s="54"/>
      <c r="E905" s="51"/>
    </row>
    <row r="906" spans="3:5" ht="12.5" x14ac:dyDescent="0.25">
      <c r="C906" s="85"/>
      <c r="D906" s="54"/>
      <c r="E906" s="51"/>
    </row>
    <row r="907" spans="3:5" ht="12.5" x14ac:dyDescent="0.25">
      <c r="C907" s="85"/>
      <c r="D907" s="54"/>
      <c r="E907" s="51"/>
    </row>
    <row r="908" spans="3:5" ht="12.5" x14ac:dyDescent="0.25">
      <c r="C908" s="85"/>
      <c r="D908" s="54"/>
      <c r="E908" s="51"/>
    </row>
    <row r="909" spans="3:5" ht="12.5" x14ac:dyDescent="0.25">
      <c r="C909" s="85"/>
      <c r="D909" s="54"/>
      <c r="E909" s="51"/>
    </row>
    <row r="910" spans="3:5" ht="12.5" x14ac:dyDescent="0.25">
      <c r="C910" s="85"/>
      <c r="D910" s="54"/>
      <c r="E910" s="51"/>
    </row>
    <row r="911" spans="3:5" ht="12.5" x14ac:dyDescent="0.25">
      <c r="C911" s="85"/>
      <c r="D911" s="54"/>
      <c r="E911" s="51"/>
    </row>
    <row r="912" spans="3:5" ht="12.5" x14ac:dyDescent="0.25">
      <c r="C912" s="85"/>
      <c r="D912" s="54"/>
      <c r="E912" s="51"/>
    </row>
    <row r="913" spans="3:5" ht="12.5" x14ac:dyDescent="0.25">
      <c r="C913" s="85"/>
      <c r="D913" s="54"/>
      <c r="E913" s="51"/>
    </row>
    <row r="914" spans="3:5" ht="12.5" x14ac:dyDescent="0.25">
      <c r="C914" s="85"/>
      <c r="D914" s="54"/>
      <c r="E914" s="51"/>
    </row>
    <row r="915" spans="3:5" ht="12.5" x14ac:dyDescent="0.25">
      <c r="C915" s="85"/>
      <c r="D915" s="54"/>
      <c r="E915" s="51"/>
    </row>
    <row r="916" spans="3:5" ht="12.5" x14ac:dyDescent="0.25">
      <c r="C916" s="85"/>
      <c r="D916" s="54"/>
      <c r="E916" s="51"/>
    </row>
    <row r="917" spans="3:5" ht="12.5" x14ac:dyDescent="0.25">
      <c r="C917" s="85"/>
      <c r="D917" s="54"/>
      <c r="E917" s="51"/>
    </row>
    <row r="918" spans="3:5" ht="12.5" x14ac:dyDescent="0.25">
      <c r="C918" s="85"/>
      <c r="D918" s="54"/>
      <c r="E918" s="51"/>
    </row>
    <row r="919" spans="3:5" ht="12.5" x14ac:dyDescent="0.25">
      <c r="C919" s="85"/>
      <c r="D919" s="54"/>
      <c r="E919" s="51"/>
    </row>
    <row r="920" spans="3:5" ht="12.5" x14ac:dyDescent="0.25">
      <c r="C920" s="85"/>
      <c r="D920" s="54"/>
      <c r="E920" s="51"/>
    </row>
    <row r="921" spans="3:5" ht="12.5" x14ac:dyDescent="0.25">
      <c r="C921" s="85"/>
      <c r="D921" s="54"/>
      <c r="E921" s="51"/>
    </row>
    <row r="922" spans="3:5" ht="12.5" x14ac:dyDescent="0.25">
      <c r="C922" s="85"/>
      <c r="D922" s="54"/>
      <c r="E922" s="51"/>
    </row>
    <row r="923" spans="3:5" ht="12.5" x14ac:dyDescent="0.25">
      <c r="C923" s="85"/>
      <c r="D923" s="54"/>
      <c r="E923" s="51"/>
    </row>
    <row r="924" spans="3:5" ht="12.5" x14ac:dyDescent="0.25">
      <c r="C924" s="85"/>
      <c r="D924" s="54"/>
      <c r="E924" s="51"/>
    </row>
    <row r="925" spans="3:5" ht="12.5" x14ac:dyDescent="0.25">
      <c r="C925" s="85"/>
      <c r="D925" s="54"/>
      <c r="E925" s="51"/>
    </row>
    <row r="926" spans="3:5" ht="12.5" x14ac:dyDescent="0.25">
      <c r="C926" s="85"/>
      <c r="D926" s="54"/>
      <c r="E926" s="51"/>
    </row>
    <row r="927" spans="3:5" ht="12.5" x14ac:dyDescent="0.25">
      <c r="C927" s="85"/>
      <c r="D927" s="54"/>
      <c r="E927" s="51"/>
    </row>
    <row r="928" spans="3:5" ht="12.5" x14ac:dyDescent="0.25">
      <c r="C928" s="85"/>
      <c r="D928" s="54"/>
      <c r="E928" s="51"/>
    </row>
  </sheetData>
  <mergeCells count="66">
    <mergeCell ref="C62:C65"/>
    <mergeCell ref="D64:D65"/>
    <mergeCell ref="C41:C42"/>
    <mergeCell ref="C43:C44"/>
    <mergeCell ref="C45:C46"/>
    <mergeCell ref="C47:C48"/>
    <mergeCell ref="C49:C50"/>
    <mergeCell ref="C55:C59"/>
    <mergeCell ref="C60:C61"/>
    <mergeCell ref="H8:I8"/>
    <mergeCell ref="H9:I9"/>
    <mergeCell ref="C10:C13"/>
    <mergeCell ref="H10:I10"/>
    <mergeCell ref="H11:I11"/>
    <mergeCell ref="H12:I12"/>
    <mergeCell ref="H15:I15"/>
    <mergeCell ref="H13:I13"/>
    <mergeCell ref="H14:I14"/>
    <mergeCell ref="H16:I16"/>
    <mergeCell ref="H17:I17"/>
    <mergeCell ref="H29:I29"/>
    <mergeCell ref="H30:I30"/>
    <mergeCell ref="H31:I31"/>
    <mergeCell ref="H21:I21"/>
    <mergeCell ref="H22:I22"/>
    <mergeCell ref="H23:I23"/>
    <mergeCell ref="H24:I24"/>
    <mergeCell ref="H28:I28"/>
    <mergeCell ref="C14:C15"/>
    <mergeCell ref="C16:C17"/>
    <mergeCell ref="C29:C30"/>
    <mergeCell ref="C31:C32"/>
    <mergeCell ref="D29:D30"/>
    <mergeCell ref="C37:C38"/>
    <mergeCell ref="C39:C40"/>
    <mergeCell ref="H32:I32"/>
    <mergeCell ref="H36:I36"/>
    <mergeCell ref="H37:I37"/>
    <mergeCell ref="H38:I38"/>
    <mergeCell ref="H39:I39"/>
    <mergeCell ref="H40:I40"/>
    <mergeCell ref="H41:I41"/>
    <mergeCell ref="H58:I58"/>
    <mergeCell ref="H59:I59"/>
    <mergeCell ref="H60:I60"/>
    <mergeCell ref="H61:I61"/>
    <mergeCell ref="H56:I56"/>
    <mergeCell ref="H57:I57"/>
    <mergeCell ref="H49:I49"/>
    <mergeCell ref="H50:I50"/>
    <mergeCell ref="H51:I51"/>
    <mergeCell ref="H52:I52"/>
    <mergeCell ref="H53:I53"/>
    <mergeCell ref="H54:I54"/>
    <mergeCell ref="H55:I55"/>
    <mergeCell ref="H62:I62"/>
    <mergeCell ref="H63:I63"/>
    <mergeCell ref="H64:I64"/>
    <mergeCell ref="H65:I65"/>
    <mergeCell ref="H42:I42"/>
    <mergeCell ref="H43:I43"/>
    <mergeCell ref="H44:I44"/>
    <mergeCell ref="H45:I45"/>
    <mergeCell ref="H46:I46"/>
    <mergeCell ref="H47:I47"/>
    <mergeCell ref="H48:I48"/>
  </mergeCells>
  <phoneticPr fontId="15" type="noConversion"/>
  <dataValidations count="1">
    <dataValidation type="list" allowBlank="1" showErrorMessage="1" sqref="F9:G17 F22:G24 F37:G50 F55:G65 F29:G32" xr:uid="{00000000-0002-0000-1500-000000000000}">
      <formula1>"Not Test,PASS,Fail,N/A,Blocked"</formula1>
    </dataValidation>
  </dataValidation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P927"/>
  <sheetViews>
    <sheetView workbookViewId="0">
      <selection activeCell="C42" sqref="C42"/>
    </sheetView>
  </sheetViews>
  <sheetFormatPr defaultColWidth="12.6328125" defaultRowHeight="15.75" customHeight="1" x14ac:dyDescent="0.25"/>
  <cols>
    <col min="1" max="1" width="4.6328125" customWidth="1"/>
    <col min="3" max="8" width="52.6328125" customWidth="1"/>
    <col min="9" max="9" width="14.6328125" customWidth="1"/>
    <col min="10" max="10" width="29.08984375" customWidth="1"/>
  </cols>
  <sheetData>
    <row r="1" spans="1:9" ht="13" x14ac:dyDescent="0.3">
      <c r="A1" s="1"/>
      <c r="C1" s="51"/>
      <c r="D1" s="51"/>
      <c r="E1" s="51"/>
    </row>
    <row r="2" spans="1:9" ht="13" x14ac:dyDescent="0.25">
      <c r="B2" s="2" t="s">
        <v>1</v>
      </c>
      <c r="C2" s="3" t="s">
        <v>391</v>
      </c>
      <c r="D2" s="3" t="s">
        <v>992</v>
      </c>
      <c r="E2" s="36" t="s">
        <v>34</v>
      </c>
      <c r="F2" s="36" t="s">
        <v>35</v>
      </c>
      <c r="G2" s="36" t="s">
        <v>36</v>
      </c>
      <c r="H2" s="36" t="s">
        <v>37</v>
      </c>
    </row>
    <row r="3" spans="1:9" ht="13" x14ac:dyDescent="0.25">
      <c r="B3" s="2" t="s">
        <v>5</v>
      </c>
      <c r="C3" s="3" t="s">
        <v>87</v>
      </c>
      <c r="D3" s="3" t="s">
        <v>782</v>
      </c>
      <c r="E3" s="36" t="s">
        <v>993</v>
      </c>
      <c r="F3" s="36" t="s">
        <v>994</v>
      </c>
      <c r="G3" s="36" t="s">
        <v>995</v>
      </c>
      <c r="H3" s="3" t="s">
        <v>783</v>
      </c>
    </row>
    <row r="4" spans="1:9" ht="200" customHeight="1" x14ac:dyDescent="0.25">
      <c r="B4" s="2" t="s">
        <v>9</v>
      </c>
      <c r="C4" s="4"/>
      <c r="D4" s="3"/>
      <c r="E4" s="36"/>
      <c r="F4" s="36"/>
      <c r="G4" s="36"/>
      <c r="H4" s="36"/>
    </row>
    <row r="5" spans="1:9" ht="12.5" x14ac:dyDescent="0.25">
      <c r="C5" s="51"/>
      <c r="D5" s="51"/>
      <c r="E5" s="51"/>
    </row>
    <row r="6" spans="1:9" ht="20" x14ac:dyDescent="0.4">
      <c r="B6" s="5" t="s">
        <v>996</v>
      </c>
      <c r="C6" s="51"/>
      <c r="D6" s="51"/>
      <c r="E6" s="51"/>
    </row>
    <row r="7" spans="1:9" ht="12.5" x14ac:dyDescent="0.25">
      <c r="C7" s="51"/>
      <c r="D7" s="51"/>
      <c r="E7" s="51"/>
    </row>
    <row r="8" spans="1:9" ht="13" x14ac:dyDescent="0.3">
      <c r="B8" s="6" t="s">
        <v>11</v>
      </c>
      <c r="C8" s="52" t="s">
        <v>12</v>
      </c>
      <c r="D8" s="52" t="s">
        <v>13</v>
      </c>
      <c r="E8" s="52" t="s">
        <v>14</v>
      </c>
      <c r="F8" s="6" t="s">
        <v>15</v>
      </c>
      <c r="G8" s="6" t="s">
        <v>16</v>
      </c>
      <c r="H8" s="221" t="s">
        <v>17</v>
      </c>
      <c r="I8" s="197"/>
    </row>
    <row r="9" spans="1:9" ht="12.5" x14ac:dyDescent="0.25">
      <c r="B9" s="21">
        <f t="shared" ref="B9:B12" si="0">ROW()-8</f>
        <v>1</v>
      </c>
      <c r="C9" s="32" t="s">
        <v>997</v>
      </c>
      <c r="D9" s="32" t="s">
        <v>998</v>
      </c>
      <c r="E9" s="27" t="s">
        <v>999</v>
      </c>
      <c r="F9" s="9" t="s">
        <v>21</v>
      </c>
      <c r="G9" s="9" t="s">
        <v>21</v>
      </c>
      <c r="H9" s="199"/>
      <c r="I9" s="197"/>
    </row>
    <row r="10" spans="1:9" ht="16.5" customHeight="1" x14ac:dyDescent="0.25">
      <c r="B10" s="21">
        <f t="shared" si="0"/>
        <v>2</v>
      </c>
      <c r="C10" s="210" t="s">
        <v>1000</v>
      </c>
      <c r="D10" s="32" t="s">
        <v>1001</v>
      </c>
      <c r="E10" s="27" t="s">
        <v>1002</v>
      </c>
      <c r="F10" s="9" t="s">
        <v>21</v>
      </c>
      <c r="G10" s="9" t="s">
        <v>21</v>
      </c>
      <c r="H10" s="199"/>
      <c r="I10" s="197"/>
    </row>
    <row r="11" spans="1:9" ht="16.5" customHeight="1" x14ac:dyDescent="0.25">
      <c r="B11" s="21">
        <f t="shared" si="0"/>
        <v>3</v>
      </c>
      <c r="C11" s="246"/>
      <c r="D11" s="32" t="s">
        <v>1003</v>
      </c>
      <c r="E11" s="27" t="s">
        <v>1004</v>
      </c>
      <c r="F11" s="9" t="s">
        <v>21</v>
      </c>
      <c r="G11" s="9" t="s">
        <v>21</v>
      </c>
      <c r="H11" s="199"/>
      <c r="I11" s="197"/>
    </row>
    <row r="12" spans="1:9" ht="12.5" x14ac:dyDescent="0.25">
      <c r="B12" s="21">
        <f t="shared" si="0"/>
        <v>4</v>
      </c>
      <c r="C12" s="32" t="s">
        <v>1005</v>
      </c>
      <c r="D12" s="32" t="s">
        <v>1006</v>
      </c>
      <c r="E12" s="27" t="s">
        <v>1007</v>
      </c>
      <c r="F12" s="9" t="s">
        <v>21</v>
      </c>
      <c r="G12" s="9" t="s">
        <v>21</v>
      </c>
      <c r="H12" s="199"/>
      <c r="I12" s="197"/>
    </row>
    <row r="13" spans="1:9" ht="12.5" x14ac:dyDescent="0.25">
      <c r="C13" s="51"/>
      <c r="D13" s="51"/>
      <c r="E13" s="51"/>
    </row>
    <row r="14" spans="1:9" ht="20" x14ac:dyDescent="0.4">
      <c r="B14" s="5" t="s">
        <v>1008</v>
      </c>
      <c r="C14" s="51"/>
      <c r="D14" s="51"/>
      <c r="E14" s="51"/>
    </row>
    <row r="15" spans="1:9" ht="12.5" x14ac:dyDescent="0.25">
      <c r="C15" s="51"/>
      <c r="D15" s="51"/>
      <c r="E15" s="51"/>
    </row>
    <row r="16" spans="1:9" ht="13" x14ac:dyDescent="0.3">
      <c r="B16" s="6" t="s">
        <v>11</v>
      </c>
      <c r="C16" s="52" t="s">
        <v>12</v>
      </c>
      <c r="D16" s="52" t="s">
        <v>13</v>
      </c>
      <c r="E16" s="52" t="s">
        <v>14</v>
      </c>
      <c r="F16" s="6" t="s">
        <v>15</v>
      </c>
      <c r="G16" s="6" t="s">
        <v>16</v>
      </c>
      <c r="H16" s="221" t="s">
        <v>17</v>
      </c>
      <c r="I16" s="197"/>
    </row>
    <row r="17" spans="1:16" ht="12.5" x14ac:dyDescent="0.25">
      <c r="A17" s="11"/>
      <c r="B17" s="21">
        <f t="shared" ref="B17:B24" si="1">ROW()-12</f>
        <v>5</v>
      </c>
      <c r="C17" s="210" t="s">
        <v>1009</v>
      </c>
      <c r="D17" s="32" t="s">
        <v>731</v>
      </c>
      <c r="E17" s="97" t="s">
        <v>932</v>
      </c>
      <c r="F17" s="9" t="s">
        <v>21</v>
      </c>
      <c r="G17" s="9" t="s">
        <v>21</v>
      </c>
      <c r="H17" s="200"/>
      <c r="I17" s="197"/>
      <c r="J17" s="11"/>
      <c r="K17" s="11"/>
      <c r="L17" s="11"/>
      <c r="M17" s="11"/>
      <c r="N17" s="11"/>
      <c r="O17" s="11"/>
      <c r="P17" s="11"/>
    </row>
    <row r="18" spans="1:16" ht="75" x14ac:dyDescent="0.25">
      <c r="A18" s="11"/>
      <c r="B18" s="21">
        <f t="shared" si="1"/>
        <v>6</v>
      </c>
      <c r="C18" s="245"/>
      <c r="D18" s="96" t="s">
        <v>933</v>
      </c>
      <c r="E18" s="27" t="s">
        <v>809</v>
      </c>
      <c r="F18" s="9" t="s">
        <v>21</v>
      </c>
      <c r="G18" s="9" t="s">
        <v>21</v>
      </c>
      <c r="H18" s="200"/>
      <c r="I18" s="197"/>
      <c r="J18" s="11"/>
      <c r="K18" s="11"/>
      <c r="L18" s="11"/>
      <c r="M18" s="11"/>
      <c r="N18" s="11"/>
      <c r="O18" s="11"/>
      <c r="P18" s="11"/>
    </row>
    <row r="19" spans="1:16" ht="25" x14ac:dyDescent="0.25">
      <c r="A19" s="11"/>
      <c r="B19" s="21">
        <f t="shared" si="1"/>
        <v>7</v>
      </c>
      <c r="C19" s="245"/>
      <c r="D19" s="90" t="s">
        <v>934</v>
      </c>
      <c r="E19" s="27" t="s">
        <v>1010</v>
      </c>
      <c r="F19" s="9" t="s">
        <v>21</v>
      </c>
      <c r="G19" s="9" t="s">
        <v>21</v>
      </c>
      <c r="H19" s="200"/>
      <c r="I19" s="197"/>
      <c r="J19" s="11"/>
      <c r="K19" s="11"/>
      <c r="L19" s="11"/>
      <c r="M19" s="11"/>
      <c r="N19" s="11"/>
      <c r="O19" s="11"/>
      <c r="P19" s="11"/>
    </row>
    <row r="20" spans="1:16" ht="25" x14ac:dyDescent="0.25">
      <c r="A20" s="11"/>
      <c r="B20" s="21">
        <f t="shared" si="1"/>
        <v>8</v>
      </c>
      <c r="C20" s="246"/>
      <c r="D20" s="90" t="s">
        <v>936</v>
      </c>
      <c r="E20" s="27" t="s">
        <v>1011</v>
      </c>
      <c r="F20" s="9" t="s">
        <v>21</v>
      </c>
      <c r="G20" s="9" t="s">
        <v>21</v>
      </c>
      <c r="H20" s="200"/>
      <c r="I20" s="197"/>
      <c r="J20" s="11"/>
      <c r="K20" s="11"/>
      <c r="L20" s="11"/>
      <c r="M20" s="11"/>
      <c r="N20" s="11"/>
      <c r="O20" s="11"/>
      <c r="P20" s="11"/>
    </row>
    <row r="21" spans="1:16" ht="12.5" x14ac:dyDescent="0.25">
      <c r="A21" s="11"/>
      <c r="B21" s="21">
        <f t="shared" si="1"/>
        <v>9</v>
      </c>
      <c r="C21" s="210" t="s">
        <v>1012</v>
      </c>
      <c r="D21" s="32" t="s">
        <v>787</v>
      </c>
      <c r="E21" s="27" t="s">
        <v>939</v>
      </c>
      <c r="F21" s="9" t="s">
        <v>21</v>
      </c>
      <c r="G21" s="9" t="s">
        <v>21</v>
      </c>
      <c r="H21" s="200"/>
      <c r="I21" s="197"/>
      <c r="J21" s="11"/>
      <c r="K21" s="11"/>
      <c r="L21" s="11"/>
      <c r="M21" s="11"/>
      <c r="N21" s="11"/>
      <c r="O21" s="11"/>
      <c r="P21" s="11"/>
    </row>
    <row r="22" spans="1:16" ht="12.5" x14ac:dyDescent="0.25">
      <c r="A22" s="11"/>
      <c r="B22" s="21">
        <f t="shared" si="1"/>
        <v>10</v>
      </c>
      <c r="C22" s="246"/>
      <c r="D22" s="32" t="s">
        <v>940</v>
      </c>
      <c r="E22" s="27" t="s">
        <v>939</v>
      </c>
      <c r="F22" s="9" t="s">
        <v>21</v>
      </c>
      <c r="G22" s="9" t="s">
        <v>21</v>
      </c>
      <c r="H22" s="200"/>
      <c r="I22" s="197"/>
      <c r="J22" s="11"/>
      <c r="K22" s="11"/>
      <c r="L22" s="11"/>
      <c r="M22" s="11"/>
      <c r="N22" s="11"/>
      <c r="O22" s="11"/>
      <c r="P22" s="11"/>
    </row>
    <row r="23" spans="1:16" ht="12.5" x14ac:dyDescent="0.25">
      <c r="A23" s="11"/>
      <c r="B23" s="21">
        <f t="shared" si="1"/>
        <v>11</v>
      </c>
      <c r="C23" s="210" t="s">
        <v>1013</v>
      </c>
      <c r="D23" s="32" t="s">
        <v>787</v>
      </c>
      <c r="E23" s="27" t="s">
        <v>942</v>
      </c>
      <c r="F23" s="9" t="s">
        <v>21</v>
      </c>
      <c r="G23" s="9" t="s">
        <v>21</v>
      </c>
      <c r="H23" s="200"/>
      <c r="I23" s="197"/>
      <c r="J23" s="11"/>
      <c r="K23" s="11"/>
      <c r="L23" s="11"/>
      <c r="M23" s="11"/>
      <c r="N23" s="11"/>
      <c r="O23" s="11"/>
      <c r="P23" s="11"/>
    </row>
    <row r="24" spans="1:16" ht="12.5" x14ac:dyDescent="0.25">
      <c r="A24" s="11"/>
      <c r="B24" s="21">
        <f t="shared" si="1"/>
        <v>12</v>
      </c>
      <c r="C24" s="246"/>
      <c r="D24" s="32" t="s">
        <v>940</v>
      </c>
      <c r="E24" s="27" t="s">
        <v>942</v>
      </c>
      <c r="F24" s="9" t="s">
        <v>21</v>
      </c>
      <c r="G24" s="9" t="s">
        <v>21</v>
      </c>
      <c r="H24" s="200"/>
      <c r="I24" s="197"/>
      <c r="J24" s="11"/>
      <c r="K24" s="11"/>
      <c r="L24" s="11"/>
      <c r="M24" s="11"/>
      <c r="N24" s="11"/>
      <c r="O24" s="11"/>
      <c r="P24" s="11"/>
    </row>
    <row r="25" spans="1:16" ht="12.5" x14ac:dyDescent="0.25">
      <c r="C25" s="51"/>
      <c r="D25" s="51"/>
      <c r="E25" s="51"/>
    </row>
    <row r="26" spans="1:16" ht="20" x14ac:dyDescent="0.4">
      <c r="B26" s="5" t="s">
        <v>1014</v>
      </c>
      <c r="C26" s="51"/>
      <c r="D26" s="51"/>
      <c r="E26" s="51"/>
    </row>
    <row r="27" spans="1:16" ht="12.5" x14ac:dyDescent="0.25">
      <c r="C27" s="51"/>
      <c r="D27" s="51"/>
      <c r="E27" s="51"/>
    </row>
    <row r="28" spans="1:16" ht="13" x14ac:dyDescent="0.3">
      <c r="B28" s="6" t="s">
        <v>11</v>
      </c>
      <c r="C28" s="52" t="s">
        <v>12</v>
      </c>
      <c r="D28" s="52" t="s">
        <v>13</v>
      </c>
      <c r="E28" s="52" t="s">
        <v>14</v>
      </c>
      <c r="F28" s="6" t="s">
        <v>15</v>
      </c>
      <c r="G28" s="6" t="s">
        <v>16</v>
      </c>
      <c r="H28" s="221" t="s">
        <v>17</v>
      </c>
      <c r="I28" s="197"/>
    </row>
    <row r="29" spans="1:16" ht="12.5" x14ac:dyDescent="0.25">
      <c r="B29" s="21">
        <f t="shared" ref="B29:B33" si="2">ROW()-16</f>
        <v>13</v>
      </c>
      <c r="C29" s="210" t="s">
        <v>1015</v>
      </c>
      <c r="D29" s="38" t="s">
        <v>1016</v>
      </c>
      <c r="E29" s="30" t="s">
        <v>1017</v>
      </c>
      <c r="F29" s="44" t="s">
        <v>21</v>
      </c>
      <c r="G29" s="44" t="s">
        <v>21</v>
      </c>
      <c r="H29" s="200"/>
      <c r="I29" s="197"/>
    </row>
    <row r="30" spans="1:16" ht="12.5" x14ac:dyDescent="0.25">
      <c r="B30" s="21">
        <f t="shared" si="2"/>
        <v>14</v>
      </c>
      <c r="C30" s="245"/>
      <c r="D30" s="210" t="s">
        <v>1018</v>
      </c>
      <c r="E30" s="27" t="s">
        <v>1019</v>
      </c>
      <c r="F30" s="44" t="s">
        <v>21</v>
      </c>
      <c r="G30" s="44" t="s">
        <v>21</v>
      </c>
      <c r="H30" s="200"/>
      <c r="I30" s="197"/>
    </row>
    <row r="31" spans="1:16" ht="12.5" x14ac:dyDescent="0.25">
      <c r="B31" s="21">
        <f t="shared" si="2"/>
        <v>15</v>
      </c>
      <c r="C31" s="246"/>
      <c r="D31" s="204"/>
      <c r="E31" s="27" t="s">
        <v>1020</v>
      </c>
      <c r="F31" s="44" t="s">
        <v>21</v>
      </c>
      <c r="G31" s="44" t="s">
        <v>21</v>
      </c>
      <c r="H31" s="200"/>
      <c r="I31" s="197"/>
    </row>
    <row r="32" spans="1:16" ht="12.5" x14ac:dyDescent="0.25">
      <c r="B32" s="21">
        <f t="shared" si="2"/>
        <v>16</v>
      </c>
      <c r="C32" s="210" t="s">
        <v>1021</v>
      </c>
      <c r="D32" s="230" t="s">
        <v>1022</v>
      </c>
      <c r="E32" s="27" t="s">
        <v>1023</v>
      </c>
      <c r="F32" s="44" t="s">
        <v>21</v>
      </c>
      <c r="G32" s="44" t="s">
        <v>21</v>
      </c>
      <c r="H32" s="200"/>
      <c r="I32" s="197"/>
    </row>
    <row r="33" spans="2:9" ht="12.5" x14ac:dyDescent="0.25">
      <c r="B33" s="21">
        <f t="shared" si="2"/>
        <v>17</v>
      </c>
      <c r="C33" s="246"/>
      <c r="D33" s="204"/>
      <c r="E33" s="27" t="s">
        <v>1024</v>
      </c>
      <c r="F33" s="44" t="s">
        <v>21</v>
      </c>
      <c r="G33" s="44" t="s">
        <v>21</v>
      </c>
      <c r="H33" s="200"/>
      <c r="I33" s="197"/>
    </row>
    <row r="34" spans="2:9" ht="12.5" x14ac:dyDescent="0.25">
      <c r="C34" s="51"/>
      <c r="D34" s="51"/>
      <c r="E34" s="51"/>
    </row>
    <row r="35" spans="2:9" ht="20" x14ac:dyDescent="0.4">
      <c r="B35" s="5" t="s">
        <v>1025</v>
      </c>
      <c r="C35" s="51"/>
      <c r="D35" s="51"/>
      <c r="E35" s="51"/>
    </row>
    <row r="36" spans="2:9" ht="12.5" x14ac:dyDescent="0.25">
      <c r="C36" s="51"/>
      <c r="D36" s="51"/>
      <c r="E36" s="51"/>
    </row>
    <row r="37" spans="2:9" ht="13" x14ac:dyDescent="0.3">
      <c r="B37" s="6" t="s">
        <v>11</v>
      </c>
      <c r="C37" s="52" t="s">
        <v>12</v>
      </c>
      <c r="D37" s="52" t="s">
        <v>13</v>
      </c>
      <c r="E37" s="52" t="s">
        <v>14</v>
      </c>
      <c r="F37" s="6" t="s">
        <v>15</v>
      </c>
      <c r="G37" s="6" t="s">
        <v>16</v>
      </c>
      <c r="H37" s="221" t="s">
        <v>17</v>
      </c>
      <c r="I37" s="197"/>
    </row>
    <row r="38" spans="2:9" ht="12.5" x14ac:dyDescent="0.25">
      <c r="B38" s="21">
        <f t="shared" ref="B38:B40" si="3">ROW()-20</f>
        <v>18</v>
      </c>
      <c r="C38" s="228" t="s">
        <v>3132</v>
      </c>
      <c r="D38" s="38" t="s">
        <v>1027</v>
      </c>
      <c r="E38" s="30" t="s">
        <v>1028</v>
      </c>
      <c r="F38" s="44" t="s">
        <v>21</v>
      </c>
      <c r="G38" s="44" t="s">
        <v>21</v>
      </c>
      <c r="H38" s="200"/>
      <c r="I38" s="197"/>
    </row>
    <row r="39" spans="2:9" ht="12.5" x14ac:dyDescent="0.25">
      <c r="B39" s="21">
        <f t="shared" si="3"/>
        <v>19</v>
      </c>
      <c r="C39" s="243"/>
      <c r="D39" s="38" t="s">
        <v>1029</v>
      </c>
      <c r="E39" s="30" t="s">
        <v>1030</v>
      </c>
      <c r="F39" s="44" t="s">
        <v>21</v>
      </c>
      <c r="G39" s="44" t="s">
        <v>21</v>
      </c>
      <c r="H39" s="200"/>
      <c r="I39" s="197"/>
    </row>
    <row r="40" spans="2:9" ht="12.5" x14ac:dyDescent="0.25">
      <c r="B40" s="21">
        <f t="shared" si="3"/>
        <v>20</v>
      </c>
      <c r="C40" s="244"/>
      <c r="D40" s="38" t="s">
        <v>1031</v>
      </c>
      <c r="E40" s="30" t="s">
        <v>1032</v>
      </c>
      <c r="F40" s="44" t="s">
        <v>21</v>
      </c>
      <c r="G40" s="44" t="s">
        <v>21</v>
      </c>
      <c r="H40" s="200"/>
      <c r="I40" s="197"/>
    </row>
    <row r="41" spans="2:9" ht="20" x14ac:dyDescent="0.4">
      <c r="B41" s="5"/>
      <c r="C41" s="51"/>
      <c r="D41" s="51"/>
      <c r="E41" s="51"/>
    </row>
    <row r="42" spans="2:9" ht="20" x14ac:dyDescent="0.4">
      <c r="B42" s="5" t="s">
        <v>1033</v>
      </c>
      <c r="C42" s="51"/>
      <c r="D42" s="51"/>
      <c r="E42" s="51"/>
    </row>
    <row r="43" spans="2:9" ht="20" x14ac:dyDescent="0.4">
      <c r="B43" s="5"/>
      <c r="C43" s="51"/>
      <c r="D43" s="51"/>
      <c r="E43" s="51"/>
    </row>
    <row r="44" spans="2:9" ht="13" x14ac:dyDescent="0.3">
      <c r="B44" s="2" t="s">
        <v>11</v>
      </c>
      <c r="C44" s="63" t="s">
        <v>12</v>
      </c>
      <c r="D44" s="63" t="s">
        <v>13</v>
      </c>
      <c r="E44" s="63" t="s">
        <v>14</v>
      </c>
      <c r="F44" s="6" t="s">
        <v>15</v>
      </c>
      <c r="G44" s="6" t="s">
        <v>16</v>
      </c>
      <c r="H44" s="221" t="s">
        <v>17</v>
      </c>
      <c r="I44" s="197"/>
    </row>
    <row r="45" spans="2:9" ht="12.5" x14ac:dyDescent="0.25">
      <c r="B45" s="21">
        <f t="shared" ref="B45:B48" si="4">ROW()-24</f>
        <v>21</v>
      </c>
      <c r="C45" s="210" t="s">
        <v>1034</v>
      </c>
      <c r="D45" s="210" t="s">
        <v>1035</v>
      </c>
      <c r="E45" s="27" t="s">
        <v>1036</v>
      </c>
      <c r="F45" s="44" t="s">
        <v>21</v>
      </c>
      <c r="G45" s="44" t="s">
        <v>21</v>
      </c>
      <c r="H45" s="200"/>
      <c r="I45" s="197"/>
    </row>
    <row r="46" spans="2:9" ht="12.5" x14ac:dyDescent="0.25">
      <c r="B46" s="21">
        <f t="shared" si="4"/>
        <v>22</v>
      </c>
      <c r="C46" s="245"/>
      <c r="D46" s="204"/>
      <c r="E46" s="27" t="s">
        <v>1037</v>
      </c>
      <c r="F46" s="44" t="s">
        <v>21</v>
      </c>
      <c r="G46" s="44" t="s">
        <v>21</v>
      </c>
      <c r="H46" s="200"/>
      <c r="I46" s="197"/>
    </row>
    <row r="47" spans="2:9" ht="12.5" x14ac:dyDescent="0.25">
      <c r="B47" s="21">
        <f t="shared" si="4"/>
        <v>23</v>
      </c>
      <c r="C47" s="246"/>
      <c r="D47" s="87" t="s">
        <v>1038</v>
      </c>
      <c r="E47" s="27" t="s">
        <v>1039</v>
      </c>
      <c r="F47" s="44" t="s">
        <v>21</v>
      </c>
      <c r="G47" s="44" t="s">
        <v>21</v>
      </c>
      <c r="H47" s="200"/>
      <c r="I47" s="197"/>
    </row>
    <row r="48" spans="2:9" ht="12.5" x14ac:dyDescent="0.25">
      <c r="B48" s="21">
        <f t="shared" si="4"/>
        <v>24</v>
      </c>
      <c r="C48" s="32" t="s">
        <v>1040</v>
      </c>
      <c r="D48" s="32" t="s">
        <v>1041</v>
      </c>
      <c r="E48" s="27" t="s">
        <v>1042</v>
      </c>
      <c r="F48" s="44" t="s">
        <v>21</v>
      </c>
      <c r="G48" s="44" t="s">
        <v>21</v>
      </c>
      <c r="H48" s="200"/>
      <c r="I48" s="197"/>
    </row>
    <row r="49" spans="3:5" ht="12.5" x14ac:dyDescent="0.25">
      <c r="C49" s="51"/>
      <c r="D49" s="51"/>
      <c r="E49" s="51"/>
    </row>
    <row r="50" spans="3:5" ht="12.5" x14ac:dyDescent="0.25">
      <c r="C50" s="51"/>
      <c r="D50" s="51"/>
      <c r="E50" s="51"/>
    </row>
    <row r="51" spans="3:5" ht="12.5" x14ac:dyDescent="0.25">
      <c r="C51" s="51"/>
      <c r="D51" s="51"/>
      <c r="E51" s="51"/>
    </row>
    <row r="52" spans="3:5" ht="12.5" x14ac:dyDescent="0.25">
      <c r="C52" s="51"/>
      <c r="D52" s="51"/>
      <c r="E52" s="51"/>
    </row>
    <row r="53" spans="3:5" ht="12.5" x14ac:dyDescent="0.25">
      <c r="C53" s="51"/>
      <c r="D53" s="51"/>
      <c r="E53" s="51"/>
    </row>
    <row r="54" spans="3:5" ht="12.5" x14ac:dyDescent="0.25">
      <c r="C54" s="51"/>
      <c r="D54" s="51"/>
      <c r="E54" s="51"/>
    </row>
    <row r="55" spans="3:5" ht="12.5" x14ac:dyDescent="0.25">
      <c r="C55" s="51"/>
      <c r="D55" s="51"/>
      <c r="E55" s="51"/>
    </row>
    <row r="56" spans="3:5" ht="12.5" x14ac:dyDescent="0.25">
      <c r="C56" s="51"/>
      <c r="D56" s="51"/>
      <c r="E56" s="51"/>
    </row>
    <row r="57" spans="3:5" ht="12.5" x14ac:dyDescent="0.25">
      <c r="C57" s="51"/>
      <c r="D57" s="51"/>
      <c r="E57" s="51"/>
    </row>
    <row r="58" spans="3:5" ht="12.5" x14ac:dyDescent="0.25">
      <c r="C58" s="51"/>
      <c r="D58" s="51"/>
      <c r="E58" s="51"/>
    </row>
    <row r="59" spans="3:5" ht="12.5" x14ac:dyDescent="0.25">
      <c r="C59" s="51"/>
      <c r="D59" s="51"/>
      <c r="E59" s="51"/>
    </row>
    <row r="60" spans="3:5" ht="12.5" x14ac:dyDescent="0.25">
      <c r="C60" s="51"/>
      <c r="D60" s="51"/>
      <c r="E60" s="51"/>
    </row>
    <row r="61" spans="3:5" ht="12.5" x14ac:dyDescent="0.25">
      <c r="C61" s="51"/>
      <c r="D61" s="51"/>
      <c r="E61" s="51"/>
    </row>
    <row r="62" spans="3:5" ht="12.5" x14ac:dyDescent="0.25">
      <c r="C62" s="51"/>
      <c r="D62" s="51"/>
      <c r="E62" s="51"/>
    </row>
    <row r="63" spans="3:5" ht="12.5" x14ac:dyDescent="0.25">
      <c r="C63" s="51"/>
      <c r="D63" s="51"/>
      <c r="E63" s="51"/>
    </row>
    <row r="64" spans="3:5" ht="12.5" x14ac:dyDescent="0.25">
      <c r="C64" s="51"/>
      <c r="D64" s="51"/>
      <c r="E64" s="51"/>
    </row>
    <row r="65" spans="3:5" ht="12.5" x14ac:dyDescent="0.25">
      <c r="C65" s="51"/>
      <c r="D65" s="51"/>
      <c r="E65" s="51"/>
    </row>
    <row r="66" spans="3:5" ht="12.5" x14ac:dyDescent="0.25">
      <c r="C66" s="51"/>
      <c r="D66" s="51"/>
      <c r="E66" s="51"/>
    </row>
    <row r="67" spans="3:5" ht="12.5" x14ac:dyDescent="0.25">
      <c r="C67" s="51"/>
      <c r="D67" s="51"/>
      <c r="E67" s="51"/>
    </row>
    <row r="68" spans="3:5" ht="12.5" x14ac:dyDescent="0.25">
      <c r="C68" s="51"/>
      <c r="D68" s="51"/>
      <c r="E68" s="51"/>
    </row>
    <row r="69" spans="3:5" ht="12.5" x14ac:dyDescent="0.25">
      <c r="C69" s="51"/>
      <c r="D69" s="51"/>
      <c r="E69" s="51"/>
    </row>
    <row r="70" spans="3:5" ht="12.5" x14ac:dyDescent="0.25">
      <c r="C70" s="51"/>
      <c r="D70" s="51"/>
      <c r="E70" s="51"/>
    </row>
    <row r="71" spans="3:5" ht="12.5" x14ac:dyDescent="0.25">
      <c r="C71" s="51"/>
      <c r="D71" s="51"/>
      <c r="E71" s="51"/>
    </row>
    <row r="72" spans="3:5" ht="12.5" x14ac:dyDescent="0.25">
      <c r="C72" s="51"/>
      <c r="D72" s="51"/>
      <c r="E72" s="51"/>
    </row>
    <row r="73" spans="3:5" ht="12.5" x14ac:dyDescent="0.25">
      <c r="C73" s="51"/>
      <c r="D73" s="51"/>
      <c r="E73" s="51"/>
    </row>
    <row r="74" spans="3:5" ht="12.5" x14ac:dyDescent="0.25">
      <c r="C74" s="51"/>
      <c r="D74" s="51"/>
      <c r="E74" s="51"/>
    </row>
    <row r="75" spans="3:5" ht="12.5" x14ac:dyDescent="0.25">
      <c r="C75" s="51"/>
      <c r="D75" s="51"/>
      <c r="E75" s="51"/>
    </row>
    <row r="76" spans="3:5" ht="12.5" x14ac:dyDescent="0.25">
      <c r="C76" s="51"/>
      <c r="D76" s="51"/>
      <c r="E76" s="51"/>
    </row>
    <row r="77" spans="3:5" ht="12.5" x14ac:dyDescent="0.25">
      <c r="C77" s="51"/>
      <c r="D77" s="51"/>
      <c r="E77" s="51"/>
    </row>
    <row r="78" spans="3:5" ht="12.5" x14ac:dyDescent="0.25">
      <c r="C78" s="51"/>
      <c r="D78" s="51"/>
      <c r="E78" s="51"/>
    </row>
    <row r="79" spans="3:5" ht="12.5" x14ac:dyDescent="0.25">
      <c r="C79" s="51"/>
      <c r="D79" s="51"/>
      <c r="E79" s="51"/>
    </row>
    <row r="80" spans="3:5" ht="12.5" x14ac:dyDescent="0.25">
      <c r="C80" s="51"/>
      <c r="D80" s="51"/>
      <c r="E80" s="51"/>
    </row>
    <row r="81" spans="3:5" ht="12.5" x14ac:dyDescent="0.25">
      <c r="C81" s="51"/>
      <c r="D81" s="51"/>
      <c r="E81" s="51"/>
    </row>
    <row r="82" spans="3:5" ht="12.5" x14ac:dyDescent="0.25">
      <c r="C82" s="51"/>
      <c r="D82" s="51"/>
      <c r="E82" s="51"/>
    </row>
    <row r="83" spans="3:5" ht="12.5" x14ac:dyDescent="0.25">
      <c r="C83" s="51"/>
      <c r="D83" s="51"/>
      <c r="E83" s="51"/>
    </row>
    <row r="84" spans="3:5" ht="12.5" x14ac:dyDescent="0.25">
      <c r="C84" s="51"/>
      <c r="D84" s="51"/>
      <c r="E84" s="51"/>
    </row>
    <row r="85" spans="3:5" ht="12.5" x14ac:dyDescent="0.25">
      <c r="C85" s="51"/>
      <c r="D85" s="51"/>
      <c r="E85" s="51"/>
    </row>
    <row r="86" spans="3:5" ht="12.5" x14ac:dyDescent="0.25">
      <c r="C86" s="51"/>
      <c r="D86" s="51"/>
      <c r="E86" s="51"/>
    </row>
    <row r="87" spans="3:5" ht="12.5" x14ac:dyDescent="0.25">
      <c r="C87" s="51"/>
      <c r="D87" s="51"/>
      <c r="E87" s="51"/>
    </row>
    <row r="88" spans="3:5" ht="12.5" x14ac:dyDescent="0.25">
      <c r="C88" s="51"/>
      <c r="D88" s="51"/>
      <c r="E88" s="51"/>
    </row>
    <row r="89" spans="3:5" ht="12.5" x14ac:dyDescent="0.25">
      <c r="C89" s="51"/>
      <c r="D89" s="51"/>
      <c r="E89" s="51"/>
    </row>
    <row r="90" spans="3:5" ht="12.5" x14ac:dyDescent="0.25">
      <c r="C90" s="51"/>
      <c r="D90" s="51"/>
      <c r="E90" s="51"/>
    </row>
    <row r="91" spans="3:5" ht="12.5" x14ac:dyDescent="0.25">
      <c r="C91" s="51"/>
      <c r="D91" s="51"/>
      <c r="E91" s="51"/>
    </row>
    <row r="92" spans="3:5" ht="12.5" x14ac:dyDescent="0.25">
      <c r="C92" s="51"/>
      <c r="D92" s="51"/>
      <c r="E92" s="51"/>
    </row>
    <row r="93" spans="3:5" ht="12.5" x14ac:dyDescent="0.25">
      <c r="C93" s="51"/>
      <c r="D93" s="51"/>
      <c r="E93" s="51"/>
    </row>
    <row r="94" spans="3:5" ht="12.5" x14ac:dyDescent="0.25">
      <c r="C94" s="51"/>
      <c r="D94" s="51"/>
      <c r="E94" s="51"/>
    </row>
    <row r="95" spans="3:5" ht="12.5" x14ac:dyDescent="0.25">
      <c r="C95" s="51"/>
      <c r="D95" s="51"/>
      <c r="E95" s="51"/>
    </row>
    <row r="96" spans="3:5" ht="12.5" x14ac:dyDescent="0.25">
      <c r="C96" s="51"/>
      <c r="D96" s="51"/>
      <c r="E96" s="51"/>
    </row>
    <row r="97" spans="3:5" ht="12.5" x14ac:dyDescent="0.25">
      <c r="C97" s="51"/>
      <c r="D97" s="51"/>
      <c r="E97" s="51"/>
    </row>
    <row r="98" spans="3:5" ht="12.5" x14ac:dyDescent="0.25">
      <c r="C98" s="51"/>
      <c r="D98" s="51"/>
      <c r="E98" s="51"/>
    </row>
    <row r="99" spans="3:5" ht="12.5" x14ac:dyDescent="0.25">
      <c r="C99" s="51"/>
      <c r="D99" s="51"/>
      <c r="E99" s="51"/>
    </row>
    <row r="100" spans="3:5" ht="12.5" x14ac:dyDescent="0.25">
      <c r="C100" s="51"/>
      <c r="D100" s="51"/>
      <c r="E100" s="51"/>
    </row>
    <row r="101" spans="3:5" ht="12.5" x14ac:dyDescent="0.25">
      <c r="C101" s="51"/>
      <c r="D101" s="51"/>
      <c r="E101" s="51"/>
    </row>
    <row r="102" spans="3:5" ht="12.5" x14ac:dyDescent="0.25">
      <c r="C102" s="51"/>
      <c r="D102" s="51"/>
      <c r="E102" s="51"/>
    </row>
    <row r="103" spans="3:5" ht="12.5" x14ac:dyDescent="0.25">
      <c r="C103" s="51"/>
      <c r="D103" s="51"/>
      <c r="E103" s="51"/>
    </row>
    <row r="104" spans="3:5" ht="12.5" x14ac:dyDescent="0.25">
      <c r="C104" s="51"/>
      <c r="D104" s="51"/>
      <c r="E104" s="51"/>
    </row>
    <row r="105" spans="3:5" ht="12.5" x14ac:dyDescent="0.25">
      <c r="C105" s="51"/>
      <c r="D105" s="51"/>
      <c r="E105" s="51"/>
    </row>
    <row r="106" spans="3:5" ht="12.5" x14ac:dyDescent="0.25">
      <c r="C106" s="51"/>
      <c r="D106" s="51"/>
      <c r="E106" s="51"/>
    </row>
    <row r="107" spans="3:5" ht="12.5" x14ac:dyDescent="0.25">
      <c r="C107" s="51"/>
      <c r="D107" s="51"/>
      <c r="E107" s="51"/>
    </row>
    <row r="108" spans="3:5" ht="12.5" x14ac:dyDescent="0.25">
      <c r="C108" s="51"/>
      <c r="D108" s="51"/>
      <c r="E108" s="51"/>
    </row>
    <row r="109" spans="3:5" ht="12.5" x14ac:dyDescent="0.25">
      <c r="C109" s="51"/>
      <c r="D109" s="51"/>
      <c r="E109" s="51"/>
    </row>
    <row r="110" spans="3:5" ht="12.5" x14ac:dyDescent="0.25">
      <c r="C110" s="51"/>
      <c r="D110" s="51"/>
      <c r="E110" s="51"/>
    </row>
    <row r="111" spans="3:5" ht="12.5" x14ac:dyDescent="0.25">
      <c r="C111" s="51"/>
      <c r="D111" s="51"/>
      <c r="E111" s="51"/>
    </row>
    <row r="112" spans="3:5" ht="12.5" x14ac:dyDescent="0.25">
      <c r="C112" s="51"/>
      <c r="D112" s="51"/>
      <c r="E112" s="51"/>
    </row>
    <row r="113" spans="3:5" ht="12.5" x14ac:dyDescent="0.25">
      <c r="C113" s="51"/>
      <c r="D113" s="51"/>
      <c r="E113" s="51"/>
    </row>
    <row r="114" spans="3:5" ht="12.5" x14ac:dyDescent="0.25">
      <c r="C114" s="51"/>
      <c r="D114" s="51"/>
      <c r="E114" s="51"/>
    </row>
    <row r="115" spans="3:5" ht="12.5" x14ac:dyDescent="0.25">
      <c r="C115" s="51"/>
      <c r="D115" s="51"/>
      <c r="E115" s="51"/>
    </row>
    <row r="116" spans="3:5" ht="12.5" x14ac:dyDescent="0.25">
      <c r="C116" s="51"/>
      <c r="D116" s="51"/>
      <c r="E116" s="51"/>
    </row>
    <row r="117" spans="3:5" ht="12.5" x14ac:dyDescent="0.25">
      <c r="C117" s="51"/>
      <c r="D117" s="51"/>
      <c r="E117" s="51"/>
    </row>
    <row r="118" spans="3:5" ht="12.5" x14ac:dyDescent="0.25">
      <c r="C118" s="51"/>
      <c r="D118" s="51"/>
      <c r="E118" s="51"/>
    </row>
    <row r="119" spans="3:5" ht="12.5" x14ac:dyDescent="0.25">
      <c r="C119" s="51"/>
      <c r="D119" s="51"/>
      <c r="E119" s="51"/>
    </row>
    <row r="120" spans="3:5" ht="12.5" x14ac:dyDescent="0.25">
      <c r="C120" s="51"/>
      <c r="D120" s="51"/>
      <c r="E120" s="51"/>
    </row>
    <row r="121" spans="3:5" ht="12.5" x14ac:dyDescent="0.25">
      <c r="C121" s="51"/>
      <c r="D121" s="51"/>
      <c r="E121" s="51"/>
    </row>
    <row r="122" spans="3:5" ht="12.5" x14ac:dyDescent="0.25">
      <c r="C122" s="51"/>
      <c r="D122" s="51"/>
      <c r="E122" s="51"/>
    </row>
    <row r="123" spans="3:5" ht="12.5" x14ac:dyDescent="0.25">
      <c r="C123" s="51"/>
      <c r="D123" s="51"/>
      <c r="E123" s="51"/>
    </row>
    <row r="124" spans="3:5" ht="12.5" x14ac:dyDescent="0.25">
      <c r="C124" s="51"/>
      <c r="D124" s="51"/>
      <c r="E124" s="51"/>
    </row>
    <row r="125" spans="3:5" ht="12.5" x14ac:dyDescent="0.25">
      <c r="C125" s="51"/>
      <c r="D125" s="51"/>
      <c r="E125" s="51"/>
    </row>
    <row r="126" spans="3:5" ht="12.5" x14ac:dyDescent="0.25">
      <c r="C126" s="51"/>
      <c r="D126" s="51"/>
      <c r="E126" s="51"/>
    </row>
    <row r="127" spans="3:5" ht="12.5" x14ac:dyDescent="0.25">
      <c r="C127" s="51"/>
      <c r="D127" s="51"/>
      <c r="E127" s="51"/>
    </row>
    <row r="128" spans="3:5" ht="12.5" x14ac:dyDescent="0.25">
      <c r="C128" s="51"/>
      <c r="D128" s="51"/>
      <c r="E128" s="51"/>
    </row>
    <row r="129" spans="3:5" ht="12.5" x14ac:dyDescent="0.25">
      <c r="C129" s="51"/>
      <c r="D129" s="51"/>
      <c r="E129" s="51"/>
    </row>
    <row r="130" spans="3:5" ht="12.5" x14ac:dyDescent="0.25">
      <c r="C130" s="51"/>
      <c r="D130" s="51"/>
      <c r="E130" s="51"/>
    </row>
    <row r="131" spans="3:5" ht="12.5" x14ac:dyDescent="0.25">
      <c r="C131" s="51"/>
      <c r="D131" s="51"/>
      <c r="E131" s="51"/>
    </row>
    <row r="132" spans="3:5" ht="12.5" x14ac:dyDescent="0.25">
      <c r="C132" s="51"/>
      <c r="D132" s="51"/>
      <c r="E132" s="51"/>
    </row>
    <row r="133" spans="3:5" ht="12.5" x14ac:dyDescent="0.25">
      <c r="C133" s="51"/>
      <c r="D133" s="51"/>
      <c r="E133" s="51"/>
    </row>
    <row r="134" spans="3:5" ht="12.5" x14ac:dyDescent="0.25">
      <c r="C134" s="51"/>
      <c r="D134" s="51"/>
      <c r="E134" s="51"/>
    </row>
    <row r="135" spans="3:5" ht="12.5" x14ac:dyDescent="0.25">
      <c r="C135" s="51"/>
      <c r="D135" s="51"/>
      <c r="E135" s="51"/>
    </row>
    <row r="136" spans="3:5" ht="12.5" x14ac:dyDescent="0.25">
      <c r="C136" s="51"/>
      <c r="D136" s="51"/>
      <c r="E136" s="51"/>
    </row>
    <row r="137" spans="3:5" ht="12.5" x14ac:dyDescent="0.25">
      <c r="C137" s="51"/>
      <c r="D137" s="51"/>
      <c r="E137" s="51"/>
    </row>
    <row r="138" spans="3:5" ht="12.5" x14ac:dyDescent="0.25">
      <c r="C138" s="51"/>
      <c r="D138" s="51"/>
      <c r="E138" s="51"/>
    </row>
    <row r="139" spans="3:5" ht="12.5" x14ac:dyDescent="0.25">
      <c r="C139" s="51"/>
      <c r="D139" s="51"/>
      <c r="E139" s="51"/>
    </row>
    <row r="140" spans="3:5" ht="12.5" x14ac:dyDescent="0.25">
      <c r="C140" s="51"/>
      <c r="D140" s="51"/>
      <c r="E140" s="51"/>
    </row>
    <row r="141" spans="3:5" ht="12.5" x14ac:dyDescent="0.25">
      <c r="C141" s="51"/>
      <c r="D141" s="51"/>
      <c r="E141" s="51"/>
    </row>
    <row r="142" spans="3:5" ht="12.5" x14ac:dyDescent="0.25">
      <c r="C142" s="51"/>
      <c r="D142" s="51"/>
      <c r="E142" s="51"/>
    </row>
    <row r="143" spans="3:5" ht="12.5" x14ac:dyDescent="0.25">
      <c r="C143" s="51"/>
      <c r="D143" s="51"/>
      <c r="E143" s="51"/>
    </row>
    <row r="144" spans="3:5" ht="12.5" x14ac:dyDescent="0.25">
      <c r="C144" s="51"/>
      <c r="D144" s="51"/>
      <c r="E144" s="51"/>
    </row>
    <row r="145" spans="3:5" ht="12.5" x14ac:dyDescent="0.25">
      <c r="C145" s="51"/>
      <c r="D145" s="51"/>
      <c r="E145" s="51"/>
    </row>
    <row r="146" spans="3:5" ht="12.5" x14ac:dyDescent="0.25">
      <c r="C146" s="51"/>
      <c r="D146" s="51"/>
      <c r="E146" s="51"/>
    </row>
    <row r="147" spans="3:5" ht="12.5" x14ac:dyDescent="0.25">
      <c r="C147" s="51"/>
      <c r="D147" s="51"/>
      <c r="E147" s="51"/>
    </row>
    <row r="148" spans="3:5" ht="12.5" x14ac:dyDescent="0.25">
      <c r="C148" s="51"/>
      <c r="D148" s="51"/>
      <c r="E148" s="51"/>
    </row>
    <row r="149" spans="3:5" ht="12.5" x14ac:dyDescent="0.25">
      <c r="C149" s="51"/>
      <c r="D149" s="51"/>
      <c r="E149" s="51"/>
    </row>
    <row r="150" spans="3:5" ht="12.5" x14ac:dyDescent="0.25">
      <c r="C150" s="51"/>
      <c r="D150" s="51"/>
      <c r="E150" s="51"/>
    </row>
    <row r="151" spans="3:5" ht="12.5" x14ac:dyDescent="0.25">
      <c r="C151" s="51"/>
      <c r="D151" s="51"/>
      <c r="E151" s="51"/>
    </row>
    <row r="152" spans="3:5" ht="12.5" x14ac:dyDescent="0.25">
      <c r="C152" s="51"/>
      <c r="D152" s="51"/>
      <c r="E152" s="51"/>
    </row>
    <row r="153" spans="3:5" ht="12.5" x14ac:dyDescent="0.25">
      <c r="C153" s="51"/>
      <c r="D153" s="51"/>
      <c r="E153" s="51"/>
    </row>
    <row r="154" spans="3:5" ht="12.5" x14ac:dyDescent="0.25">
      <c r="C154" s="51"/>
      <c r="D154" s="51"/>
      <c r="E154" s="51"/>
    </row>
    <row r="155" spans="3:5" ht="12.5" x14ac:dyDescent="0.25">
      <c r="C155" s="51"/>
      <c r="D155" s="51"/>
      <c r="E155" s="51"/>
    </row>
    <row r="156" spans="3:5" ht="12.5" x14ac:dyDescent="0.25">
      <c r="C156" s="51"/>
      <c r="D156" s="51"/>
      <c r="E156" s="51"/>
    </row>
    <row r="157" spans="3:5" ht="12.5" x14ac:dyDescent="0.25">
      <c r="C157" s="51"/>
      <c r="D157" s="51"/>
      <c r="E157" s="51"/>
    </row>
    <row r="158" spans="3:5" ht="12.5" x14ac:dyDescent="0.25">
      <c r="C158" s="51"/>
      <c r="D158" s="51"/>
      <c r="E158" s="51"/>
    </row>
    <row r="159" spans="3:5" ht="12.5" x14ac:dyDescent="0.25">
      <c r="C159" s="51"/>
      <c r="D159" s="51"/>
      <c r="E159" s="51"/>
    </row>
    <row r="160" spans="3:5" ht="12.5" x14ac:dyDescent="0.25">
      <c r="C160" s="51"/>
      <c r="D160" s="51"/>
      <c r="E160" s="51"/>
    </row>
    <row r="161" spans="3:5" ht="12.5" x14ac:dyDescent="0.25">
      <c r="C161" s="51"/>
      <c r="D161" s="51"/>
      <c r="E161" s="51"/>
    </row>
    <row r="162" spans="3:5" ht="12.5" x14ac:dyDescent="0.25">
      <c r="C162" s="51"/>
      <c r="D162" s="51"/>
      <c r="E162" s="51"/>
    </row>
    <row r="163" spans="3:5" ht="12.5" x14ac:dyDescent="0.25">
      <c r="C163" s="51"/>
      <c r="D163" s="51"/>
      <c r="E163" s="51"/>
    </row>
    <row r="164" spans="3:5" ht="12.5" x14ac:dyDescent="0.25">
      <c r="C164" s="51"/>
      <c r="D164" s="51"/>
      <c r="E164" s="51"/>
    </row>
    <row r="165" spans="3:5" ht="12.5" x14ac:dyDescent="0.25">
      <c r="C165" s="51"/>
      <c r="D165" s="51"/>
      <c r="E165" s="51"/>
    </row>
    <row r="166" spans="3:5" ht="12.5" x14ac:dyDescent="0.25">
      <c r="C166" s="51"/>
      <c r="D166" s="51"/>
      <c r="E166" s="51"/>
    </row>
    <row r="167" spans="3:5" ht="12.5" x14ac:dyDescent="0.25">
      <c r="C167" s="51"/>
      <c r="D167" s="51"/>
      <c r="E167" s="51"/>
    </row>
    <row r="168" spans="3:5" ht="12.5" x14ac:dyDescent="0.25">
      <c r="C168" s="51"/>
      <c r="D168" s="51"/>
      <c r="E168" s="51"/>
    </row>
    <row r="169" spans="3:5" ht="12.5" x14ac:dyDescent="0.25">
      <c r="C169" s="51"/>
      <c r="D169" s="51"/>
      <c r="E169" s="51"/>
    </row>
    <row r="170" spans="3:5" ht="12.5" x14ac:dyDescent="0.25">
      <c r="C170" s="51"/>
      <c r="D170" s="51"/>
      <c r="E170" s="51"/>
    </row>
    <row r="171" spans="3:5" ht="12.5" x14ac:dyDescent="0.25">
      <c r="C171" s="51"/>
      <c r="D171" s="51"/>
      <c r="E171" s="51"/>
    </row>
    <row r="172" spans="3:5" ht="12.5" x14ac:dyDescent="0.25">
      <c r="C172" s="51"/>
      <c r="D172" s="51"/>
      <c r="E172" s="51"/>
    </row>
    <row r="173" spans="3:5" ht="12.5" x14ac:dyDescent="0.25">
      <c r="C173" s="51"/>
      <c r="D173" s="51"/>
      <c r="E173" s="51"/>
    </row>
    <row r="174" spans="3:5" ht="12.5" x14ac:dyDescent="0.25">
      <c r="C174" s="51"/>
      <c r="D174" s="51"/>
      <c r="E174" s="51"/>
    </row>
    <row r="175" spans="3:5" ht="12.5" x14ac:dyDescent="0.25">
      <c r="C175" s="51"/>
      <c r="D175" s="51"/>
      <c r="E175" s="51"/>
    </row>
    <row r="176" spans="3:5" ht="12.5" x14ac:dyDescent="0.25">
      <c r="C176" s="51"/>
      <c r="D176" s="51"/>
      <c r="E176" s="51"/>
    </row>
    <row r="177" spans="3:5" ht="12.5" x14ac:dyDescent="0.25">
      <c r="C177" s="51"/>
      <c r="D177" s="51"/>
      <c r="E177" s="51"/>
    </row>
    <row r="178" spans="3:5" ht="12.5" x14ac:dyDescent="0.25">
      <c r="C178" s="51"/>
      <c r="D178" s="51"/>
      <c r="E178" s="51"/>
    </row>
    <row r="179" spans="3:5" ht="12.5" x14ac:dyDescent="0.25">
      <c r="C179" s="51"/>
      <c r="D179" s="51"/>
      <c r="E179" s="51"/>
    </row>
    <row r="180" spans="3:5" ht="12.5" x14ac:dyDescent="0.25">
      <c r="C180" s="51"/>
      <c r="D180" s="51"/>
      <c r="E180" s="51"/>
    </row>
    <row r="181" spans="3:5" ht="12.5" x14ac:dyDescent="0.25">
      <c r="C181" s="51"/>
      <c r="D181" s="51"/>
      <c r="E181" s="51"/>
    </row>
    <row r="182" spans="3:5" ht="12.5" x14ac:dyDescent="0.25">
      <c r="C182" s="51"/>
      <c r="D182" s="51"/>
      <c r="E182" s="51"/>
    </row>
    <row r="183" spans="3:5" ht="12.5" x14ac:dyDescent="0.25">
      <c r="C183" s="51"/>
      <c r="D183" s="51"/>
      <c r="E183" s="51"/>
    </row>
    <row r="184" spans="3:5" ht="12.5" x14ac:dyDescent="0.25">
      <c r="C184" s="51"/>
      <c r="D184" s="51"/>
      <c r="E184" s="51"/>
    </row>
    <row r="185" spans="3:5" ht="12.5" x14ac:dyDescent="0.25">
      <c r="C185" s="51"/>
      <c r="D185" s="51"/>
      <c r="E185" s="51"/>
    </row>
    <row r="186" spans="3:5" ht="12.5" x14ac:dyDescent="0.25">
      <c r="C186" s="51"/>
      <c r="D186" s="51"/>
      <c r="E186" s="51"/>
    </row>
    <row r="187" spans="3:5" ht="12.5" x14ac:dyDescent="0.25">
      <c r="C187" s="51"/>
      <c r="D187" s="51"/>
      <c r="E187" s="51"/>
    </row>
    <row r="188" spans="3:5" ht="12.5" x14ac:dyDescent="0.25">
      <c r="C188" s="51"/>
      <c r="D188" s="51"/>
      <c r="E188" s="51"/>
    </row>
    <row r="189" spans="3:5" ht="12.5" x14ac:dyDescent="0.25">
      <c r="C189" s="51"/>
      <c r="D189" s="51"/>
      <c r="E189" s="51"/>
    </row>
    <row r="190" spans="3:5" ht="12.5" x14ac:dyDescent="0.25">
      <c r="C190" s="51"/>
      <c r="D190" s="51"/>
      <c r="E190" s="51"/>
    </row>
    <row r="191" spans="3:5" ht="12.5" x14ac:dyDescent="0.25">
      <c r="C191" s="51"/>
      <c r="D191" s="51"/>
      <c r="E191" s="51"/>
    </row>
    <row r="192" spans="3:5" ht="12.5" x14ac:dyDescent="0.25">
      <c r="C192" s="51"/>
      <c r="D192" s="51"/>
      <c r="E192" s="51"/>
    </row>
    <row r="193" spans="3:5" ht="12.5" x14ac:dyDescent="0.25">
      <c r="C193" s="51"/>
      <c r="D193" s="51"/>
      <c r="E193" s="51"/>
    </row>
    <row r="194" spans="3:5" ht="12.5" x14ac:dyDescent="0.25">
      <c r="C194" s="51"/>
      <c r="D194" s="51"/>
      <c r="E194" s="51"/>
    </row>
    <row r="195" spans="3:5" ht="12.5" x14ac:dyDescent="0.25">
      <c r="C195" s="51"/>
      <c r="D195" s="51"/>
      <c r="E195" s="51"/>
    </row>
    <row r="196" spans="3:5" ht="12.5" x14ac:dyDescent="0.25">
      <c r="C196" s="51"/>
      <c r="D196" s="51"/>
      <c r="E196" s="51"/>
    </row>
    <row r="197" spans="3:5" ht="12.5" x14ac:dyDescent="0.25">
      <c r="C197" s="51"/>
      <c r="D197" s="51"/>
      <c r="E197" s="51"/>
    </row>
    <row r="198" spans="3:5" ht="12.5" x14ac:dyDescent="0.25">
      <c r="C198" s="51"/>
      <c r="D198" s="51"/>
      <c r="E198" s="51"/>
    </row>
    <row r="199" spans="3:5" ht="12.5" x14ac:dyDescent="0.25">
      <c r="C199" s="51"/>
      <c r="D199" s="51"/>
      <c r="E199" s="51"/>
    </row>
    <row r="200" spans="3:5" ht="12.5" x14ac:dyDescent="0.25">
      <c r="C200" s="51"/>
      <c r="D200" s="51"/>
      <c r="E200" s="51"/>
    </row>
    <row r="201" spans="3:5" ht="12.5" x14ac:dyDescent="0.25">
      <c r="C201" s="51"/>
      <c r="D201" s="51"/>
      <c r="E201" s="51"/>
    </row>
    <row r="202" spans="3:5" ht="12.5" x14ac:dyDescent="0.25">
      <c r="C202" s="51"/>
      <c r="D202" s="51"/>
      <c r="E202" s="51"/>
    </row>
    <row r="203" spans="3:5" ht="12.5" x14ac:dyDescent="0.25">
      <c r="C203" s="51"/>
      <c r="D203" s="51"/>
      <c r="E203" s="51"/>
    </row>
    <row r="204" spans="3:5" ht="12.5" x14ac:dyDescent="0.25">
      <c r="C204" s="51"/>
      <c r="D204" s="51"/>
      <c r="E204" s="51"/>
    </row>
    <row r="205" spans="3:5" ht="12.5" x14ac:dyDescent="0.25">
      <c r="C205" s="51"/>
      <c r="D205" s="51"/>
      <c r="E205" s="51"/>
    </row>
    <row r="206" spans="3:5" ht="12.5" x14ac:dyDescent="0.25">
      <c r="C206" s="51"/>
      <c r="D206" s="51"/>
      <c r="E206" s="51"/>
    </row>
    <row r="207" spans="3:5" ht="12.5" x14ac:dyDescent="0.25">
      <c r="C207" s="51"/>
      <c r="D207" s="51"/>
      <c r="E207" s="51"/>
    </row>
    <row r="208" spans="3:5" ht="12.5" x14ac:dyDescent="0.25">
      <c r="C208" s="51"/>
      <c r="D208" s="51"/>
      <c r="E208" s="51"/>
    </row>
    <row r="209" spans="3:5" ht="12.5" x14ac:dyDescent="0.25">
      <c r="C209" s="51"/>
      <c r="D209" s="51"/>
      <c r="E209" s="51"/>
    </row>
    <row r="210" spans="3:5" ht="12.5" x14ac:dyDescent="0.25">
      <c r="C210" s="51"/>
      <c r="D210" s="51"/>
      <c r="E210" s="51"/>
    </row>
    <row r="211" spans="3:5" ht="12.5" x14ac:dyDescent="0.25">
      <c r="C211" s="51"/>
      <c r="D211" s="51"/>
      <c r="E211" s="51"/>
    </row>
    <row r="212" spans="3:5" ht="12.5" x14ac:dyDescent="0.25">
      <c r="C212" s="51"/>
      <c r="D212" s="51"/>
      <c r="E212" s="51"/>
    </row>
    <row r="213" spans="3:5" ht="12.5" x14ac:dyDescent="0.25">
      <c r="C213" s="51"/>
      <c r="D213" s="51"/>
      <c r="E213" s="51"/>
    </row>
    <row r="214" spans="3:5" ht="12.5" x14ac:dyDescent="0.25">
      <c r="C214" s="51"/>
      <c r="D214" s="51"/>
      <c r="E214" s="51"/>
    </row>
    <row r="215" spans="3:5" ht="12.5" x14ac:dyDescent="0.25">
      <c r="C215" s="51"/>
      <c r="D215" s="51"/>
      <c r="E215" s="51"/>
    </row>
    <row r="216" spans="3:5" ht="12.5" x14ac:dyDescent="0.25">
      <c r="C216" s="51"/>
      <c r="D216" s="51"/>
      <c r="E216" s="51"/>
    </row>
    <row r="217" spans="3:5" ht="12.5" x14ac:dyDescent="0.25">
      <c r="C217" s="51"/>
      <c r="D217" s="51"/>
      <c r="E217" s="51"/>
    </row>
    <row r="218" spans="3:5" ht="12.5" x14ac:dyDescent="0.25">
      <c r="C218" s="51"/>
      <c r="D218" s="51"/>
      <c r="E218" s="51"/>
    </row>
    <row r="219" spans="3:5" ht="12.5" x14ac:dyDescent="0.25">
      <c r="C219" s="51"/>
      <c r="D219" s="51"/>
      <c r="E219" s="51"/>
    </row>
    <row r="220" spans="3:5" ht="12.5" x14ac:dyDescent="0.25">
      <c r="C220" s="51"/>
      <c r="D220" s="51"/>
      <c r="E220" s="51"/>
    </row>
    <row r="221" spans="3:5" ht="12.5" x14ac:dyDescent="0.25">
      <c r="C221" s="51"/>
      <c r="D221" s="51"/>
      <c r="E221" s="51"/>
    </row>
    <row r="222" spans="3:5" ht="12.5" x14ac:dyDescent="0.25">
      <c r="C222" s="51"/>
      <c r="D222" s="51"/>
      <c r="E222" s="51"/>
    </row>
    <row r="223" spans="3:5" ht="12.5" x14ac:dyDescent="0.25">
      <c r="C223" s="51"/>
      <c r="D223" s="51"/>
      <c r="E223" s="51"/>
    </row>
    <row r="224" spans="3:5" ht="12.5" x14ac:dyDescent="0.25">
      <c r="C224" s="51"/>
      <c r="D224" s="51"/>
      <c r="E224" s="51"/>
    </row>
    <row r="225" spans="3:5" ht="12.5" x14ac:dyDescent="0.25">
      <c r="C225" s="51"/>
      <c r="D225" s="51"/>
      <c r="E225" s="51"/>
    </row>
    <row r="226" spans="3:5" ht="12.5" x14ac:dyDescent="0.25">
      <c r="C226" s="51"/>
      <c r="D226" s="51"/>
      <c r="E226" s="51"/>
    </row>
    <row r="227" spans="3:5" ht="12.5" x14ac:dyDescent="0.25">
      <c r="C227" s="51"/>
      <c r="D227" s="51"/>
      <c r="E227" s="51"/>
    </row>
    <row r="228" spans="3:5" ht="12.5" x14ac:dyDescent="0.25">
      <c r="C228" s="51"/>
      <c r="D228" s="51"/>
      <c r="E228" s="51"/>
    </row>
    <row r="229" spans="3:5" ht="12.5" x14ac:dyDescent="0.25">
      <c r="C229" s="51"/>
      <c r="D229" s="51"/>
      <c r="E229" s="51"/>
    </row>
    <row r="230" spans="3:5" ht="12.5" x14ac:dyDescent="0.25">
      <c r="C230" s="51"/>
      <c r="D230" s="51"/>
      <c r="E230" s="51"/>
    </row>
    <row r="231" spans="3:5" ht="12.5" x14ac:dyDescent="0.25">
      <c r="C231" s="51"/>
      <c r="D231" s="51"/>
      <c r="E231" s="51"/>
    </row>
    <row r="232" spans="3:5" ht="12.5" x14ac:dyDescent="0.25">
      <c r="C232" s="51"/>
      <c r="D232" s="51"/>
      <c r="E232" s="51"/>
    </row>
    <row r="233" spans="3:5" ht="12.5" x14ac:dyDescent="0.25">
      <c r="C233" s="51"/>
      <c r="D233" s="51"/>
      <c r="E233" s="51"/>
    </row>
    <row r="234" spans="3:5" ht="12.5" x14ac:dyDescent="0.25">
      <c r="C234" s="51"/>
      <c r="D234" s="51"/>
      <c r="E234" s="51"/>
    </row>
    <row r="235" spans="3:5" ht="12.5" x14ac:dyDescent="0.25">
      <c r="C235" s="51"/>
      <c r="D235" s="51"/>
      <c r="E235" s="51"/>
    </row>
    <row r="236" spans="3:5" ht="12.5" x14ac:dyDescent="0.25">
      <c r="C236" s="51"/>
      <c r="D236" s="51"/>
      <c r="E236" s="51"/>
    </row>
    <row r="237" spans="3:5" ht="12.5" x14ac:dyDescent="0.25">
      <c r="C237" s="51"/>
      <c r="D237" s="51"/>
      <c r="E237" s="51"/>
    </row>
    <row r="238" spans="3:5" ht="12.5" x14ac:dyDescent="0.25">
      <c r="C238" s="51"/>
      <c r="D238" s="51"/>
      <c r="E238" s="51"/>
    </row>
    <row r="239" spans="3:5" ht="12.5" x14ac:dyDescent="0.25">
      <c r="C239" s="51"/>
      <c r="D239" s="51"/>
      <c r="E239" s="51"/>
    </row>
    <row r="240" spans="3:5" ht="12.5" x14ac:dyDescent="0.25">
      <c r="C240" s="51"/>
      <c r="D240" s="51"/>
      <c r="E240" s="51"/>
    </row>
    <row r="241" spans="3:5" ht="12.5" x14ac:dyDescent="0.25">
      <c r="C241" s="51"/>
      <c r="D241" s="51"/>
      <c r="E241" s="51"/>
    </row>
    <row r="242" spans="3:5" ht="12.5" x14ac:dyDescent="0.25">
      <c r="C242" s="51"/>
      <c r="D242" s="51"/>
      <c r="E242" s="51"/>
    </row>
    <row r="243" spans="3:5" ht="12.5" x14ac:dyDescent="0.25">
      <c r="C243" s="51"/>
      <c r="D243" s="51"/>
      <c r="E243" s="51"/>
    </row>
    <row r="244" spans="3:5" ht="12.5" x14ac:dyDescent="0.25">
      <c r="C244" s="51"/>
      <c r="D244" s="51"/>
      <c r="E244" s="51"/>
    </row>
    <row r="245" spans="3:5" ht="12.5" x14ac:dyDescent="0.25">
      <c r="C245" s="51"/>
      <c r="D245" s="51"/>
      <c r="E245" s="51"/>
    </row>
    <row r="246" spans="3:5" ht="12.5" x14ac:dyDescent="0.25">
      <c r="C246" s="51"/>
      <c r="D246" s="51"/>
      <c r="E246" s="51"/>
    </row>
    <row r="247" spans="3:5" ht="12.5" x14ac:dyDescent="0.25">
      <c r="C247" s="51"/>
      <c r="D247" s="51"/>
      <c r="E247" s="51"/>
    </row>
    <row r="248" spans="3:5" ht="12.5" x14ac:dyDescent="0.25">
      <c r="C248" s="51"/>
      <c r="D248" s="51"/>
      <c r="E248" s="51"/>
    </row>
    <row r="249" spans="3:5" ht="12.5" x14ac:dyDescent="0.25">
      <c r="C249" s="51"/>
      <c r="D249" s="51"/>
      <c r="E249" s="51"/>
    </row>
    <row r="250" spans="3:5" ht="12.5" x14ac:dyDescent="0.25">
      <c r="C250" s="51"/>
      <c r="D250" s="51"/>
      <c r="E250" s="51"/>
    </row>
    <row r="251" spans="3:5" ht="12.5" x14ac:dyDescent="0.25">
      <c r="C251" s="51"/>
      <c r="D251" s="51"/>
      <c r="E251" s="51"/>
    </row>
    <row r="252" spans="3:5" ht="12.5" x14ac:dyDescent="0.25">
      <c r="C252" s="51"/>
      <c r="D252" s="51"/>
      <c r="E252" s="51"/>
    </row>
    <row r="253" spans="3:5" ht="12.5" x14ac:dyDescent="0.25">
      <c r="C253" s="51"/>
      <c r="D253" s="51"/>
      <c r="E253" s="51"/>
    </row>
    <row r="254" spans="3:5" ht="12.5" x14ac:dyDescent="0.25">
      <c r="C254" s="51"/>
      <c r="D254" s="51"/>
      <c r="E254" s="51"/>
    </row>
    <row r="255" spans="3:5" ht="12.5" x14ac:dyDescent="0.25">
      <c r="C255" s="51"/>
      <c r="D255" s="51"/>
      <c r="E255" s="51"/>
    </row>
    <row r="256" spans="3:5" ht="12.5" x14ac:dyDescent="0.25">
      <c r="C256" s="51"/>
      <c r="D256" s="51"/>
      <c r="E256" s="51"/>
    </row>
    <row r="257" spans="3:5" ht="12.5" x14ac:dyDescent="0.25">
      <c r="C257" s="51"/>
      <c r="D257" s="51"/>
      <c r="E257" s="51"/>
    </row>
    <row r="258" spans="3:5" ht="12.5" x14ac:dyDescent="0.25">
      <c r="C258" s="51"/>
      <c r="D258" s="51"/>
      <c r="E258" s="51"/>
    </row>
    <row r="259" spans="3:5" ht="12.5" x14ac:dyDescent="0.25">
      <c r="C259" s="51"/>
      <c r="D259" s="51"/>
      <c r="E259" s="51"/>
    </row>
    <row r="260" spans="3:5" ht="12.5" x14ac:dyDescent="0.25">
      <c r="C260" s="51"/>
      <c r="D260" s="51"/>
      <c r="E260" s="51"/>
    </row>
    <row r="261" spans="3:5" ht="12.5" x14ac:dyDescent="0.25">
      <c r="C261" s="51"/>
      <c r="D261" s="51"/>
      <c r="E261" s="51"/>
    </row>
    <row r="262" spans="3:5" ht="12.5" x14ac:dyDescent="0.25">
      <c r="C262" s="51"/>
      <c r="D262" s="51"/>
      <c r="E262" s="51"/>
    </row>
    <row r="263" spans="3:5" ht="12.5" x14ac:dyDescent="0.25">
      <c r="C263" s="51"/>
      <c r="D263" s="51"/>
      <c r="E263" s="51"/>
    </row>
    <row r="264" spans="3:5" ht="12.5" x14ac:dyDescent="0.25">
      <c r="C264" s="51"/>
      <c r="D264" s="51"/>
      <c r="E264" s="51"/>
    </row>
    <row r="265" spans="3:5" ht="12.5" x14ac:dyDescent="0.25">
      <c r="C265" s="51"/>
      <c r="D265" s="51"/>
      <c r="E265" s="51"/>
    </row>
    <row r="266" spans="3:5" ht="12.5" x14ac:dyDescent="0.25">
      <c r="C266" s="51"/>
      <c r="D266" s="51"/>
      <c r="E266" s="51"/>
    </row>
    <row r="267" spans="3:5" ht="12.5" x14ac:dyDescent="0.25">
      <c r="C267" s="51"/>
      <c r="D267" s="51"/>
      <c r="E267" s="51"/>
    </row>
    <row r="268" spans="3:5" ht="12.5" x14ac:dyDescent="0.25">
      <c r="C268" s="51"/>
      <c r="D268" s="51"/>
      <c r="E268" s="51"/>
    </row>
    <row r="269" spans="3:5" ht="12.5" x14ac:dyDescent="0.25">
      <c r="C269" s="51"/>
      <c r="D269" s="51"/>
      <c r="E269" s="51"/>
    </row>
    <row r="270" spans="3:5" ht="12.5" x14ac:dyDescent="0.25">
      <c r="C270" s="51"/>
      <c r="D270" s="51"/>
      <c r="E270" s="51"/>
    </row>
    <row r="271" spans="3:5" ht="12.5" x14ac:dyDescent="0.25">
      <c r="C271" s="51"/>
      <c r="D271" s="51"/>
      <c r="E271" s="51"/>
    </row>
    <row r="272" spans="3:5" ht="12.5" x14ac:dyDescent="0.25">
      <c r="C272" s="51"/>
      <c r="D272" s="51"/>
      <c r="E272" s="51"/>
    </row>
    <row r="273" spans="3:5" ht="12.5" x14ac:dyDescent="0.25">
      <c r="C273" s="51"/>
      <c r="D273" s="51"/>
      <c r="E273" s="51"/>
    </row>
    <row r="274" spans="3:5" ht="12.5" x14ac:dyDescent="0.25">
      <c r="C274" s="51"/>
      <c r="D274" s="51"/>
      <c r="E274" s="51"/>
    </row>
    <row r="275" spans="3:5" ht="12.5" x14ac:dyDescent="0.25">
      <c r="C275" s="51"/>
      <c r="D275" s="51"/>
      <c r="E275" s="51"/>
    </row>
    <row r="276" spans="3:5" ht="12.5" x14ac:dyDescent="0.25">
      <c r="C276" s="51"/>
      <c r="D276" s="51"/>
      <c r="E276" s="51"/>
    </row>
    <row r="277" spans="3:5" ht="12.5" x14ac:dyDescent="0.25">
      <c r="C277" s="51"/>
      <c r="D277" s="51"/>
      <c r="E277" s="51"/>
    </row>
    <row r="278" spans="3:5" ht="12.5" x14ac:dyDescent="0.25">
      <c r="C278" s="51"/>
      <c r="D278" s="51"/>
      <c r="E278" s="51"/>
    </row>
    <row r="279" spans="3:5" ht="12.5" x14ac:dyDescent="0.25">
      <c r="C279" s="51"/>
      <c r="D279" s="51"/>
      <c r="E279" s="51"/>
    </row>
    <row r="280" spans="3:5" ht="12.5" x14ac:dyDescent="0.25">
      <c r="C280" s="51"/>
      <c r="D280" s="51"/>
      <c r="E280" s="51"/>
    </row>
    <row r="281" spans="3:5" ht="12.5" x14ac:dyDescent="0.25">
      <c r="C281" s="51"/>
      <c r="D281" s="51"/>
      <c r="E281" s="51"/>
    </row>
    <row r="282" spans="3:5" ht="12.5" x14ac:dyDescent="0.25">
      <c r="C282" s="51"/>
      <c r="D282" s="51"/>
      <c r="E282" s="51"/>
    </row>
    <row r="283" spans="3:5" ht="12.5" x14ac:dyDescent="0.25">
      <c r="C283" s="51"/>
      <c r="D283" s="51"/>
      <c r="E283" s="51"/>
    </row>
    <row r="284" spans="3:5" ht="12.5" x14ac:dyDescent="0.25">
      <c r="C284" s="51"/>
      <c r="D284" s="51"/>
      <c r="E284" s="51"/>
    </row>
    <row r="285" spans="3:5" ht="12.5" x14ac:dyDescent="0.25">
      <c r="C285" s="51"/>
      <c r="D285" s="51"/>
      <c r="E285" s="51"/>
    </row>
    <row r="286" spans="3:5" ht="12.5" x14ac:dyDescent="0.25">
      <c r="C286" s="51"/>
      <c r="D286" s="51"/>
      <c r="E286" s="51"/>
    </row>
    <row r="287" spans="3:5" ht="12.5" x14ac:dyDescent="0.25">
      <c r="C287" s="51"/>
      <c r="D287" s="51"/>
      <c r="E287" s="51"/>
    </row>
    <row r="288" spans="3:5" ht="12.5" x14ac:dyDescent="0.25">
      <c r="C288" s="51"/>
      <c r="D288" s="51"/>
      <c r="E288" s="51"/>
    </row>
    <row r="289" spans="3:5" ht="12.5" x14ac:dyDescent="0.25">
      <c r="C289" s="51"/>
      <c r="D289" s="51"/>
      <c r="E289" s="51"/>
    </row>
    <row r="290" spans="3:5" ht="12.5" x14ac:dyDescent="0.25">
      <c r="C290" s="51"/>
      <c r="D290" s="51"/>
      <c r="E290" s="51"/>
    </row>
    <row r="291" spans="3:5" ht="12.5" x14ac:dyDescent="0.25">
      <c r="C291" s="51"/>
      <c r="D291" s="51"/>
      <c r="E291" s="51"/>
    </row>
    <row r="292" spans="3:5" ht="12.5" x14ac:dyDescent="0.25">
      <c r="C292" s="51"/>
      <c r="D292" s="51"/>
      <c r="E292" s="51"/>
    </row>
    <row r="293" spans="3:5" ht="12.5" x14ac:dyDescent="0.25">
      <c r="C293" s="51"/>
      <c r="D293" s="51"/>
      <c r="E293" s="51"/>
    </row>
    <row r="294" spans="3:5" ht="12.5" x14ac:dyDescent="0.25">
      <c r="C294" s="51"/>
      <c r="D294" s="51"/>
      <c r="E294" s="51"/>
    </row>
    <row r="295" spans="3:5" ht="12.5" x14ac:dyDescent="0.25">
      <c r="C295" s="51"/>
      <c r="D295" s="51"/>
      <c r="E295" s="51"/>
    </row>
    <row r="296" spans="3:5" ht="12.5" x14ac:dyDescent="0.25">
      <c r="C296" s="51"/>
      <c r="D296" s="51"/>
      <c r="E296" s="51"/>
    </row>
    <row r="297" spans="3:5" ht="12.5" x14ac:dyDescent="0.25">
      <c r="C297" s="51"/>
      <c r="D297" s="51"/>
      <c r="E297" s="51"/>
    </row>
    <row r="298" spans="3:5" ht="12.5" x14ac:dyDescent="0.25">
      <c r="C298" s="51"/>
      <c r="D298" s="51"/>
      <c r="E298" s="51"/>
    </row>
    <row r="299" spans="3:5" ht="12.5" x14ac:dyDescent="0.25">
      <c r="C299" s="51"/>
      <c r="D299" s="51"/>
      <c r="E299" s="51"/>
    </row>
    <row r="300" spans="3:5" ht="12.5" x14ac:dyDescent="0.25">
      <c r="C300" s="51"/>
      <c r="D300" s="51"/>
      <c r="E300" s="51"/>
    </row>
    <row r="301" spans="3:5" ht="12.5" x14ac:dyDescent="0.25">
      <c r="C301" s="51"/>
      <c r="D301" s="51"/>
      <c r="E301" s="51"/>
    </row>
    <row r="302" spans="3:5" ht="12.5" x14ac:dyDescent="0.25">
      <c r="C302" s="51"/>
      <c r="D302" s="51"/>
      <c r="E302" s="51"/>
    </row>
    <row r="303" spans="3:5" ht="12.5" x14ac:dyDescent="0.25">
      <c r="C303" s="51"/>
      <c r="D303" s="51"/>
      <c r="E303" s="51"/>
    </row>
    <row r="304" spans="3:5" ht="12.5" x14ac:dyDescent="0.25">
      <c r="C304" s="51"/>
      <c r="D304" s="51"/>
      <c r="E304" s="51"/>
    </row>
    <row r="305" spans="3:5" ht="12.5" x14ac:dyDescent="0.25">
      <c r="C305" s="51"/>
      <c r="D305" s="51"/>
      <c r="E305" s="51"/>
    </row>
    <row r="306" spans="3:5" ht="12.5" x14ac:dyDescent="0.25">
      <c r="C306" s="51"/>
      <c r="D306" s="51"/>
      <c r="E306" s="51"/>
    </row>
    <row r="307" spans="3:5" ht="12.5" x14ac:dyDescent="0.25">
      <c r="C307" s="51"/>
      <c r="D307" s="51"/>
      <c r="E307" s="51"/>
    </row>
    <row r="308" spans="3:5" ht="12.5" x14ac:dyDescent="0.25">
      <c r="C308" s="51"/>
      <c r="D308" s="51"/>
      <c r="E308" s="51"/>
    </row>
    <row r="309" spans="3:5" ht="12.5" x14ac:dyDescent="0.25">
      <c r="C309" s="51"/>
      <c r="D309" s="51"/>
      <c r="E309" s="51"/>
    </row>
    <row r="310" spans="3:5" ht="12.5" x14ac:dyDescent="0.25">
      <c r="C310" s="51"/>
      <c r="D310" s="51"/>
      <c r="E310" s="51"/>
    </row>
    <row r="311" spans="3:5" ht="12.5" x14ac:dyDescent="0.25">
      <c r="C311" s="51"/>
      <c r="D311" s="51"/>
      <c r="E311" s="51"/>
    </row>
    <row r="312" spans="3:5" ht="12.5" x14ac:dyDescent="0.25">
      <c r="C312" s="51"/>
      <c r="D312" s="51"/>
      <c r="E312" s="51"/>
    </row>
    <row r="313" spans="3:5" ht="12.5" x14ac:dyDescent="0.25">
      <c r="C313" s="51"/>
      <c r="D313" s="51"/>
      <c r="E313" s="51"/>
    </row>
    <row r="314" spans="3:5" ht="12.5" x14ac:dyDescent="0.25">
      <c r="C314" s="51"/>
      <c r="D314" s="51"/>
      <c r="E314" s="51"/>
    </row>
    <row r="315" spans="3:5" ht="12.5" x14ac:dyDescent="0.25">
      <c r="C315" s="51"/>
      <c r="D315" s="51"/>
      <c r="E315" s="51"/>
    </row>
    <row r="316" spans="3:5" ht="12.5" x14ac:dyDescent="0.25">
      <c r="C316" s="51"/>
      <c r="D316" s="51"/>
      <c r="E316" s="51"/>
    </row>
    <row r="317" spans="3:5" ht="12.5" x14ac:dyDescent="0.25">
      <c r="C317" s="51"/>
      <c r="D317" s="51"/>
      <c r="E317" s="51"/>
    </row>
    <row r="318" spans="3:5" ht="12.5" x14ac:dyDescent="0.25">
      <c r="C318" s="51"/>
      <c r="D318" s="51"/>
      <c r="E318" s="51"/>
    </row>
    <row r="319" spans="3:5" ht="12.5" x14ac:dyDescent="0.25">
      <c r="C319" s="51"/>
      <c r="D319" s="51"/>
      <c r="E319" s="51"/>
    </row>
    <row r="320" spans="3:5" ht="12.5" x14ac:dyDescent="0.25">
      <c r="C320" s="51"/>
      <c r="D320" s="51"/>
      <c r="E320" s="51"/>
    </row>
    <row r="321" spans="3:5" ht="12.5" x14ac:dyDescent="0.25">
      <c r="C321" s="51"/>
      <c r="D321" s="51"/>
      <c r="E321" s="51"/>
    </row>
    <row r="322" spans="3:5" ht="12.5" x14ac:dyDescent="0.25">
      <c r="C322" s="51"/>
      <c r="D322" s="51"/>
      <c r="E322" s="51"/>
    </row>
    <row r="323" spans="3:5" ht="12.5" x14ac:dyDescent="0.25">
      <c r="C323" s="51"/>
      <c r="D323" s="51"/>
      <c r="E323" s="51"/>
    </row>
    <row r="324" spans="3:5" ht="12.5" x14ac:dyDescent="0.25">
      <c r="C324" s="51"/>
      <c r="D324" s="51"/>
      <c r="E324" s="51"/>
    </row>
    <row r="325" spans="3:5" ht="12.5" x14ac:dyDescent="0.25">
      <c r="C325" s="51"/>
      <c r="D325" s="51"/>
      <c r="E325" s="51"/>
    </row>
    <row r="326" spans="3:5" ht="12.5" x14ac:dyDescent="0.25">
      <c r="C326" s="51"/>
      <c r="D326" s="51"/>
      <c r="E326" s="51"/>
    </row>
    <row r="327" spans="3:5" ht="12.5" x14ac:dyDescent="0.25">
      <c r="C327" s="51"/>
      <c r="D327" s="51"/>
      <c r="E327" s="51"/>
    </row>
    <row r="328" spans="3:5" ht="12.5" x14ac:dyDescent="0.25">
      <c r="C328" s="51"/>
      <c r="D328" s="51"/>
      <c r="E328" s="51"/>
    </row>
    <row r="329" spans="3:5" ht="12.5" x14ac:dyDescent="0.25">
      <c r="C329" s="51"/>
      <c r="D329" s="51"/>
      <c r="E329" s="51"/>
    </row>
    <row r="330" spans="3:5" ht="12.5" x14ac:dyDescent="0.25">
      <c r="C330" s="51"/>
      <c r="D330" s="51"/>
      <c r="E330" s="51"/>
    </row>
    <row r="331" spans="3:5" ht="12.5" x14ac:dyDescent="0.25">
      <c r="C331" s="51"/>
      <c r="D331" s="51"/>
      <c r="E331" s="51"/>
    </row>
    <row r="332" spans="3:5" ht="12.5" x14ac:dyDescent="0.25">
      <c r="C332" s="51"/>
      <c r="D332" s="51"/>
      <c r="E332" s="51"/>
    </row>
    <row r="333" spans="3:5" ht="12.5" x14ac:dyDescent="0.25">
      <c r="C333" s="51"/>
      <c r="D333" s="51"/>
      <c r="E333" s="51"/>
    </row>
    <row r="334" spans="3:5" ht="12.5" x14ac:dyDescent="0.25">
      <c r="C334" s="51"/>
      <c r="D334" s="51"/>
      <c r="E334" s="51"/>
    </row>
    <row r="335" spans="3:5" ht="12.5" x14ac:dyDescent="0.25">
      <c r="C335" s="51"/>
      <c r="D335" s="51"/>
      <c r="E335" s="51"/>
    </row>
    <row r="336" spans="3:5" ht="12.5" x14ac:dyDescent="0.25">
      <c r="C336" s="51"/>
      <c r="D336" s="51"/>
      <c r="E336" s="51"/>
    </row>
    <row r="337" spans="3:5" ht="12.5" x14ac:dyDescent="0.25">
      <c r="C337" s="51"/>
      <c r="D337" s="51"/>
      <c r="E337" s="51"/>
    </row>
    <row r="338" spans="3:5" ht="12.5" x14ac:dyDescent="0.25">
      <c r="C338" s="51"/>
      <c r="D338" s="51"/>
      <c r="E338" s="51"/>
    </row>
    <row r="339" spans="3:5" ht="12.5" x14ac:dyDescent="0.25">
      <c r="C339" s="51"/>
      <c r="D339" s="51"/>
      <c r="E339" s="51"/>
    </row>
    <row r="340" spans="3:5" ht="12.5" x14ac:dyDescent="0.25">
      <c r="C340" s="51"/>
      <c r="D340" s="51"/>
      <c r="E340" s="51"/>
    </row>
    <row r="341" spans="3:5" ht="12.5" x14ac:dyDescent="0.25">
      <c r="C341" s="51"/>
      <c r="D341" s="51"/>
      <c r="E341" s="51"/>
    </row>
    <row r="342" spans="3:5" ht="12.5" x14ac:dyDescent="0.25">
      <c r="C342" s="51"/>
      <c r="D342" s="51"/>
      <c r="E342" s="51"/>
    </row>
    <row r="343" spans="3:5" ht="12.5" x14ac:dyDescent="0.25">
      <c r="C343" s="51"/>
      <c r="D343" s="51"/>
      <c r="E343" s="51"/>
    </row>
    <row r="344" spans="3:5" ht="12.5" x14ac:dyDescent="0.25">
      <c r="C344" s="51"/>
      <c r="D344" s="51"/>
      <c r="E344" s="51"/>
    </row>
    <row r="345" spans="3:5" ht="12.5" x14ac:dyDescent="0.25">
      <c r="C345" s="51"/>
      <c r="D345" s="51"/>
      <c r="E345" s="51"/>
    </row>
    <row r="346" spans="3:5" ht="12.5" x14ac:dyDescent="0.25">
      <c r="C346" s="51"/>
      <c r="D346" s="51"/>
      <c r="E346" s="51"/>
    </row>
    <row r="347" spans="3:5" ht="12.5" x14ac:dyDescent="0.25">
      <c r="C347" s="51"/>
      <c r="D347" s="51"/>
      <c r="E347" s="51"/>
    </row>
    <row r="348" spans="3:5" ht="12.5" x14ac:dyDescent="0.25">
      <c r="C348" s="51"/>
      <c r="D348" s="51"/>
      <c r="E348" s="51"/>
    </row>
    <row r="349" spans="3:5" ht="12.5" x14ac:dyDescent="0.25">
      <c r="C349" s="51"/>
      <c r="D349" s="51"/>
      <c r="E349" s="51"/>
    </row>
    <row r="350" spans="3:5" ht="12.5" x14ac:dyDescent="0.25">
      <c r="C350" s="51"/>
      <c r="D350" s="51"/>
      <c r="E350" s="51"/>
    </row>
    <row r="351" spans="3:5" ht="12.5" x14ac:dyDescent="0.25">
      <c r="C351" s="51"/>
      <c r="D351" s="51"/>
      <c r="E351" s="51"/>
    </row>
    <row r="352" spans="3:5" ht="12.5" x14ac:dyDescent="0.25">
      <c r="C352" s="51"/>
      <c r="D352" s="51"/>
      <c r="E352" s="51"/>
    </row>
    <row r="353" spans="3:5" ht="12.5" x14ac:dyDescent="0.25">
      <c r="C353" s="51"/>
      <c r="D353" s="51"/>
      <c r="E353" s="51"/>
    </row>
    <row r="354" spans="3:5" ht="12.5" x14ac:dyDescent="0.25">
      <c r="C354" s="51"/>
      <c r="D354" s="51"/>
      <c r="E354" s="51"/>
    </row>
    <row r="355" spans="3:5" ht="12.5" x14ac:dyDescent="0.25">
      <c r="C355" s="51"/>
      <c r="D355" s="51"/>
      <c r="E355" s="51"/>
    </row>
    <row r="356" spans="3:5" ht="12.5" x14ac:dyDescent="0.25">
      <c r="C356" s="51"/>
      <c r="D356" s="51"/>
      <c r="E356" s="51"/>
    </row>
    <row r="357" spans="3:5" ht="12.5" x14ac:dyDescent="0.25">
      <c r="C357" s="51"/>
      <c r="D357" s="51"/>
      <c r="E357" s="51"/>
    </row>
    <row r="358" spans="3:5" ht="12.5" x14ac:dyDescent="0.25">
      <c r="C358" s="51"/>
      <c r="D358" s="51"/>
      <c r="E358" s="51"/>
    </row>
    <row r="359" spans="3:5" ht="12.5" x14ac:dyDescent="0.25">
      <c r="C359" s="51"/>
      <c r="D359" s="51"/>
      <c r="E359" s="51"/>
    </row>
    <row r="360" spans="3:5" ht="12.5" x14ac:dyDescent="0.25">
      <c r="C360" s="51"/>
      <c r="D360" s="51"/>
      <c r="E360" s="51"/>
    </row>
    <row r="361" spans="3:5" ht="12.5" x14ac:dyDescent="0.25">
      <c r="C361" s="51"/>
      <c r="D361" s="51"/>
      <c r="E361" s="51"/>
    </row>
    <row r="362" spans="3:5" ht="12.5" x14ac:dyDescent="0.25">
      <c r="C362" s="51"/>
      <c r="D362" s="51"/>
      <c r="E362" s="51"/>
    </row>
    <row r="363" spans="3:5" ht="12.5" x14ac:dyDescent="0.25">
      <c r="C363" s="51"/>
      <c r="D363" s="51"/>
      <c r="E363" s="51"/>
    </row>
    <row r="364" spans="3:5" ht="12.5" x14ac:dyDescent="0.25">
      <c r="C364" s="51"/>
      <c r="D364" s="51"/>
      <c r="E364" s="51"/>
    </row>
    <row r="365" spans="3:5" ht="12.5" x14ac:dyDescent="0.25">
      <c r="C365" s="51"/>
      <c r="D365" s="51"/>
      <c r="E365" s="51"/>
    </row>
    <row r="366" spans="3:5" ht="12.5" x14ac:dyDescent="0.25">
      <c r="C366" s="51"/>
      <c r="D366" s="51"/>
      <c r="E366" s="51"/>
    </row>
    <row r="367" spans="3:5" ht="12.5" x14ac:dyDescent="0.25">
      <c r="C367" s="51"/>
      <c r="D367" s="51"/>
      <c r="E367" s="51"/>
    </row>
    <row r="368" spans="3:5" ht="12.5" x14ac:dyDescent="0.25">
      <c r="C368" s="51"/>
      <c r="D368" s="51"/>
      <c r="E368" s="51"/>
    </row>
    <row r="369" spans="3:5" ht="12.5" x14ac:dyDescent="0.25">
      <c r="C369" s="51"/>
      <c r="D369" s="51"/>
      <c r="E369" s="51"/>
    </row>
    <row r="370" spans="3:5" ht="12.5" x14ac:dyDescent="0.25">
      <c r="C370" s="51"/>
      <c r="D370" s="51"/>
      <c r="E370" s="51"/>
    </row>
    <row r="371" spans="3:5" ht="12.5" x14ac:dyDescent="0.25">
      <c r="C371" s="51"/>
      <c r="D371" s="51"/>
      <c r="E371" s="51"/>
    </row>
    <row r="372" spans="3:5" ht="12.5" x14ac:dyDescent="0.25">
      <c r="C372" s="51"/>
      <c r="D372" s="51"/>
      <c r="E372" s="51"/>
    </row>
    <row r="373" spans="3:5" ht="12.5" x14ac:dyDescent="0.25">
      <c r="C373" s="51"/>
      <c r="D373" s="51"/>
      <c r="E373" s="51"/>
    </row>
    <row r="374" spans="3:5" ht="12.5" x14ac:dyDescent="0.25">
      <c r="C374" s="51"/>
      <c r="D374" s="51"/>
      <c r="E374" s="51"/>
    </row>
    <row r="375" spans="3:5" ht="12.5" x14ac:dyDescent="0.25">
      <c r="C375" s="51"/>
      <c r="D375" s="51"/>
      <c r="E375" s="51"/>
    </row>
    <row r="376" spans="3:5" ht="12.5" x14ac:dyDescent="0.25">
      <c r="C376" s="51"/>
      <c r="D376" s="51"/>
      <c r="E376" s="51"/>
    </row>
    <row r="377" spans="3:5" ht="12.5" x14ac:dyDescent="0.25">
      <c r="C377" s="51"/>
      <c r="D377" s="51"/>
      <c r="E377" s="51"/>
    </row>
    <row r="378" spans="3:5" ht="12.5" x14ac:dyDescent="0.25">
      <c r="C378" s="51"/>
      <c r="D378" s="51"/>
      <c r="E378" s="51"/>
    </row>
    <row r="379" spans="3:5" ht="12.5" x14ac:dyDescent="0.25">
      <c r="C379" s="51"/>
      <c r="D379" s="51"/>
      <c r="E379" s="51"/>
    </row>
    <row r="380" spans="3:5" ht="12.5" x14ac:dyDescent="0.25">
      <c r="C380" s="51"/>
      <c r="D380" s="51"/>
      <c r="E380" s="51"/>
    </row>
    <row r="381" spans="3:5" ht="12.5" x14ac:dyDescent="0.25">
      <c r="C381" s="51"/>
      <c r="D381" s="51"/>
      <c r="E381" s="51"/>
    </row>
    <row r="382" spans="3:5" ht="12.5" x14ac:dyDescent="0.25">
      <c r="C382" s="51"/>
      <c r="D382" s="51"/>
      <c r="E382" s="51"/>
    </row>
    <row r="383" spans="3:5" ht="12.5" x14ac:dyDescent="0.25">
      <c r="C383" s="51"/>
      <c r="D383" s="51"/>
      <c r="E383" s="51"/>
    </row>
    <row r="384" spans="3:5" ht="12.5" x14ac:dyDescent="0.25">
      <c r="C384" s="51"/>
      <c r="D384" s="51"/>
      <c r="E384" s="51"/>
    </row>
    <row r="385" spans="3:5" ht="12.5" x14ac:dyDescent="0.25">
      <c r="C385" s="51"/>
      <c r="D385" s="51"/>
      <c r="E385" s="51"/>
    </row>
    <row r="386" spans="3:5" ht="12.5" x14ac:dyDescent="0.25">
      <c r="C386" s="51"/>
      <c r="D386" s="51"/>
      <c r="E386" s="51"/>
    </row>
    <row r="387" spans="3:5" ht="12.5" x14ac:dyDescent="0.25">
      <c r="C387" s="51"/>
      <c r="D387" s="51"/>
      <c r="E387" s="51"/>
    </row>
    <row r="388" spans="3:5" ht="12.5" x14ac:dyDescent="0.25">
      <c r="C388" s="51"/>
      <c r="D388" s="51"/>
      <c r="E388" s="51"/>
    </row>
    <row r="389" spans="3:5" ht="12.5" x14ac:dyDescent="0.25">
      <c r="C389" s="51"/>
      <c r="D389" s="51"/>
      <c r="E389" s="51"/>
    </row>
    <row r="390" spans="3:5" ht="12.5" x14ac:dyDescent="0.25">
      <c r="C390" s="51"/>
      <c r="D390" s="51"/>
      <c r="E390" s="51"/>
    </row>
    <row r="391" spans="3:5" ht="12.5" x14ac:dyDescent="0.25">
      <c r="C391" s="51"/>
      <c r="D391" s="51"/>
      <c r="E391" s="51"/>
    </row>
    <row r="392" spans="3:5" ht="12.5" x14ac:dyDescent="0.25">
      <c r="C392" s="51"/>
      <c r="D392" s="51"/>
      <c r="E392" s="51"/>
    </row>
    <row r="393" spans="3:5" ht="12.5" x14ac:dyDescent="0.25">
      <c r="C393" s="51"/>
      <c r="D393" s="51"/>
      <c r="E393" s="51"/>
    </row>
    <row r="394" spans="3:5" ht="12.5" x14ac:dyDescent="0.25">
      <c r="C394" s="51"/>
      <c r="D394" s="51"/>
      <c r="E394" s="51"/>
    </row>
    <row r="395" spans="3:5" ht="12.5" x14ac:dyDescent="0.25">
      <c r="C395" s="51"/>
      <c r="D395" s="51"/>
      <c r="E395" s="51"/>
    </row>
    <row r="396" spans="3:5" ht="12.5" x14ac:dyDescent="0.25">
      <c r="C396" s="51"/>
      <c r="D396" s="51"/>
      <c r="E396" s="51"/>
    </row>
    <row r="397" spans="3:5" ht="12.5" x14ac:dyDescent="0.25">
      <c r="C397" s="51"/>
      <c r="D397" s="51"/>
      <c r="E397" s="51"/>
    </row>
    <row r="398" spans="3:5" ht="12.5" x14ac:dyDescent="0.25">
      <c r="C398" s="51"/>
      <c r="D398" s="51"/>
      <c r="E398" s="51"/>
    </row>
    <row r="399" spans="3:5" ht="12.5" x14ac:dyDescent="0.25">
      <c r="C399" s="51"/>
      <c r="D399" s="51"/>
      <c r="E399" s="51"/>
    </row>
    <row r="400" spans="3:5" ht="12.5" x14ac:dyDescent="0.25">
      <c r="C400" s="51"/>
      <c r="D400" s="51"/>
      <c r="E400" s="51"/>
    </row>
    <row r="401" spans="3:5" ht="12.5" x14ac:dyDescent="0.25">
      <c r="C401" s="51"/>
      <c r="D401" s="51"/>
      <c r="E401" s="51"/>
    </row>
    <row r="402" spans="3:5" ht="12.5" x14ac:dyDescent="0.25">
      <c r="C402" s="51"/>
      <c r="D402" s="51"/>
      <c r="E402" s="51"/>
    </row>
    <row r="403" spans="3:5" ht="12.5" x14ac:dyDescent="0.25">
      <c r="C403" s="51"/>
      <c r="D403" s="51"/>
      <c r="E403" s="51"/>
    </row>
    <row r="404" spans="3:5" ht="12.5" x14ac:dyDescent="0.25">
      <c r="C404" s="51"/>
      <c r="D404" s="51"/>
      <c r="E404" s="51"/>
    </row>
    <row r="405" spans="3:5" ht="12.5" x14ac:dyDescent="0.25">
      <c r="C405" s="51"/>
      <c r="D405" s="51"/>
      <c r="E405" s="51"/>
    </row>
    <row r="406" spans="3:5" ht="12.5" x14ac:dyDescent="0.25">
      <c r="C406" s="51"/>
      <c r="D406" s="51"/>
      <c r="E406" s="51"/>
    </row>
    <row r="407" spans="3:5" ht="12.5" x14ac:dyDescent="0.25">
      <c r="C407" s="51"/>
      <c r="D407" s="51"/>
      <c r="E407" s="51"/>
    </row>
    <row r="408" spans="3:5" ht="12.5" x14ac:dyDescent="0.25">
      <c r="C408" s="51"/>
      <c r="D408" s="51"/>
      <c r="E408" s="51"/>
    </row>
    <row r="409" spans="3:5" ht="12.5" x14ac:dyDescent="0.25">
      <c r="C409" s="51"/>
      <c r="D409" s="51"/>
      <c r="E409" s="51"/>
    </row>
    <row r="410" spans="3:5" ht="12.5" x14ac:dyDescent="0.25">
      <c r="C410" s="51"/>
      <c r="D410" s="51"/>
      <c r="E410" s="51"/>
    </row>
    <row r="411" spans="3:5" ht="12.5" x14ac:dyDescent="0.25">
      <c r="C411" s="51"/>
      <c r="D411" s="51"/>
      <c r="E411" s="51"/>
    </row>
    <row r="412" spans="3:5" ht="12.5" x14ac:dyDescent="0.25">
      <c r="C412" s="51"/>
      <c r="D412" s="51"/>
      <c r="E412" s="51"/>
    </row>
    <row r="413" spans="3:5" ht="12.5" x14ac:dyDescent="0.25">
      <c r="C413" s="51"/>
      <c r="D413" s="51"/>
      <c r="E413" s="51"/>
    </row>
    <row r="414" spans="3:5" ht="12.5" x14ac:dyDescent="0.25">
      <c r="C414" s="51"/>
      <c r="D414" s="51"/>
      <c r="E414" s="51"/>
    </row>
    <row r="415" spans="3:5" ht="12.5" x14ac:dyDescent="0.25">
      <c r="C415" s="51"/>
      <c r="D415" s="51"/>
      <c r="E415" s="51"/>
    </row>
    <row r="416" spans="3:5" ht="12.5" x14ac:dyDescent="0.25">
      <c r="C416" s="51"/>
      <c r="D416" s="51"/>
      <c r="E416" s="51"/>
    </row>
    <row r="417" spans="3:5" ht="12.5" x14ac:dyDescent="0.25">
      <c r="C417" s="51"/>
      <c r="D417" s="51"/>
      <c r="E417" s="51"/>
    </row>
    <row r="418" spans="3:5" ht="12.5" x14ac:dyDescent="0.25">
      <c r="C418" s="51"/>
      <c r="D418" s="51"/>
      <c r="E418" s="51"/>
    </row>
    <row r="419" spans="3:5" ht="12.5" x14ac:dyDescent="0.25">
      <c r="C419" s="51"/>
      <c r="D419" s="51"/>
      <c r="E419" s="51"/>
    </row>
    <row r="420" spans="3:5" ht="12.5" x14ac:dyDescent="0.25">
      <c r="C420" s="51"/>
      <c r="D420" s="51"/>
      <c r="E420" s="51"/>
    </row>
    <row r="421" spans="3:5" ht="12.5" x14ac:dyDescent="0.25">
      <c r="C421" s="51"/>
      <c r="D421" s="51"/>
      <c r="E421" s="51"/>
    </row>
    <row r="422" spans="3:5" ht="12.5" x14ac:dyDescent="0.25">
      <c r="C422" s="51"/>
      <c r="D422" s="51"/>
      <c r="E422" s="51"/>
    </row>
    <row r="423" spans="3:5" ht="12.5" x14ac:dyDescent="0.25">
      <c r="C423" s="51"/>
      <c r="D423" s="51"/>
      <c r="E423" s="51"/>
    </row>
    <row r="424" spans="3:5" ht="12.5" x14ac:dyDescent="0.25">
      <c r="C424" s="51"/>
      <c r="D424" s="51"/>
      <c r="E424" s="51"/>
    </row>
    <row r="425" spans="3:5" ht="12.5" x14ac:dyDescent="0.25">
      <c r="C425" s="51"/>
      <c r="D425" s="51"/>
      <c r="E425" s="51"/>
    </row>
    <row r="426" spans="3:5" ht="12.5" x14ac:dyDescent="0.25">
      <c r="C426" s="51"/>
      <c r="D426" s="51"/>
      <c r="E426" s="51"/>
    </row>
    <row r="427" spans="3:5" ht="12.5" x14ac:dyDescent="0.25">
      <c r="C427" s="51"/>
      <c r="D427" s="51"/>
      <c r="E427" s="51"/>
    </row>
    <row r="428" spans="3:5" ht="12.5" x14ac:dyDescent="0.25">
      <c r="C428" s="51"/>
      <c r="D428" s="51"/>
      <c r="E428" s="51"/>
    </row>
    <row r="429" spans="3:5" ht="12.5" x14ac:dyDescent="0.25">
      <c r="C429" s="51"/>
      <c r="D429" s="51"/>
      <c r="E429" s="51"/>
    </row>
    <row r="430" spans="3:5" ht="12.5" x14ac:dyDescent="0.25">
      <c r="C430" s="51"/>
      <c r="D430" s="51"/>
      <c r="E430" s="51"/>
    </row>
    <row r="431" spans="3:5" ht="12.5" x14ac:dyDescent="0.25">
      <c r="C431" s="51"/>
      <c r="D431" s="51"/>
      <c r="E431" s="51"/>
    </row>
    <row r="432" spans="3:5" ht="12.5" x14ac:dyDescent="0.25">
      <c r="C432" s="51"/>
      <c r="D432" s="51"/>
      <c r="E432" s="51"/>
    </row>
    <row r="433" spans="3:5" ht="12.5" x14ac:dyDescent="0.25">
      <c r="C433" s="51"/>
      <c r="D433" s="51"/>
      <c r="E433" s="51"/>
    </row>
    <row r="434" spans="3:5" ht="12.5" x14ac:dyDescent="0.25">
      <c r="C434" s="51"/>
      <c r="D434" s="51"/>
      <c r="E434" s="51"/>
    </row>
    <row r="435" spans="3:5" ht="12.5" x14ac:dyDescent="0.25">
      <c r="C435" s="51"/>
      <c r="D435" s="51"/>
      <c r="E435" s="51"/>
    </row>
    <row r="436" spans="3:5" ht="12.5" x14ac:dyDescent="0.25">
      <c r="C436" s="51"/>
      <c r="D436" s="51"/>
      <c r="E436" s="51"/>
    </row>
    <row r="437" spans="3:5" ht="12.5" x14ac:dyDescent="0.25">
      <c r="C437" s="51"/>
      <c r="D437" s="51"/>
      <c r="E437" s="51"/>
    </row>
    <row r="438" spans="3:5" ht="12.5" x14ac:dyDescent="0.25">
      <c r="C438" s="51"/>
      <c r="D438" s="51"/>
      <c r="E438" s="51"/>
    </row>
    <row r="439" spans="3:5" ht="12.5" x14ac:dyDescent="0.25">
      <c r="C439" s="51"/>
      <c r="D439" s="51"/>
      <c r="E439" s="51"/>
    </row>
    <row r="440" spans="3:5" ht="12.5" x14ac:dyDescent="0.25">
      <c r="C440" s="51"/>
      <c r="D440" s="51"/>
      <c r="E440" s="51"/>
    </row>
    <row r="441" spans="3:5" ht="12.5" x14ac:dyDescent="0.25">
      <c r="C441" s="51"/>
      <c r="D441" s="51"/>
      <c r="E441" s="51"/>
    </row>
    <row r="442" spans="3:5" ht="12.5" x14ac:dyDescent="0.25">
      <c r="C442" s="51"/>
      <c r="D442" s="51"/>
      <c r="E442" s="51"/>
    </row>
    <row r="443" spans="3:5" ht="12.5" x14ac:dyDescent="0.25">
      <c r="C443" s="51"/>
      <c r="D443" s="51"/>
      <c r="E443" s="51"/>
    </row>
    <row r="444" spans="3:5" ht="12.5" x14ac:dyDescent="0.25">
      <c r="C444" s="51"/>
      <c r="D444" s="51"/>
      <c r="E444" s="51"/>
    </row>
    <row r="445" spans="3:5" ht="12.5" x14ac:dyDescent="0.25">
      <c r="C445" s="51"/>
      <c r="D445" s="51"/>
      <c r="E445" s="51"/>
    </row>
    <row r="446" spans="3:5" ht="12.5" x14ac:dyDescent="0.25">
      <c r="C446" s="51"/>
      <c r="D446" s="51"/>
      <c r="E446" s="51"/>
    </row>
    <row r="447" spans="3:5" ht="12.5" x14ac:dyDescent="0.25">
      <c r="C447" s="51"/>
      <c r="D447" s="51"/>
      <c r="E447" s="51"/>
    </row>
    <row r="448" spans="3:5" ht="12.5" x14ac:dyDescent="0.25">
      <c r="C448" s="51"/>
      <c r="D448" s="51"/>
      <c r="E448" s="51"/>
    </row>
    <row r="449" spans="3:5" ht="12.5" x14ac:dyDescent="0.25">
      <c r="C449" s="51"/>
      <c r="D449" s="51"/>
      <c r="E449" s="51"/>
    </row>
    <row r="450" spans="3:5" ht="12.5" x14ac:dyDescent="0.25">
      <c r="C450" s="51"/>
      <c r="D450" s="51"/>
      <c r="E450" s="51"/>
    </row>
    <row r="451" spans="3:5" ht="12.5" x14ac:dyDescent="0.25">
      <c r="C451" s="51"/>
      <c r="D451" s="51"/>
      <c r="E451" s="51"/>
    </row>
    <row r="452" spans="3:5" ht="12.5" x14ac:dyDescent="0.25">
      <c r="C452" s="51"/>
      <c r="D452" s="51"/>
      <c r="E452" s="51"/>
    </row>
    <row r="453" spans="3:5" ht="12.5" x14ac:dyDescent="0.25">
      <c r="C453" s="51"/>
      <c r="D453" s="51"/>
      <c r="E453" s="51"/>
    </row>
    <row r="454" spans="3:5" ht="12.5" x14ac:dyDescent="0.25">
      <c r="C454" s="51"/>
      <c r="D454" s="51"/>
      <c r="E454" s="51"/>
    </row>
    <row r="455" spans="3:5" ht="12.5" x14ac:dyDescent="0.25">
      <c r="C455" s="51"/>
      <c r="D455" s="51"/>
      <c r="E455" s="51"/>
    </row>
    <row r="456" spans="3:5" ht="12.5" x14ac:dyDescent="0.25">
      <c r="C456" s="51"/>
      <c r="D456" s="51"/>
      <c r="E456" s="51"/>
    </row>
    <row r="457" spans="3:5" ht="12.5" x14ac:dyDescent="0.25">
      <c r="C457" s="51"/>
      <c r="D457" s="51"/>
      <c r="E457" s="51"/>
    </row>
    <row r="458" spans="3:5" ht="12.5" x14ac:dyDescent="0.25">
      <c r="C458" s="51"/>
      <c r="D458" s="51"/>
      <c r="E458" s="51"/>
    </row>
    <row r="459" spans="3:5" ht="12.5" x14ac:dyDescent="0.25">
      <c r="C459" s="51"/>
      <c r="D459" s="51"/>
      <c r="E459" s="51"/>
    </row>
    <row r="460" spans="3:5" ht="12.5" x14ac:dyDescent="0.25">
      <c r="C460" s="51"/>
      <c r="D460" s="51"/>
      <c r="E460" s="51"/>
    </row>
    <row r="461" spans="3:5" ht="12.5" x14ac:dyDescent="0.25">
      <c r="C461" s="51"/>
      <c r="D461" s="51"/>
      <c r="E461" s="51"/>
    </row>
    <row r="462" spans="3:5" ht="12.5" x14ac:dyDescent="0.25">
      <c r="C462" s="51"/>
      <c r="D462" s="51"/>
      <c r="E462" s="51"/>
    </row>
    <row r="463" spans="3:5" ht="12.5" x14ac:dyDescent="0.25">
      <c r="C463" s="51"/>
      <c r="D463" s="51"/>
      <c r="E463" s="51"/>
    </row>
    <row r="464" spans="3:5" ht="12.5" x14ac:dyDescent="0.25">
      <c r="C464" s="51"/>
      <c r="D464" s="51"/>
      <c r="E464" s="51"/>
    </row>
    <row r="465" spans="3:5" ht="12.5" x14ac:dyDescent="0.25">
      <c r="C465" s="51"/>
      <c r="D465" s="51"/>
      <c r="E465" s="51"/>
    </row>
    <row r="466" spans="3:5" ht="12.5" x14ac:dyDescent="0.25">
      <c r="C466" s="51"/>
      <c r="D466" s="51"/>
      <c r="E466" s="51"/>
    </row>
    <row r="467" spans="3:5" ht="12.5" x14ac:dyDescent="0.25">
      <c r="C467" s="51"/>
      <c r="D467" s="51"/>
      <c r="E467" s="51"/>
    </row>
    <row r="468" spans="3:5" ht="12.5" x14ac:dyDescent="0.25">
      <c r="C468" s="51"/>
      <c r="D468" s="51"/>
      <c r="E468" s="51"/>
    </row>
    <row r="469" spans="3:5" ht="12.5" x14ac:dyDescent="0.25">
      <c r="C469" s="51"/>
      <c r="D469" s="51"/>
      <c r="E469" s="51"/>
    </row>
    <row r="470" spans="3:5" ht="12.5" x14ac:dyDescent="0.25">
      <c r="C470" s="51"/>
      <c r="D470" s="51"/>
      <c r="E470" s="51"/>
    </row>
    <row r="471" spans="3:5" ht="12.5" x14ac:dyDescent="0.25">
      <c r="C471" s="51"/>
      <c r="D471" s="51"/>
      <c r="E471" s="51"/>
    </row>
    <row r="472" spans="3:5" ht="12.5" x14ac:dyDescent="0.25">
      <c r="C472" s="51"/>
      <c r="D472" s="51"/>
      <c r="E472" s="51"/>
    </row>
    <row r="473" spans="3:5" ht="12.5" x14ac:dyDescent="0.25">
      <c r="C473" s="51"/>
      <c r="D473" s="51"/>
      <c r="E473" s="51"/>
    </row>
    <row r="474" spans="3:5" ht="12.5" x14ac:dyDescent="0.25">
      <c r="C474" s="51"/>
      <c r="D474" s="51"/>
      <c r="E474" s="51"/>
    </row>
    <row r="475" spans="3:5" ht="12.5" x14ac:dyDescent="0.25">
      <c r="C475" s="51"/>
      <c r="D475" s="51"/>
      <c r="E475" s="51"/>
    </row>
    <row r="476" spans="3:5" ht="12.5" x14ac:dyDescent="0.25">
      <c r="C476" s="51"/>
      <c r="D476" s="51"/>
      <c r="E476" s="51"/>
    </row>
    <row r="477" spans="3:5" ht="12.5" x14ac:dyDescent="0.25">
      <c r="C477" s="51"/>
      <c r="D477" s="51"/>
      <c r="E477" s="51"/>
    </row>
    <row r="478" spans="3:5" ht="12.5" x14ac:dyDescent="0.25">
      <c r="C478" s="51"/>
      <c r="D478" s="51"/>
      <c r="E478" s="51"/>
    </row>
    <row r="479" spans="3:5" ht="12.5" x14ac:dyDescent="0.25">
      <c r="C479" s="51"/>
      <c r="D479" s="51"/>
      <c r="E479" s="51"/>
    </row>
    <row r="480" spans="3:5" ht="12.5" x14ac:dyDescent="0.25">
      <c r="C480" s="51"/>
      <c r="D480" s="51"/>
      <c r="E480" s="51"/>
    </row>
    <row r="481" spans="3:5" ht="12.5" x14ac:dyDescent="0.25">
      <c r="C481" s="51"/>
      <c r="D481" s="51"/>
      <c r="E481" s="51"/>
    </row>
    <row r="482" spans="3:5" ht="12.5" x14ac:dyDescent="0.25">
      <c r="C482" s="51"/>
      <c r="D482" s="51"/>
      <c r="E482" s="51"/>
    </row>
    <row r="483" spans="3:5" ht="12.5" x14ac:dyDescent="0.25">
      <c r="C483" s="51"/>
      <c r="D483" s="51"/>
      <c r="E483" s="51"/>
    </row>
    <row r="484" spans="3:5" ht="12.5" x14ac:dyDescent="0.25">
      <c r="C484" s="51"/>
      <c r="D484" s="51"/>
      <c r="E484" s="51"/>
    </row>
    <row r="485" spans="3:5" ht="12.5" x14ac:dyDescent="0.25">
      <c r="C485" s="51"/>
      <c r="D485" s="51"/>
      <c r="E485" s="51"/>
    </row>
    <row r="486" spans="3:5" ht="12.5" x14ac:dyDescent="0.25">
      <c r="C486" s="51"/>
      <c r="D486" s="51"/>
      <c r="E486" s="51"/>
    </row>
    <row r="487" spans="3:5" ht="12.5" x14ac:dyDescent="0.25">
      <c r="C487" s="51"/>
      <c r="D487" s="51"/>
      <c r="E487" s="51"/>
    </row>
    <row r="488" spans="3:5" ht="12.5" x14ac:dyDescent="0.25">
      <c r="C488" s="51"/>
      <c r="D488" s="51"/>
      <c r="E488" s="51"/>
    </row>
    <row r="489" spans="3:5" ht="12.5" x14ac:dyDescent="0.25">
      <c r="C489" s="51"/>
      <c r="D489" s="51"/>
      <c r="E489" s="51"/>
    </row>
    <row r="490" spans="3:5" ht="12.5" x14ac:dyDescent="0.25">
      <c r="C490" s="51"/>
      <c r="D490" s="51"/>
      <c r="E490" s="51"/>
    </row>
    <row r="491" spans="3:5" ht="12.5" x14ac:dyDescent="0.25">
      <c r="C491" s="51"/>
      <c r="D491" s="51"/>
      <c r="E491" s="51"/>
    </row>
    <row r="492" spans="3:5" ht="12.5" x14ac:dyDescent="0.25">
      <c r="C492" s="51"/>
      <c r="D492" s="51"/>
      <c r="E492" s="51"/>
    </row>
    <row r="493" spans="3:5" ht="12.5" x14ac:dyDescent="0.25">
      <c r="C493" s="51"/>
      <c r="D493" s="51"/>
      <c r="E493" s="51"/>
    </row>
    <row r="494" spans="3:5" ht="12.5" x14ac:dyDescent="0.25">
      <c r="C494" s="51"/>
      <c r="D494" s="51"/>
      <c r="E494" s="51"/>
    </row>
    <row r="495" spans="3:5" ht="12.5" x14ac:dyDescent="0.25">
      <c r="C495" s="51"/>
      <c r="D495" s="51"/>
      <c r="E495" s="51"/>
    </row>
    <row r="496" spans="3:5" ht="12.5" x14ac:dyDescent="0.25">
      <c r="C496" s="51"/>
      <c r="D496" s="51"/>
      <c r="E496" s="51"/>
    </row>
    <row r="497" spans="3:5" ht="12.5" x14ac:dyDescent="0.25">
      <c r="C497" s="51"/>
      <c r="D497" s="51"/>
      <c r="E497" s="51"/>
    </row>
    <row r="498" spans="3:5" ht="12.5" x14ac:dyDescent="0.25">
      <c r="C498" s="51"/>
      <c r="D498" s="51"/>
      <c r="E498" s="51"/>
    </row>
    <row r="499" spans="3:5" ht="12.5" x14ac:dyDescent="0.25">
      <c r="C499" s="51"/>
      <c r="D499" s="51"/>
      <c r="E499" s="51"/>
    </row>
    <row r="500" spans="3:5" ht="12.5" x14ac:dyDescent="0.25">
      <c r="C500" s="51"/>
      <c r="D500" s="51"/>
      <c r="E500" s="51"/>
    </row>
    <row r="501" spans="3:5" ht="12.5" x14ac:dyDescent="0.25">
      <c r="C501" s="51"/>
      <c r="D501" s="51"/>
      <c r="E501" s="51"/>
    </row>
    <row r="502" spans="3:5" ht="12.5" x14ac:dyDescent="0.25">
      <c r="C502" s="51"/>
      <c r="D502" s="51"/>
      <c r="E502" s="51"/>
    </row>
    <row r="503" spans="3:5" ht="12.5" x14ac:dyDescent="0.25">
      <c r="C503" s="51"/>
      <c r="D503" s="51"/>
      <c r="E503" s="51"/>
    </row>
    <row r="504" spans="3:5" ht="12.5" x14ac:dyDescent="0.25">
      <c r="C504" s="51"/>
      <c r="D504" s="51"/>
      <c r="E504" s="51"/>
    </row>
    <row r="505" spans="3:5" ht="12.5" x14ac:dyDescent="0.25">
      <c r="C505" s="51"/>
      <c r="D505" s="51"/>
      <c r="E505" s="51"/>
    </row>
    <row r="506" spans="3:5" ht="12.5" x14ac:dyDescent="0.25">
      <c r="C506" s="51"/>
      <c r="D506" s="51"/>
      <c r="E506" s="51"/>
    </row>
    <row r="507" spans="3:5" ht="12.5" x14ac:dyDescent="0.25">
      <c r="C507" s="51"/>
      <c r="D507" s="51"/>
      <c r="E507" s="51"/>
    </row>
    <row r="508" spans="3:5" ht="12.5" x14ac:dyDescent="0.25">
      <c r="C508" s="51"/>
      <c r="D508" s="51"/>
      <c r="E508" s="51"/>
    </row>
    <row r="509" spans="3:5" ht="12.5" x14ac:dyDescent="0.25">
      <c r="C509" s="51"/>
      <c r="D509" s="51"/>
      <c r="E509" s="51"/>
    </row>
    <row r="510" spans="3:5" ht="12.5" x14ac:dyDescent="0.25">
      <c r="C510" s="51"/>
      <c r="D510" s="51"/>
      <c r="E510" s="51"/>
    </row>
    <row r="511" spans="3:5" ht="12.5" x14ac:dyDescent="0.25">
      <c r="C511" s="51"/>
      <c r="D511" s="51"/>
      <c r="E511" s="51"/>
    </row>
    <row r="512" spans="3:5" ht="12.5" x14ac:dyDescent="0.25">
      <c r="C512" s="51"/>
      <c r="D512" s="51"/>
      <c r="E512" s="51"/>
    </row>
    <row r="513" spans="3:5" ht="12.5" x14ac:dyDescent="0.25">
      <c r="C513" s="51"/>
      <c r="D513" s="51"/>
      <c r="E513" s="51"/>
    </row>
    <row r="514" spans="3:5" ht="12.5" x14ac:dyDescent="0.25">
      <c r="C514" s="51"/>
      <c r="D514" s="51"/>
      <c r="E514" s="51"/>
    </row>
    <row r="515" spans="3:5" ht="12.5" x14ac:dyDescent="0.25">
      <c r="C515" s="51"/>
      <c r="D515" s="51"/>
      <c r="E515" s="51"/>
    </row>
    <row r="516" spans="3:5" ht="12.5" x14ac:dyDescent="0.25">
      <c r="C516" s="51"/>
      <c r="D516" s="51"/>
      <c r="E516" s="51"/>
    </row>
    <row r="517" spans="3:5" ht="12.5" x14ac:dyDescent="0.25">
      <c r="C517" s="51"/>
      <c r="D517" s="51"/>
      <c r="E517" s="51"/>
    </row>
    <row r="518" spans="3:5" ht="12.5" x14ac:dyDescent="0.25">
      <c r="C518" s="51"/>
      <c r="D518" s="51"/>
      <c r="E518" s="51"/>
    </row>
    <row r="519" spans="3:5" ht="12.5" x14ac:dyDescent="0.25">
      <c r="C519" s="51"/>
      <c r="D519" s="51"/>
      <c r="E519" s="51"/>
    </row>
    <row r="520" spans="3:5" ht="12.5" x14ac:dyDescent="0.25">
      <c r="C520" s="51"/>
      <c r="D520" s="51"/>
      <c r="E520" s="51"/>
    </row>
    <row r="521" spans="3:5" ht="12.5" x14ac:dyDescent="0.25">
      <c r="C521" s="51"/>
      <c r="D521" s="51"/>
      <c r="E521" s="51"/>
    </row>
    <row r="522" spans="3:5" ht="12.5" x14ac:dyDescent="0.25">
      <c r="C522" s="51"/>
      <c r="D522" s="51"/>
      <c r="E522" s="51"/>
    </row>
    <row r="523" spans="3:5" ht="12.5" x14ac:dyDescent="0.25">
      <c r="C523" s="51"/>
      <c r="D523" s="51"/>
      <c r="E523" s="51"/>
    </row>
    <row r="524" spans="3:5" ht="12.5" x14ac:dyDescent="0.25">
      <c r="C524" s="51"/>
      <c r="D524" s="51"/>
      <c r="E524" s="51"/>
    </row>
    <row r="525" spans="3:5" ht="12.5" x14ac:dyDescent="0.25">
      <c r="C525" s="51"/>
      <c r="D525" s="51"/>
      <c r="E525" s="51"/>
    </row>
    <row r="526" spans="3:5" ht="12.5" x14ac:dyDescent="0.25">
      <c r="C526" s="51"/>
      <c r="D526" s="51"/>
      <c r="E526" s="51"/>
    </row>
    <row r="527" spans="3:5" ht="12.5" x14ac:dyDescent="0.25">
      <c r="C527" s="51"/>
      <c r="D527" s="51"/>
      <c r="E527" s="51"/>
    </row>
    <row r="528" spans="3:5" ht="12.5" x14ac:dyDescent="0.25">
      <c r="C528" s="51"/>
      <c r="D528" s="51"/>
      <c r="E528" s="51"/>
    </row>
    <row r="529" spans="3:5" ht="12.5" x14ac:dyDescent="0.25">
      <c r="C529" s="51"/>
      <c r="D529" s="51"/>
      <c r="E529" s="51"/>
    </row>
    <row r="530" spans="3:5" ht="12.5" x14ac:dyDescent="0.25">
      <c r="C530" s="51"/>
      <c r="D530" s="51"/>
      <c r="E530" s="51"/>
    </row>
    <row r="531" spans="3:5" ht="12.5" x14ac:dyDescent="0.25">
      <c r="C531" s="51"/>
      <c r="D531" s="51"/>
      <c r="E531" s="51"/>
    </row>
    <row r="532" spans="3:5" ht="12.5" x14ac:dyDescent="0.25">
      <c r="C532" s="51"/>
      <c r="D532" s="51"/>
      <c r="E532" s="51"/>
    </row>
    <row r="533" spans="3:5" ht="12.5" x14ac:dyDescent="0.25">
      <c r="C533" s="51"/>
      <c r="D533" s="51"/>
      <c r="E533" s="51"/>
    </row>
    <row r="534" spans="3:5" ht="12.5" x14ac:dyDescent="0.25">
      <c r="C534" s="51"/>
      <c r="D534" s="51"/>
      <c r="E534" s="51"/>
    </row>
    <row r="535" spans="3:5" ht="12.5" x14ac:dyDescent="0.25">
      <c r="C535" s="51"/>
      <c r="D535" s="51"/>
      <c r="E535" s="51"/>
    </row>
    <row r="536" spans="3:5" ht="12.5" x14ac:dyDescent="0.25">
      <c r="C536" s="51"/>
      <c r="D536" s="51"/>
      <c r="E536" s="51"/>
    </row>
    <row r="537" spans="3:5" ht="12.5" x14ac:dyDescent="0.25">
      <c r="C537" s="51"/>
      <c r="D537" s="51"/>
      <c r="E537" s="51"/>
    </row>
    <row r="538" spans="3:5" ht="12.5" x14ac:dyDescent="0.25">
      <c r="C538" s="51"/>
      <c r="D538" s="51"/>
      <c r="E538" s="51"/>
    </row>
    <row r="539" spans="3:5" ht="12.5" x14ac:dyDescent="0.25">
      <c r="C539" s="51"/>
      <c r="D539" s="51"/>
      <c r="E539" s="51"/>
    </row>
    <row r="540" spans="3:5" ht="12.5" x14ac:dyDescent="0.25">
      <c r="C540" s="51"/>
      <c r="D540" s="51"/>
      <c r="E540" s="51"/>
    </row>
    <row r="541" spans="3:5" ht="12.5" x14ac:dyDescent="0.25">
      <c r="C541" s="51"/>
      <c r="D541" s="51"/>
      <c r="E541" s="51"/>
    </row>
    <row r="542" spans="3:5" ht="12.5" x14ac:dyDescent="0.25">
      <c r="C542" s="51"/>
      <c r="D542" s="51"/>
      <c r="E542" s="51"/>
    </row>
    <row r="543" spans="3:5" ht="12.5" x14ac:dyDescent="0.25">
      <c r="C543" s="51"/>
      <c r="D543" s="51"/>
      <c r="E543" s="51"/>
    </row>
    <row r="544" spans="3:5" ht="12.5" x14ac:dyDescent="0.25">
      <c r="C544" s="51"/>
      <c r="D544" s="51"/>
      <c r="E544" s="51"/>
    </row>
    <row r="545" spans="3:5" ht="12.5" x14ac:dyDescent="0.25">
      <c r="C545" s="51"/>
      <c r="D545" s="51"/>
      <c r="E545" s="51"/>
    </row>
    <row r="546" spans="3:5" ht="12.5" x14ac:dyDescent="0.25">
      <c r="C546" s="51"/>
      <c r="D546" s="51"/>
      <c r="E546" s="51"/>
    </row>
    <row r="547" spans="3:5" ht="12.5" x14ac:dyDescent="0.25">
      <c r="C547" s="51"/>
      <c r="D547" s="51"/>
      <c r="E547" s="51"/>
    </row>
    <row r="548" spans="3:5" ht="12.5" x14ac:dyDescent="0.25">
      <c r="C548" s="51"/>
      <c r="D548" s="51"/>
      <c r="E548" s="51"/>
    </row>
    <row r="549" spans="3:5" ht="12.5" x14ac:dyDescent="0.25">
      <c r="C549" s="51"/>
      <c r="D549" s="51"/>
      <c r="E549" s="51"/>
    </row>
    <row r="550" spans="3:5" ht="12.5" x14ac:dyDescent="0.25">
      <c r="C550" s="51"/>
      <c r="D550" s="51"/>
      <c r="E550" s="51"/>
    </row>
    <row r="551" spans="3:5" ht="12.5" x14ac:dyDescent="0.25">
      <c r="C551" s="51"/>
      <c r="D551" s="51"/>
      <c r="E551" s="51"/>
    </row>
    <row r="552" spans="3:5" ht="12.5" x14ac:dyDescent="0.25">
      <c r="C552" s="51"/>
      <c r="D552" s="51"/>
      <c r="E552" s="51"/>
    </row>
    <row r="553" spans="3:5" ht="12.5" x14ac:dyDescent="0.25">
      <c r="C553" s="51"/>
      <c r="D553" s="51"/>
      <c r="E553" s="51"/>
    </row>
    <row r="554" spans="3:5" ht="12.5" x14ac:dyDescent="0.25">
      <c r="C554" s="51"/>
      <c r="D554" s="51"/>
      <c r="E554" s="51"/>
    </row>
    <row r="555" spans="3:5" ht="12.5" x14ac:dyDescent="0.25">
      <c r="C555" s="51"/>
      <c r="D555" s="51"/>
      <c r="E555" s="51"/>
    </row>
    <row r="556" spans="3:5" ht="12.5" x14ac:dyDescent="0.25">
      <c r="C556" s="51"/>
      <c r="D556" s="51"/>
      <c r="E556" s="51"/>
    </row>
    <row r="557" spans="3:5" ht="12.5" x14ac:dyDescent="0.25">
      <c r="C557" s="51"/>
      <c r="D557" s="51"/>
      <c r="E557" s="51"/>
    </row>
    <row r="558" spans="3:5" ht="12.5" x14ac:dyDescent="0.25">
      <c r="C558" s="51"/>
      <c r="D558" s="51"/>
      <c r="E558" s="51"/>
    </row>
    <row r="559" spans="3:5" ht="12.5" x14ac:dyDescent="0.25">
      <c r="C559" s="51"/>
      <c r="D559" s="51"/>
      <c r="E559" s="51"/>
    </row>
    <row r="560" spans="3:5" ht="12.5" x14ac:dyDescent="0.25">
      <c r="C560" s="51"/>
      <c r="D560" s="51"/>
      <c r="E560" s="51"/>
    </row>
    <row r="561" spans="3:5" ht="12.5" x14ac:dyDescent="0.25">
      <c r="C561" s="51"/>
      <c r="D561" s="51"/>
      <c r="E561" s="51"/>
    </row>
    <row r="562" spans="3:5" ht="12.5" x14ac:dyDescent="0.25">
      <c r="C562" s="51"/>
      <c r="D562" s="51"/>
      <c r="E562" s="51"/>
    </row>
    <row r="563" spans="3:5" ht="12.5" x14ac:dyDescent="0.25">
      <c r="C563" s="51"/>
      <c r="D563" s="51"/>
      <c r="E563" s="51"/>
    </row>
    <row r="564" spans="3:5" ht="12.5" x14ac:dyDescent="0.25">
      <c r="C564" s="51"/>
      <c r="D564" s="51"/>
      <c r="E564" s="51"/>
    </row>
    <row r="565" spans="3:5" ht="12.5" x14ac:dyDescent="0.25">
      <c r="C565" s="51"/>
      <c r="D565" s="51"/>
      <c r="E565" s="51"/>
    </row>
    <row r="566" spans="3:5" ht="12.5" x14ac:dyDescent="0.25">
      <c r="C566" s="51"/>
      <c r="D566" s="51"/>
      <c r="E566" s="51"/>
    </row>
    <row r="567" spans="3:5" ht="12.5" x14ac:dyDescent="0.25">
      <c r="C567" s="51"/>
      <c r="D567" s="51"/>
      <c r="E567" s="51"/>
    </row>
    <row r="568" spans="3:5" ht="12.5" x14ac:dyDescent="0.25">
      <c r="C568" s="51"/>
      <c r="D568" s="51"/>
      <c r="E568" s="51"/>
    </row>
    <row r="569" spans="3:5" ht="12.5" x14ac:dyDescent="0.25">
      <c r="C569" s="51"/>
      <c r="D569" s="51"/>
      <c r="E569" s="51"/>
    </row>
    <row r="570" spans="3:5" ht="12.5" x14ac:dyDescent="0.25">
      <c r="C570" s="51"/>
      <c r="D570" s="51"/>
      <c r="E570" s="51"/>
    </row>
    <row r="571" spans="3:5" ht="12.5" x14ac:dyDescent="0.25">
      <c r="C571" s="51"/>
      <c r="D571" s="51"/>
      <c r="E571" s="51"/>
    </row>
    <row r="572" spans="3:5" ht="12.5" x14ac:dyDescent="0.25">
      <c r="C572" s="51"/>
      <c r="D572" s="51"/>
      <c r="E572" s="51"/>
    </row>
    <row r="573" spans="3:5" ht="12.5" x14ac:dyDescent="0.25">
      <c r="C573" s="51"/>
      <c r="D573" s="51"/>
      <c r="E573" s="51"/>
    </row>
    <row r="574" spans="3:5" ht="12.5" x14ac:dyDescent="0.25">
      <c r="C574" s="51"/>
      <c r="D574" s="51"/>
      <c r="E574" s="51"/>
    </row>
    <row r="575" spans="3:5" ht="12.5" x14ac:dyDescent="0.25">
      <c r="C575" s="51"/>
      <c r="D575" s="51"/>
      <c r="E575" s="51"/>
    </row>
    <row r="576" spans="3:5" ht="12.5" x14ac:dyDescent="0.25">
      <c r="C576" s="51"/>
      <c r="D576" s="51"/>
      <c r="E576" s="51"/>
    </row>
    <row r="577" spans="3:5" ht="12.5" x14ac:dyDescent="0.25">
      <c r="C577" s="51"/>
      <c r="D577" s="51"/>
      <c r="E577" s="51"/>
    </row>
    <row r="578" spans="3:5" ht="12.5" x14ac:dyDescent="0.25">
      <c r="C578" s="51"/>
      <c r="D578" s="51"/>
      <c r="E578" s="51"/>
    </row>
    <row r="579" spans="3:5" ht="12.5" x14ac:dyDescent="0.25">
      <c r="C579" s="51"/>
      <c r="D579" s="51"/>
      <c r="E579" s="51"/>
    </row>
    <row r="580" spans="3:5" ht="12.5" x14ac:dyDescent="0.25">
      <c r="C580" s="51"/>
      <c r="D580" s="51"/>
      <c r="E580" s="51"/>
    </row>
    <row r="581" spans="3:5" ht="12.5" x14ac:dyDescent="0.25">
      <c r="C581" s="51"/>
      <c r="D581" s="51"/>
      <c r="E581" s="51"/>
    </row>
    <row r="582" spans="3:5" ht="12.5" x14ac:dyDescent="0.25">
      <c r="C582" s="51"/>
      <c r="D582" s="51"/>
      <c r="E582" s="51"/>
    </row>
    <row r="583" spans="3:5" ht="12.5" x14ac:dyDescent="0.25">
      <c r="C583" s="51"/>
      <c r="D583" s="51"/>
      <c r="E583" s="51"/>
    </row>
    <row r="584" spans="3:5" ht="12.5" x14ac:dyDescent="0.25">
      <c r="C584" s="51"/>
      <c r="D584" s="51"/>
      <c r="E584" s="51"/>
    </row>
    <row r="585" spans="3:5" ht="12.5" x14ac:dyDescent="0.25">
      <c r="C585" s="51"/>
      <c r="D585" s="51"/>
      <c r="E585" s="51"/>
    </row>
    <row r="586" spans="3:5" ht="12.5" x14ac:dyDescent="0.25">
      <c r="C586" s="51"/>
      <c r="D586" s="51"/>
      <c r="E586" s="51"/>
    </row>
    <row r="587" spans="3:5" ht="12.5" x14ac:dyDescent="0.25">
      <c r="C587" s="51"/>
      <c r="D587" s="51"/>
      <c r="E587" s="51"/>
    </row>
    <row r="588" spans="3:5" ht="12.5" x14ac:dyDescent="0.25">
      <c r="C588" s="51"/>
      <c r="D588" s="51"/>
      <c r="E588" s="51"/>
    </row>
    <row r="589" spans="3:5" ht="12.5" x14ac:dyDescent="0.25">
      <c r="C589" s="51"/>
      <c r="D589" s="51"/>
      <c r="E589" s="51"/>
    </row>
    <row r="590" spans="3:5" ht="12.5" x14ac:dyDescent="0.25">
      <c r="C590" s="51"/>
      <c r="D590" s="51"/>
      <c r="E590" s="51"/>
    </row>
    <row r="591" spans="3:5" ht="12.5" x14ac:dyDescent="0.25">
      <c r="C591" s="51"/>
      <c r="D591" s="51"/>
      <c r="E591" s="51"/>
    </row>
    <row r="592" spans="3:5" ht="12.5" x14ac:dyDescent="0.25">
      <c r="C592" s="51"/>
      <c r="D592" s="51"/>
      <c r="E592" s="51"/>
    </row>
    <row r="593" spans="3:5" ht="12.5" x14ac:dyDescent="0.25">
      <c r="C593" s="51"/>
      <c r="D593" s="51"/>
      <c r="E593" s="51"/>
    </row>
    <row r="594" spans="3:5" ht="12.5" x14ac:dyDescent="0.25">
      <c r="C594" s="51"/>
      <c r="D594" s="51"/>
      <c r="E594" s="51"/>
    </row>
    <row r="595" spans="3:5" ht="12.5" x14ac:dyDescent="0.25">
      <c r="C595" s="51"/>
      <c r="D595" s="51"/>
      <c r="E595" s="51"/>
    </row>
    <row r="596" spans="3:5" ht="12.5" x14ac:dyDescent="0.25">
      <c r="C596" s="51"/>
      <c r="D596" s="51"/>
      <c r="E596" s="51"/>
    </row>
    <row r="597" spans="3:5" ht="12.5" x14ac:dyDescent="0.25">
      <c r="C597" s="51"/>
      <c r="D597" s="51"/>
      <c r="E597" s="51"/>
    </row>
    <row r="598" spans="3:5" ht="12.5" x14ac:dyDescent="0.25">
      <c r="C598" s="51"/>
      <c r="D598" s="51"/>
      <c r="E598" s="51"/>
    </row>
    <row r="599" spans="3:5" ht="12.5" x14ac:dyDescent="0.25">
      <c r="C599" s="51"/>
      <c r="D599" s="51"/>
      <c r="E599" s="51"/>
    </row>
    <row r="600" spans="3:5" ht="12.5" x14ac:dyDescent="0.25">
      <c r="C600" s="51"/>
      <c r="D600" s="51"/>
      <c r="E600" s="51"/>
    </row>
    <row r="601" spans="3:5" ht="12.5" x14ac:dyDescent="0.25">
      <c r="C601" s="51"/>
      <c r="D601" s="51"/>
      <c r="E601" s="51"/>
    </row>
    <row r="602" spans="3:5" ht="12.5" x14ac:dyDescent="0.25">
      <c r="C602" s="51"/>
      <c r="D602" s="51"/>
      <c r="E602" s="51"/>
    </row>
    <row r="603" spans="3:5" ht="12.5" x14ac:dyDescent="0.25">
      <c r="C603" s="51"/>
      <c r="D603" s="51"/>
      <c r="E603" s="51"/>
    </row>
    <row r="604" spans="3:5" ht="12.5" x14ac:dyDescent="0.25">
      <c r="C604" s="51"/>
      <c r="D604" s="51"/>
      <c r="E604" s="51"/>
    </row>
    <row r="605" spans="3:5" ht="12.5" x14ac:dyDescent="0.25">
      <c r="C605" s="51"/>
      <c r="D605" s="51"/>
      <c r="E605" s="51"/>
    </row>
    <row r="606" spans="3:5" ht="12.5" x14ac:dyDescent="0.25">
      <c r="C606" s="51"/>
      <c r="D606" s="51"/>
      <c r="E606" s="51"/>
    </row>
    <row r="607" spans="3:5" ht="12.5" x14ac:dyDescent="0.25">
      <c r="C607" s="51"/>
      <c r="D607" s="51"/>
      <c r="E607" s="51"/>
    </row>
    <row r="608" spans="3:5" ht="12.5" x14ac:dyDescent="0.25">
      <c r="C608" s="51"/>
      <c r="D608" s="51"/>
      <c r="E608" s="51"/>
    </row>
    <row r="609" spans="3:5" ht="12.5" x14ac:dyDescent="0.25">
      <c r="C609" s="51"/>
      <c r="D609" s="51"/>
      <c r="E609" s="51"/>
    </row>
    <row r="610" spans="3:5" ht="12.5" x14ac:dyDescent="0.25">
      <c r="C610" s="51"/>
      <c r="D610" s="51"/>
      <c r="E610" s="51"/>
    </row>
    <row r="611" spans="3:5" ht="12.5" x14ac:dyDescent="0.25">
      <c r="C611" s="51"/>
      <c r="D611" s="51"/>
      <c r="E611" s="51"/>
    </row>
    <row r="612" spans="3:5" ht="12.5" x14ac:dyDescent="0.25">
      <c r="C612" s="51"/>
      <c r="D612" s="51"/>
      <c r="E612" s="51"/>
    </row>
    <row r="613" spans="3:5" ht="12.5" x14ac:dyDescent="0.25">
      <c r="C613" s="51"/>
      <c r="D613" s="51"/>
      <c r="E613" s="51"/>
    </row>
    <row r="614" spans="3:5" ht="12.5" x14ac:dyDescent="0.25">
      <c r="C614" s="51"/>
      <c r="D614" s="51"/>
      <c r="E614" s="51"/>
    </row>
    <row r="615" spans="3:5" ht="12.5" x14ac:dyDescent="0.25">
      <c r="C615" s="51"/>
      <c r="D615" s="51"/>
      <c r="E615" s="51"/>
    </row>
    <row r="616" spans="3:5" ht="12.5" x14ac:dyDescent="0.25">
      <c r="C616" s="51"/>
      <c r="D616" s="51"/>
      <c r="E616" s="51"/>
    </row>
    <row r="617" spans="3:5" ht="12.5" x14ac:dyDescent="0.25">
      <c r="C617" s="51"/>
      <c r="D617" s="51"/>
      <c r="E617" s="51"/>
    </row>
    <row r="618" spans="3:5" ht="12.5" x14ac:dyDescent="0.25">
      <c r="C618" s="51"/>
      <c r="D618" s="51"/>
      <c r="E618" s="51"/>
    </row>
    <row r="619" spans="3:5" ht="12.5" x14ac:dyDescent="0.25">
      <c r="C619" s="51"/>
      <c r="D619" s="51"/>
      <c r="E619" s="51"/>
    </row>
    <row r="620" spans="3:5" ht="12.5" x14ac:dyDescent="0.25">
      <c r="C620" s="51"/>
      <c r="D620" s="51"/>
      <c r="E620" s="51"/>
    </row>
    <row r="621" spans="3:5" ht="12.5" x14ac:dyDescent="0.25">
      <c r="C621" s="51"/>
      <c r="D621" s="51"/>
      <c r="E621" s="51"/>
    </row>
    <row r="622" spans="3:5" ht="12.5" x14ac:dyDescent="0.25">
      <c r="C622" s="51"/>
      <c r="D622" s="51"/>
      <c r="E622" s="51"/>
    </row>
    <row r="623" spans="3:5" ht="12.5" x14ac:dyDescent="0.25">
      <c r="C623" s="51"/>
      <c r="D623" s="51"/>
      <c r="E623" s="51"/>
    </row>
    <row r="624" spans="3:5" ht="12.5" x14ac:dyDescent="0.25">
      <c r="C624" s="51"/>
      <c r="D624" s="51"/>
      <c r="E624" s="51"/>
    </row>
    <row r="625" spans="3:5" ht="12.5" x14ac:dyDescent="0.25">
      <c r="C625" s="51"/>
      <c r="D625" s="51"/>
      <c r="E625" s="51"/>
    </row>
    <row r="626" spans="3:5" ht="12.5" x14ac:dyDescent="0.25">
      <c r="C626" s="51"/>
      <c r="D626" s="51"/>
      <c r="E626" s="51"/>
    </row>
    <row r="627" spans="3:5" ht="12.5" x14ac:dyDescent="0.25">
      <c r="C627" s="51"/>
      <c r="D627" s="51"/>
      <c r="E627" s="51"/>
    </row>
    <row r="628" spans="3:5" ht="12.5" x14ac:dyDescent="0.25">
      <c r="C628" s="51"/>
      <c r="D628" s="51"/>
      <c r="E628" s="51"/>
    </row>
    <row r="629" spans="3:5" ht="12.5" x14ac:dyDescent="0.25">
      <c r="C629" s="51"/>
      <c r="D629" s="51"/>
      <c r="E629" s="51"/>
    </row>
    <row r="630" spans="3:5" ht="12.5" x14ac:dyDescent="0.25">
      <c r="C630" s="51"/>
      <c r="D630" s="51"/>
      <c r="E630" s="51"/>
    </row>
    <row r="631" spans="3:5" ht="12.5" x14ac:dyDescent="0.25">
      <c r="C631" s="51"/>
      <c r="D631" s="51"/>
      <c r="E631" s="51"/>
    </row>
    <row r="632" spans="3:5" ht="12.5" x14ac:dyDescent="0.25">
      <c r="C632" s="51"/>
      <c r="D632" s="51"/>
      <c r="E632" s="51"/>
    </row>
    <row r="633" spans="3:5" ht="12.5" x14ac:dyDescent="0.25">
      <c r="C633" s="51"/>
      <c r="D633" s="51"/>
      <c r="E633" s="51"/>
    </row>
    <row r="634" spans="3:5" ht="12.5" x14ac:dyDescent="0.25">
      <c r="C634" s="51"/>
      <c r="D634" s="51"/>
      <c r="E634" s="51"/>
    </row>
    <row r="635" spans="3:5" ht="12.5" x14ac:dyDescent="0.25">
      <c r="C635" s="51"/>
      <c r="D635" s="51"/>
      <c r="E635" s="51"/>
    </row>
    <row r="636" spans="3:5" ht="12.5" x14ac:dyDescent="0.25">
      <c r="C636" s="51"/>
      <c r="D636" s="51"/>
      <c r="E636" s="51"/>
    </row>
    <row r="637" spans="3:5" ht="12.5" x14ac:dyDescent="0.25">
      <c r="C637" s="51"/>
      <c r="D637" s="51"/>
      <c r="E637" s="51"/>
    </row>
    <row r="638" spans="3:5" ht="12.5" x14ac:dyDescent="0.25">
      <c r="C638" s="51"/>
      <c r="D638" s="51"/>
      <c r="E638" s="51"/>
    </row>
    <row r="639" spans="3:5" ht="12.5" x14ac:dyDescent="0.25">
      <c r="C639" s="51"/>
      <c r="D639" s="51"/>
      <c r="E639" s="51"/>
    </row>
    <row r="640" spans="3:5" ht="12.5" x14ac:dyDescent="0.25">
      <c r="C640" s="51"/>
      <c r="D640" s="51"/>
      <c r="E640" s="51"/>
    </row>
    <row r="641" spans="3:5" ht="12.5" x14ac:dyDescent="0.25">
      <c r="C641" s="51"/>
      <c r="D641" s="51"/>
      <c r="E641" s="51"/>
    </row>
    <row r="642" spans="3:5" ht="12.5" x14ac:dyDescent="0.25">
      <c r="C642" s="51"/>
      <c r="D642" s="51"/>
      <c r="E642" s="51"/>
    </row>
    <row r="643" spans="3:5" ht="12.5" x14ac:dyDescent="0.25">
      <c r="C643" s="51"/>
      <c r="D643" s="51"/>
      <c r="E643" s="51"/>
    </row>
    <row r="644" spans="3:5" ht="12.5" x14ac:dyDescent="0.25">
      <c r="C644" s="51"/>
      <c r="D644" s="51"/>
      <c r="E644" s="51"/>
    </row>
    <row r="645" spans="3:5" ht="12.5" x14ac:dyDescent="0.25">
      <c r="C645" s="51"/>
      <c r="D645" s="51"/>
      <c r="E645" s="51"/>
    </row>
    <row r="646" spans="3:5" ht="12.5" x14ac:dyDescent="0.25">
      <c r="C646" s="51"/>
      <c r="D646" s="51"/>
      <c r="E646" s="51"/>
    </row>
    <row r="647" spans="3:5" ht="12.5" x14ac:dyDescent="0.25">
      <c r="C647" s="51"/>
      <c r="D647" s="51"/>
      <c r="E647" s="51"/>
    </row>
    <row r="648" spans="3:5" ht="12.5" x14ac:dyDescent="0.25">
      <c r="C648" s="51"/>
      <c r="D648" s="51"/>
      <c r="E648" s="51"/>
    </row>
    <row r="649" spans="3:5" ht="12.5" x14ac:dyDescent="0.25">
      <c r="C649" s="51"/>
      <c r="D649" s="51"/>
      <c r="E649" s="51"/>
    </row>
    <row r="650" spans="3:5" ht="12.5" x14ac:dyDescent="0.25">
      <c r="C650" s="51"/>
      <c r="D650" s="51"/>
      <c r="E650" s="51"/>
    </row>
    <row r="651" spans="3:5" ht="12.5" x14ac:dyDescent="0.25">
      <c r="C651" s="51"/>
      <c r="D651" s="51"/>
      <c r="E651" s="51"/>
    </row>
    <row r="652" spans="3:5" ht="12.5" x14ac:dyDescent="0.25">
      <c r="C652" s="51"/>
      <c r="D652" s="51"/>
      <c r="E652" s="51"/>
    </row>
    <row r="653" spans="3:5" ht="12.5" x14ac:dyDescent="0.25">
      <c r="C653" s="51"/>
      <c r="D653" s="51"/>
      <c r="E653" s="51"/>
    </row>
    <row r="654" spans="3:5" ht="12.5" x14ac:dyDescent="0.25">
      <c r="C654" s="51"/>
      <c r="D654" s="51"/>
      <c r="E654" s="51"/>
    </row>
    <row r="655" spans="3:5" ht="12.5" x14ac:dyDescent="0.25">
      <c r="C655" s="51"/>
      <c r="D655" s="51"/>
      <c r="E655" s="51"/>
    </row>
    <row r="656" spans="3:5" ht="12.5" x14ac:dyDescent="0.25">
      <c r="C656" s="51"/>
      <c r="D656" s="51"/>
      <c r="E656" s="51"/>
    </row>
    <row r="657" spans="3:5" ht="12.5" x14ac:dyDescent="0.25">
      <c r="C657" s="51"/>
      <c r="D657" s="51"/>
      <c r="E657" s="51"/>
    </row>
    <row r="658" spans="3:5" ht="12.5" x14ac:dyDescent="0.25">
      <c r="C658" s="51"/>
      <c r="D658" s="51"/>
      <c r="E658" s="51"/>
    </row>
    <row r="659" spans="3:5" ht="12.5" x14ac:dyDescent="0.25">
      <c r="C659" s="51"/>
      <c r="D659" s="51"/>
      <c r="E659" s="51"/>
    </row>
    <row r="660" spans="3:5" ht="12.5" x14ac:dyDescent="0.25">
      <c r="C660" s="51"/>
      <c r="D660" s="51"/>
      <c r="E660" s="51"/>
    </row>
    <row r="661" spans="3:5" ht="12.5" x14ac:dyDescent="0.25">
      <c r="C661" s="51"/>
      <c r="D661" s="51"/>
      <c r="E661" s="51"/>
    </row>
    <row r="662" spans="3:5" ht="12.5" x14ac:dyDescent="0.25">
      <c r="C662" s="51"/>
      <c r="D662" s="51"/>
      <c r="E662" s="51"/>
    </row>
    <row r="663" spans="3:5" ht="12.5" x14ac:dyDescent="0.25">
      <c r="C663" s="51"/>
      <c r="D663" s="51"/>
      <c r="E663" s="51"/>
    </row>
    <row r="664" spans="3:5" ht="12.5" x14ac:dyDescent="0.25">
      <c r="C664" s="51"/>
      <c r="D664" s="51"/>
      <c r="E664" s="51"/>
    </row>
    <row r="665" spans="3:5" ht="12.5" x14ac:dyDescent="0.25">
      <c r="C665" s="51"/>
      <c r="D665" s="51"/>
      <c r="E665" s="51"/>
    </row>
    <row r="666" spans="3:5" ht="12.5" x14ac:dyDescent="0.25">
      <c r="C666" s="51"/>
      <c r="D666" s="51"/>
      <c r="E666" s="51"/>
    </row>
    <row r="667" spans="3:5" ht="12.5" x14ac:dyDescent="0.25">
      <c r="C667" s="51"/>
      <c r="D667" s="51"/>
      <c r="E667" s="51"/>
    </row>
    <row r="668" spans="3:5" ht="12.5" x14ac:dyDescent="0.25">
      <c r="C668" s="51"/>
      <c r="D668" s="51"/>
      <c r="E668" s="51"/>
    </row>
    <row r="669" spans="3:5" ht="12.5" x14ac:dyDescent="0.25">
      <c r="C669" s="51"/>
      <c r="D669" s="51"/>
      <c r="E669" s="51"/>
    </row>
    <row r="670" spans="3:5" ht="12.5" x14ac:dyDescent="0.25">
      <c r="C670" s="51"/>
      <c r="D670" s="51"/>
      <c r="E670" s="51"/>
    </row>
    <row r="671" spans="3:5" ht="12.5" x14ac:dyDescent="0.25">
      <c r="C671" s="51"/>
      <c r="D671" s="51"/>
      <c r="E671" s="51"/>
    </row>
    <row r="672" spans="3:5" ht="12.5" x14ac:dyDescent="0.25">
      <c r="C672" s="51"/>
      <c r="D672" s="51"/>
      <c r="E672" s="51"/>
    </row>
    <row r="673" spans="3:5" ht="12.5" x14ac:dyDescent="0.25">
      <c r="C673" s="51"/>
      <c r="D673" s="51"/>
      <c r="E673" s="51"/>
    </row>
    <row r="674" spans="3:5" ht="12.5" x14ac:dyDescent="0.25">
      <c r="C674" s="51"/>
      <c r="D674" s="51"/>
      <c r="E674" s="51"/>
    </row>
    <row r="675" spans="3:5" ht="12.5" x14ac:dyDescent="0.25">
      <c r="C675" s="51"/>
      <c r="D675" s="51"/>
      <c r="E675" s="51"/>
    </row>
    <row r="676" spans="3:5" ht="12.5" x14ac:dyDescent="0.25">
      <c r="C676" s="51"/>
      <c r="D676" s="51"/>
      <c r="E676" s="51"/>
    </row>
    <row r="677" spans="3:5" ht="12.5" x14ac:dyDescent="0.25">
      <c r="C677" s="51"/>
      <c r="D677" s="51"/>
      <c r="E677" s="51"/>
    </row>
    <row r="678" spans="3:5" ht="12.5" x14ac:dyDescent="0.25">
      <c r="C678" s="51"/>
      <c r="D678" s="51"/>
      <c r="E678" s="51"/>
    </row>
    <row r="679" spans="3:5" ht="12.5" x14ac:dyDescent="0.25">
      <c r="C679" s="51"/>
      <c r="D679" s="51"/>
      <c r="E679" s="51"/>
    </row>
    <row r="680" spans="3:5" ht="12.5" x14ac:dyDescent="0.25">
      <c r="C680" s="51"/>
      <c r="D680" s="51"/>
      <c r="E680" s="51"/>
    </row>
    <row r="681" spans="3:5" ht="12.5" x14ac:dyDescent="0.25">
      <c r="C681" s="51"/>
      <c r="D681" s="51"/>
      <c r="E681" s="51"/>
    </row>
    <row r="682" spans="3:5" ht="12.5" x14ac:dyDescent="0.25">
      <c r="C682" s="51"/>
      <c r="D682" s="51"/>
      <c r="E682" s="51"/>
    </row>
    <row r="683" spans="3:5" ht="12.5" x14ac:dyDescent="0.25">
      <c r="C683" s="51"/>
      <c r="D683" s="51"/>
      <c r="E683" s="51"/>
    </row>
    <row r="684" spans="3:5" ht="12.5" x14ac:dyDescent="0.25">
      <c r="C684" s="51"/>
      <c r="D684" s="51"/>
      <c r="E684" s="51"/>
    </row>
    <row r="685" spans="3:5" ht="12.5" x14ac:dyDescent="0.25">
      <c r="C685" s="51"/>
      <c r="D685" s="51"/>
      <c r="E685" s="51"/>
    </row>
    <row r="686" spans="3:5" ht="12.5" x14ac:dyDescent="0.25">
      <c r="C686" s="51"/>
      <c r="D686" s="51"/>
      <c r="E686" s="51"/>
    </row>
    <row r="687" spans="3:5" ht="12.5" x14ac:dyDescent="0.25">
      <c r="C687" s="51"/>
      <c r="D687" s="51"/>
      <c r="E687" s="51"/>
    </row>
    <row r="688" spans="3:5" ht="12.5" x14ac:dyDescent="0.25">
      <c r="C688" s="51"/>
      <c r="D688" s="51"/>
      <c r="E688" s="51"/>
    </row>
    <row r="689" spans="3:5" ht="12.5" x14ac:dyDescent="0.25">
      <c r="C689" s="51"/>
      <c r="D689" s="51"/>
      <c r="E689" s="51"/>
    </row>
    <row r="690" spans="3:5" ht="12.5" x14ac:dyDescent="0.25">
      <c r="C690" s="51"/>
      <c r="D690" s="51"/>
      <c r="E690" s="51"/>
    </row>
    <row r="691" spans="3:5" ht="12.5" x14ac:dyDescent="0.25">
      <c r="C691" s="51"/>
      <c r="D691" s="51"/>
      <c r="E691" s="51"/>
    </row>
    <row r="692" spans="3:5" ht="12.5" x14ac:dyDescent="0.25">
      <c r="C692" s="51"/>
      <c r="D692" s="51"/>
      <c r="E692" s="51"/>
    </row>
    <row r="693" spans="3:5" ht="12.5" x14ac:dyDescent="0.25">
      <c r="C693" s="51"/>
      <c r="D693" s="51"/>
      <c r="E693" s="51"/>
    </row>
    <row r="694" spans="3:5" ht="12.5" x14ac:dyDescent="0.25">
      <c r="C694" s="51"/>
      <c r="D694" s="51"/>
      <c r="E694" s="51"/>
    </row>
    <row r="695" spans="3:5" ht="12.5" x14ac:dyDescent="0.25">
      <c r="C695" s="51"/>
      <c r="D695" s="51"/>
      <c r="E695" s="51"/>
    </row>
    <row r="696" spans="3:5" ht="12.5" x14ac:dyDescent="0.25">
      <c r="C696" s="51"/>
      <c r="D696" s="51"/>
      <c r="E696" s="51"/>
    </row>
    <row r="697" spans="3:5" ht="12.5" x14ac:dyDescent="0.25">
      <c r="C697" s="51"/>
      <c r="D697" s="51"/>
      <c r="E697" s="51"/>
    </row>
    <row r="698" spans="3:5" ht="12.5" x14ac:dyDescent="0.25">
      <c r="C698" s="51"/>
      <c r="D698" s="51"/>
      <c r="E698" s="51"/>
    </row>
    <row r="699" spans="3:5" ht="12.5" x14ac:dyDescent="0.25">
      <c r="C699" s="51"/>
      <c r="D699" s="51"/>
      <c r="E699" s="51"/>
    </row>
    <row r="700" spans="3:5" ht="12.5" x14ac:dyDescent="0.25">
      <c r="C700" s="51"/>
      <c r="D700" s="51"/>
      <c r="E700" s="51"/>
    </row>
    <row r="701" spans="3:5" ht="12.5" x14ac:dyDescent="0.25">
      <c r="C701" s="51"/>
      <c r="D701" s="51"/>
      <c r="E701" s="51"/>
    </row>
    <row r="702" spans="3:5" ht="12.5" x14ac:dyDescent="0.25">
      <c r="C702" s="51"/>
      <c r="D702" s="51"/>
      <c r="E702" s="51"/>
    </row>
    <row r="703" spans="3:5" ht="12.5" x14ac:dyDescent="0.25">
      <c r="C703" s="51"/>
      <c r="D703" s="51"/>
      <c r="E703" s="51"/>
    </row>
    <row r="704" spans="3:5" ht="12.5" x14ac:dyDescent="0.25">
      <c r="C704" s="51"/>
      <c r="D704" s="51"/>
      <c r="E704" s="51"/>
    </row>
    <row r="705" spans="3:5" ht="12.5" x14ac:dyDescent="0.25">
      <c r="C705" s="51"/>
      <c r="D705" s="51"/>
      <c r="E705" s="51"/>
    </row>
    <row r="706" spans="3:5" ht="12.5" x14ac:dyDescent="0.25">
      <c r="C706" s="51"/>
      <c r="D706" s="51"/>
      <c r="E706" s="51"/>
    </row>
    <row r="707" spans="3:5" ht="12.5" x14ac:dyDescent="0.25">
      <c r="C707" s="51"/>
      <c r="D707" s="51"/>
      <c r="E707" s="51"/>
    </row>
    <row r="708" spans="3:5" ht="12.5" x14ac:dyDescent="0.25">
      <c r="C708" s="51"/>
      <c r="D708" s="51"/>
      <c r="E708" s="51"/>
    </row>
    <row r="709" spans="3:5" ht="12.5" x14ac:dyDescent="0.25">
      <c r="C709" s="51"/>
      <c r="D709" s="51"/>
      <c r="E709" s="51"/>
    </row>
    <row r="710" spans="3:5" ht="12.5" x14ac:dyDescent="0.25">
      <c r="C710" s="51"/>
      <c r="D710" s="51"/>
      <c r="E710" s="51"/>
    </row>
    <row r="711" spans="3:5" ht="12.5" x14ac:dyDescent="0.25">
      <c r="C711" s="51"/>
      <c r="D711" s="51"/>
      <c r="E711" s="51"/>
    </row>
    <row r="712" spans="3:5" ht="12.5" x14ac:dyDescent="0.25">
      <c r="C712" s="51"/>
      <c r="D712" s="51"/>
      <c r="E712" s="51"/>
    </row>
    <row r="713" spans="3:5" ht="12.5" x14ac:dyDescent="0.25">
      <c r="C713" s="51"/>
      <c r="D713" s="51"/>
      <c r="E713" s="51"/>
    </row>
    <row r="714" spans="3:5" ht="12.5" x14ac:dyDescent="0.25">
      <c r="C714" s="51"/>
      <c r="D714" s="51"/>
      <c r="E714" s="51"/>
    </row>
    <row r="715" spans="3:5" ht="12.5" x14ac:dyDescent="0.25">
      <c r="C715" s="51"/>
      <c r="D715" s="51"/>
      <c r="E715" s="51"/>
    </row>
    <row r="716" spans="3:5" ht="12.5" x14ac:dyDescent="0.25">
      <c r="C716" s="51"/>
      <c r="D716" s="51"/>
      <c r="E716" s="51"/>
    </row>
    <row r="717" spans="3:5" ht="12.5" x14ac:dyDescent="0.25">
      <c r="C717" s="51"/>
      <c r="D717" s="51"/>
      <c r="E717" s="51"/>
    </row>
    <row r="718" spans="3:5" ht="12.5" x14ac:dyDescent="0.25">
      <c r="C718" s="51"/>
      <c r="D718" s="51"/>
      <c r="E718" s="51"/>
    </row>
    <row r="719" spans="3:5" ht="12.5" x14ac:dyDescent="0.25">
      <c r="C719" s="51"/>
      <c r="D719" s="51"/>
      <c r="E719" s="51"/>
    </row>
    <row r="720" spans="3:5" ht="12.5" x14ac:dyDescent="0.25">
      <c r="C720" s="51"/>
      <c r="D720" s="51"/>
      <c r="E720" s="51"/>
    </row>
    <row r="721" spans="3:5" ht="12.5" x14ac:dyDescent="0.25">
      <c r="C721" s="51"/>
      <c r="D721" s="51"/>
      <c r="E721" s="51"/>
    </row>
    <row r="722" spans="3:5" ht="12.5" x14ac:dyDescent="0.25">
      <c r="C722" s="51"/>
      <c r="D722" s="51"/>
      <c r="E722" s="51"/>
    </row>
    <row r="723" spans="3:5" ht="12.5" x14ac:dyDescent="0.25">
      <c r="C723" s="51"/>
      <c r="D723" s="51"/>
      <c r="E723" s="51"/>
    </row>
    <row r="724" spans="3:5" ht="12.5" x14ac:dyDescent="0.25">
      <c r="C724" s="51"/>
      <c r="D724" s="51"/>
      <c r="E724" s="51"/>
    </row>
    <row r="725" spans="3:5" ht="12.5" x14ac:dyDescent="0.25">
      <c r="C725" s="51"/>
      <c r="D725" s="51"/>
      <c r="E725" s="51"/>
    </row>
    <row r="726" spans="3:5" ht="12.5" x14ac:dyDescent="0.25">
      <c r="C726" s="51"/>
      <c r="D726" s="51"/>
      <c r="E726" s="51"/>
    </row>
    <row r="727" spans="3:5" ht="12.5" x14ac:dyDescent="0.25">
      <c r="C727" s="51"/>
      <c r="D727" s="51"/>
      <c r="E727" s="51"/>
    </row>
    <row r="728" spans="3:5" ht="12.5" x14ac:dyDescent="0.25">
      <c r="C728" s="51"/>
      <c r="D728" s="51"/>
      <c r="E728" s="51"/>
    </row>
    <row r="729" spans="3:5" ht="12.5" x14ac:dyDescent="0.25">
      <c r="C729" s="51"/>
      <c r="D729" s="51"/>
      <c r="E729" s="51"/>
    </row>
    <row r="730" spans="3:5" ht="12.5" x14ac:dyDescent="0.25">
      <c r="C730" s="51"/>
      <c r="D730" s="51"/>
      <c r="E730" s="51"/>
    </row>
    <row r="731" spans="3:5" ht="12.5" x14ac:dyDescent="0.25">
      <c r="C731" s="51"/>
      <c r="D731" s="51"/>
      <c r="E731" s="51"/>
    </row>
    <row r="732" spans="3:5" ht="12.5" x14ac:dyDescent="0.25">
      <c r="C732" s="51"/>
      <c r="D732" s="51"/>
      <c r="E732" s="51"/>
    </row>
    <row r="733" spans="3:5" ht="12.5" x14ac:dyDescent="0.25">
      <c r="C733" s="51"/>
      <c r="D733" s="51"/>
      <c r="E733" s="51"/>
    </row>
    <row r="734" spans="3:5" ht="12.5" x14ac:dyDescent="0.25">
      <c r="C734" s="51"/>
      <c r="D734" s="51"/>
      <c r="E734" s="51"/>
    </row>
    <row r="735" spans="3:5" ht="12.5" x14ac:dyDescent="0.25">
      <c r="C735" s="51"/>
      <c r="D735" s="51"/>
      <c r="E735" s="51"/>
    </row>
    <row r="736" spans="3:5" ht="12.5" x14ac:dyDescent="0.25">
      <c r="C736" s="51"/>
      <c r="D736" s="51"/>
      <c r="E736" s="51"/>
    </row>
    <row r="737" spans="3:5" ht="12.5" x14ac:dyDescent="0.25">
      <c r="C737" s="51"/>
      <c r="D737" s="51"/>
      <c r="E737" s="51"/>
    </row>
    <row r="738" spans="3:5" ht="12.5" x14ac:dyDescent="0.25">
      <c r="C738" s="51"/>
      <c r="D738" s="51"/>
      <c r="E738" s="51"/>
    </row>
    <row r="739" spans="3:5" ht="12.5" x14ac:dyDescent="0.25">
      <c r="C739" s="51"/>
      <c r="D739" s="51"/>
      <c r="E739" s="51"/>
    </row>
    <row r="740" spans="3:5" ht="12.5" x14ac:dyDescent="0.25">
      <c r="C740" s="51"/>
      <c r="D740" s="51"/>
      <c r="E740" s="51"/>
    </row>
    <row r="741" spans="3:5" ht="12.5" x14ac:dyDescent="0.25">
      <c r="C741" s="51"/>
      <c r="D741" s="51"/>
      <c r="E741" s="51"/>
    </row>
    <row r="742" spans="3:5" ht="12.5" x14ac:dyDescent="0.25">
      <c r="C742" s="51"/>
      <c r="D742" s="51"/>
      <c r="E742" s="51"/>
    </row>
    <row r="743" spans="3:5" ht="12.5" x14ac:dyDescent="0.25">
      <c r="C743" s="51"/>
      <c r="D743" s="51"/>
      <c r="E743" s="51"/>
    </row>
    <row r="744" spans="3:5" ht="12.5" x14ac:dyDescent="0.25">
      <c r="C744" s="51"/>
      <c r="D744" s="51"/>
      <c r="E744" s="51"/>
    </row>
    <row r="745" spans="3:5" ht="12.5" x14ac:dyDescent="0.25">
      <c r="C745" s="51"/>
      <c r="D745" s="51"/>
      <c r="E745" s="51"/>
    </row>
    <row r="746" spans="3:5" ht="12.5" x14ac:dyDescent="0.25">
      <c r="C746" s="51"/>
      <c r="D746" s="51"/>
      <c r="E746" s="51"/>
    </row>
    <row r="747" spans="3:5" ht="12.5" x14ac:dyDescent="0.25">
      <c r="C747" s="51"/>
      <c r="D747" s="51"/>
      <c r="E747" s="51"/>
    </row>
    <row r="748" spans="3:5" ht="12.5" x14ac:dyDescent="0.25">
      <c r="C748" s="51"/>
      <c r="D748" s="51"/>
      <c r="E748" s="51"/>
    </row>
    <row r="749" spans="3:5" ht="12.5" x14ac:dyDescent="0.25">
      <c r="C749" s="51"/>
      <c r="D749" s="51"/>
      <c r="E749" s="51"/>
    </row>
    <row r="750" spans="3:5" ht="12.5" x14ac:dyDescent="0.25">
      <c r="C750" s="51"/>
      <c r="D750" s="51"/>
      <c r="E750" s="51"/>
    </row>
    <row r="751" spans="3:5" ht="12.5" x14ac:dyDescent="0.25">
      <c r="C751" s="51"/>
      <c r="D751" s="51"/>
      <c r="E751" s="51"/>
    </row>
    <row r="752" spans="3:5" ht="12.5" x14ac:dyDescent="0.25">
      <c r="C752" s="51"/>
      <c r="D752" s="51"/>
      <c r="E752" s="51"/>
    </row>
    <row r="753" spans="3:5" ht="12.5" x14ac:dyDescent="0.25">
      <c r="C753" s="51"/>
      <c r="D753" s="51"/>
      <c r="E753" s="51"/>
    </row>
    <row r="754" spans="3:5" ht="12.5" x14ac:dyDescent="0.25">
      <c r="C754" s="51"/>
      <c r="D754" s="51"/>
      <c r="E754" s="51"/>
    </row>
    <row r="755" spans="3:5" ht="12.5" x14ac:dyDescent="0.25">
      <c r="C755" s="51"/>
      <c r="D755" s="51"/>
      <c r="E755" s="51"/>
    </row>
    <row r="756" spans="3:5" ht="12.5" x14ac:dyDescent="0.25">
      <c r="C756" s="51"/>
      <c r="D756" s="51"/>
      <c r="E756" s="51"/>
    </row>
    <row r="757" spans="3:5" ht="12.5" x14ac:dyDescent="0.25">
      <c r="C757" s="51"/>
      <c r="D757" s="51"/>
      <c r="E757" s="51"/>
    </row>
    <row r="758" spans="3:5" ht="12.5" x14ac:dyDescent="0.25">
      <c r="C758" s="51"/>
      <c r="D758" s="51"/>
      <c r="E758" s="51"/>
    </row>
    <row r="759" spans="3:5" ht="12.5" x14ac:dyDescent="0.25">
      <c r="C759" s="51"/>
      <c r="D759" s="51"/>
      <c r="E759" s="51"/>
    </row>
    <row r="760" spans="3:5" ht="12.5" x14ac:dyDescent="0.25">
      <c r="C760" s="51"/>
      <c r="D760" s="51"/>
      <c r="E760" s="51"/>
    </row>
    <row r="761" spans="3:5" ht="12.5" x14ac:dyDescent="0.25">
      <c r="C761" s="51"/>
      <c r="D761" s="51"/>
      <c r="E761" s="51"/>
    </row>
    <row r="762" spans="3:5" ht="12.5" x14ac:dyDescent="0.25">
      <c r="C762" s="51"/>
      <c r="D762" s="51"/>
      <c r="E762" s="51"/>
    </row>
    <row r="763" spans="3:5" ht="12.5" x14ac:dyDescent="0.25">
      <c r="C763" s="51"/>
      <c r="D763" s="51"/>
      <c r="E763" s="51"/>
    </row>
    <row r="764" spans="3:5" ht="12.5" x14ac:dyDescent="0.25">
      <c r="C764" s="51"/>
      <c r="D764" s="51"/>
      <c r="E764" s="51"/>
    </row>
    <row r="765" spans="3:5" ht="12.5" x14ac:dyDescent="0.25">
      <c r="C765" s="51"/>
      <c r="D765" s="51"/>
      <c r="E765" s="51"/>
    </row>
    <row r="766" spans="3:5" ht="12.5" x14ac:dyDescent="0.25">
      <c r="C766" s="51"/>
      <c r="D766" s="51"/>
      <c r="E766" s="51"/>
    </row>
    <row r="767" spans="3:5" ht="12.5" x14ac:dyDescent="0.25">
      <c r="C767" s="51"/>
      <c r="D767" s="51"/>
      <c r="E767" s="51"/>
    </row>
    <row r="768" spans="3:5" ht="12.5" x14ac:dyDescent="0.25">
      <c r="C768" s="51"/>
      <c r="D768" s="51"/>
      <c r="E768" s="51"/>
    </row>
    <row r="769" spans="3:5" ht="12.5" x14ac:dyDescent="0.25">
      <c r="C769" s="51"/>
      <c r="D769" s="51"/>
      <c r="E769" s="51"/>
    </row>
    <row r="770" spans="3:5" ht="12.5" x14ac:dyDescent="0.25">
      <c r="C770" s="51"/>
      <c r="D770" s="51"/>
      <c r="E770" s="51"/>
    </row>
    <row r="771" spans="3:5" ht="12.5" x14ac:dyDescent="0.25">
      <c r="C771" s="51"/>
      <c r="D771" s="51"/>
      <c r="E771" s="51"/>
    </row>
    <row r="772" spans="3:5" ht="12.5" x14ac:dyDescent="0.25">
      <c r="C772" s="51"/>
      <c r="D772" s="51"/>
      <c r="E772" s="51"/>
    </row>
    <row r="773" spans="3:5" ht="12.5" x14ac:dyDescent="0.25">
      <c r="C773" s="51"/>
      <c r="D773" s="51"/>
      <c r="E773" s="51"/>
    </row>
    <row r="774" spans="3:5" ht="12.5" x14ac:dyDescent="0.25">
      <c r="C774" s="51"/>
      <c r="D774" s="51"/>
      <c r="E774" s="51"/>
    </row>
    <row r="775" spans="3:5" ht="12.5" x14ac:dyDescent="0.25">
      <c r="C775" s="51"/>
      <c r="D775" s="51"/>
      <c r="E775" s="51"/>
    </row>
    <row r="776" spans="3:5" ht="12.5" x14ac:dyDescent="0.25">
      <c r="C776" s="51"/>
      <c r="D776" s="51"/>
      <c r="E776" s="51"/>
    </row>
    <row r="777" spans="3:5" ht="12.5" x14ac:dyDescent="0.25">
      <c r="C777" s="51"/>
      <c r="D777" s="51"/>
      <c r="E777" s="51"/>
    </row>
    <row r="778" spans="3:5" ht="12.5" x14ac:dyDescent="0.25">
      <c r="C778" s="51"/>
      <c r="D778" s="51"/>
      <c r="E778" s="51"/>
    </row>
    <row r="779" spans="3:5" ht="12.5" x14ac:dyDescent="0.25">
      <c r="C779" s="51"/>
      <c r="D779" s="51"/>
      <c r="E779" s="51"/>
    </row>
    <row r="780" spans="3:5" ht="12.5" x14ac:dyDescent="0.25">
      <c r="C780" s="51"/>
      <c r="D780" s="51"/>
      <c r="E780" s="51"/>
    </row>
    <row r="781" spans="3:5" ht="12.5" x14ac:dyDescent="0.25">
      <c r="C781" s="51"/>
      <c r="D781" s="51"/>
      <c r="E781" s="51"/>
    </row>
    <row r="782" spans="3:5" ht="12.5" x14ac:dyDescent="0.25">
      <c r="C782" s="51"/>
      <c r="D782" s="51"/>
      <c r="E782" s="51"/>
    </row>
    <row r="783" spans="3:5" ht="12.5" x14ac:dyDescent="0.25">
      <c r="C783" s="51"/>
      <c r="D783" s="51"/>
      <c r="E783" s="51"/>
    </row>
    <row r="784" spans="3:5" ht="12.5" x14ac:dyDescent="0.25">
      <c r="C784" s="51"/>
      <c r="D784" s="51"/>
      <c r="E784" s="51"/>
    </row>
    <row r="785" spans="3:5" ht="12.5" x14ac:dyDescent="0.25">
      <c r="C785" s="51"/>
      <c r="D785" s="51"/>
      <c r="E785" s="51"/>
    </row>
    <row r="786" spans="3:5" ht="12.5" x14ac:dyDescent="0.25">
      <c r="C786" s="51"/>
      <c r="D786" s="51"/>
      <c r="E786" s="51"/>
    </row>
    <row r="787" spans="3:5" ht="12.5" x14ac:dyDescent="0.25">
      <c r="C787" s="51"/>
      <c r="D787" s="51"/>
      <c r="E787" s="51"/>
    </row>
    <row r="788" spans="3:5" ht="12.5" x14ac:dyDescent="0.25">
      <c r="C788" s="51"/>
      <c r="D788" s="51"/>
      <c r="E788" s="51"/>
    </row>
    <row r="789" spans="3:5" ht="12.5" x14ac:dyDescent="0.25">
      <c r="C789" s="51"/>
      <c r="D789" s="51"/>
      <c r="E789" s="51"/>
    </row>
    <row r="790" spans="3:5" ht="12.5" x14ac:dyDescent="0.25">
      <c r="C790" s="51"/>
      <c r="D790" s="51"/>
      <c r="E790" s="51"/>
    </row>
    <row r="791" spans="3:5" ht="12.5" x14ac:dyDescent="0.25">
      <c r="C791" s="51"/>
      <c r="D791" s="51"/>
      <c r="E791" s="51"/>
    </row>
    <row r="792" spans="3:5" ht="12.5" x14ac:dyDescent="0.25">
      <c r="C792" s="51"/>
      <c r="D792" s="51"/>
      <c r="E792" s="51"/>
    </row>
    <row r="793" spans="3:5" ht="12.5" x14ac:dyDescent="0.25">
      <c r="C793" s="51"/>
      <c r="D793" s="51"/>
      <c r="E793" s="51"/>
    </row>
    <row r="794" spans="3:5" ht="12.5" x14ac:dyDescent="0.25">
      <c r="C794" s="51"/>
      <c r="D794" s="51"/>
      <c r="E794" s="51"/>
    </row>
    <row r="795" spans="3:5" ht="12.5" x14ac:dyDescent="0.25">
      <c r="C795" s="51"/>
      <c r="D795" s="51"/>
      <c r="E795" s="51"/>
    </row>
    <row r="796" spans="3:5" ht="12.5" x14ac:dyDescent="0.25">
      <c r="C796" s="51"/>
      <c r="D796" s="51"/>
      <c r="E796" s="51"/>
    </row>
    <row r="797" spans="3:5" ht="12.5" x14ac:dyDescent="0.25">
      <c r="C797" s="51"/>
      <c r="D797" s="51"/>
      <c r="E797" s="51"/>
    </row>
    <row r="798" spans="3:5" ht="12.5" x14ac:dyDescent="0.25">
      <c r="C798" s="51"/>
      <c r="D798" s="51"/>
      <c r="E798" s="51"/>
    </row>
    <row r="799" spans="3:5" ht="12.5" x14ac:dyDescent="0.25">
      <c r="C799" s="51"/>
      <c r="D799" s="51"/>
      <c r="E799" s="51"/>
    </row>
    <row r="800" spans="3:5" ht="12.5" x14ac:dyDescent="0.25">
      <c r="C800" s="51"/>
      <c r="D800" s="51"/>
      <c r="E800" s="51"/>
    </row>
    <row r="801" spans="3:5" ht="12.5" x14ac:dyDescent="0.25">
      <c r="C801" s="51"/>
      <c r="D801" s="51"/>
      <c r="E801" s="51"/>
    </row>
    <row r="802" spans="3:5" ht="12.5" x14ac:dyDescent="0.25">
      <c r="C802" s="51"/>
      <c r="D802" s="51"/>
      <c r="E802" s="51"/>
    </row>
    <row r="803" spans="3:5" ht="12.5" x14ac:dyDescent="0.25">
      <c r="C803" s="51"/>
      <c r="D803" s="51"/>
      <c r="E803" s="51"/>
    </row>
    <row r="804" spans="3:5" ht="12.5" x14ac:dyDescent="0.25">
      <c r="C804" s="51"/>
      <c r="D804" s="51"/>
      <c r="E804" s="51"/>
    </row>
    <row r="805" spans="3:5" ht="12.5" x14ac:dyDescent="0.25">
      <c r="C805" s="51"/>
      <c r="D805" s="51"/>
      <c r="E805" s="51"/>
    </row>
    <row r="806" spans="3:5" ht="12.5" x14ac:dyDescent="0.25">
      <c r="C806" s="51"/>
      <c r="D806" s="51"/>
      <c r="E806" s="51"/>
    </row>
    <row r="807" spans="3:5" ht="12.5" x14ac:dyDescent="0.25">
      <c r="C807" s="51"/>
      <c r="D807" s="51"/>
      <c r="E807" s="51"/>
    </row>
    <row r="808" spans="3:5" ht="12.5" x14ac:dyDescent="0.25">
      <c r="C808" s="51"/>
      <c r="D808" s="51"/>
      <c r="E808" s="51"/>
    </row>
    <row r="809" spans="3:5" ht="12.5" x14ac:dyDescent="0.25">
      <c r="C809" s="51"/>
      <c r="D809" s="51"/>
      <c r="E809" s="51"/>
    </row>
    <row r="810" spans="3:5" ht="12.5" x14ac:dyDescent="0.25">
      <c r="C810" s="51"/>
      <c r="D810" s="51"/>
      <c r="E810" s="51"/>
    </row>
    <row r="811" spans="3:5" ht="12.5" x14ac:dyDescent="0.25">
      <c r="C811" s="51"/>
      <c r="D811" s="51"/>
      <c r="E811" s="51"/>
    </row>
    <row r="812" spans="3:5" ht="12.5" x14ac:dyDescent="0.25">
      <c r="C812" s="51"/>
      <c r="D812" s="51"/>
      <c r="E812" s="51"/>
    </row>
    <row r="813" spans="3:5" ht="12.5" x14ac:dyDescent="0.25">
      <c r="C813" s="51"/>
      <c r="D813" s="51"/>
      <c r="E813" s="51"/>
    </row>
    <row r="814" spans="3:5" ht="12.5" x14ac:dyDescent="0.25">
      <c r="C814" s="51"/>
      <c r="D814" s="51"/>
      <c r="E814" s="51"/>
    </row>
    <row r="815" spans="3:5" ht="12.5" x14ac:dyDescent="0.25">
      <c r="C815" s="51"/>
      <c r="D815" s="51"/>
      <c r="E815" s="51"/>
    </row>
    <row r="816" spans="3:5" ht="12.5" x14ac:dyDescent="0.25">
      <c r="C816" s="51"/>
      <c r="D816" s="51"/>
      <c r="E816" s="51"/>
    </row>
    <row r="817" spans="3:5" ht="12.5" x14ac:dyDescent="0.25">
      <c r="C817" s="51"/>
      <c r="D817" s="51"/>
      <c r="E817" s="51"/>
    </row>
    <row r="818" spans="3:5" ht="12.5" x14ac:dyDescent="0.25">
      <c r="C818" s="51"/>
      <c r="D818" s="51"/>
      <c r="E818" s="51"/>
    </row>
    <row r="819" spans="3:5" ht="12.5" x14ac:dyDescent="0.25">
      <c r="C819" s="51"/>
      <c r="D819" s="51"/>
      <c r="E819" s="51"/>
    </row>
    <row r="820" spans="3:5" ht="12.5" x14ac:dyDescent="0.25">
      <c r="C820" s="51"/>
      <c r="D820" s="51"/>
      <c r="E820" s="51"/>
    </row>
    <row r="821" spans="3:5" ht="12.5" x14ac:dyDescent="0.25">
      <c r="C821" s="51"/>
      <c r="D821" s="51"/>
      <c r="E821" s="51"/>
    </row>
    <row r="822" spans="3:5" ht="12.5" x14ac:dyDescent="0.25">
      <c r="C822" s="51"/>
      <c r="D822" s="51"/>
      <c r="E822" s="51"/>
    </row>
    <row r="823" spans="3:5" ht="12.5" x14ac:dyDescent="0.25">
      <c r="C823" s="51"/>
      <c r="D823" s="51"/>
      <c r="E823" s="51"/>
    </row>
    <row r="824" spans="3:5" ht="12.5" x14ac:dyDescent="0.25">
      <c r="C824" s="51"/>
      <c r="D824" s="51"/>
      <c r="E824" s="51"/>
    </row>
    <row r="825" spans="3:5" ht="12.5" x14ac:dyDescent="0.25">
      <c r="C825" s="51"/>
      <c r="D825" s="51"/>
      <c r="E825" s="51"/>
    </row>
    <row r="826" spans="3:5" ht="12.5" x14ac:dyDescent="0.25">
      <c r="C826" s="51"/>
      <c r="D826" s="51"/>
      <c r="E826" s="51"/>
    </row>
    <row r="827" spans="3:5" ht="12.5" x14ac:dyDescent="0.25">
      <c r="C827" s="51"/>
      <c r="D827" s="51"/>
      <c r="E827" s="51"/>
    </row>
    <row r="828" spans="3:5" ht="12.5" x14ac:dyDescent="0.25">
      <c r="C828" s="51"/>
      <c r="D828" s="51"/>
      <c r="E828" s="51"/>
    </row>
    <row r="829" spans="3:5" ht="12.5" x14ac:dyDescent="0.25">
      <c r="C829" s="51"/>
      <c r="D829" s="51"/>
      <c r="E829" s="51"/>
    </row>
    <row r="830" spans="3:5" ht="12.5" x14ac:dyDescent="0.25">
      <c r="C830" s="51"/>
      <c r="D830" s="51"/>
      <c r="E830" s="51"/>
    </row>
    <row r="831" spans="3:5" ht="12.5" x14ac:dyDescent="0.25">
      <c r="C831" s="51"/>
      <c r="D831" s="51"/>
      <c r="E831" s="51"/>
    </row>
    <row r="832" spans="3:5" ht="12.5" x14ac:dyDescent="0.25">
      <c r="C832" s="51"/>
      <c r="D832" s="51"/>
      <c r="E832" s="51"/>
    </row>
    <row r="833" spans="3:5" ht="12.5" x14ac:dyDescent="0.25">
      <c r="C833" s="51"/>
      <c r="D833" s="51"/>
      <c r="E833" s="51"/>
    </row>
    <row r="834" spans="3:5" ht="12.5" x14ac:dyDescent="0.25">
      <c r="C834" s="51"/>
      <c r="D834" s="51"/>
      <c r="E834" s="51"/>
    </row>
    <row r="835" spans="3:5" ht="12.5" x14ac:dyDescent="0.25">
      <c r="C835" s="51"/>
      <c r="D835" s="51"/>
      <c r="E835" s="51"/>
    </row>
    <row r="836" spans="3:5" ht="12.5" x14ac:dyDescent="0.25">
      <c r="C836" s="51"/>
      <c r="D836" s="51"/>
      <c r="E836" s="51"/>
    </row>
    <row r="837" spans="3:5" ht="12.5" x14ac:dyDescent="0.25">
      <c r="C837" s="51"/>
      <c r="D837" s="51"/>
      <c r="E837" s="51"/>
    </row>
    <row r="838" spans="3:5" ht="12.5" x14ac:dyDescent="0.25">
      <c r="C838" s="51"/>
      <c r="D838" s="51"/>
      <c r="E838" s="51"/>
    </row>
    <row r="839" spans="3:5" ht="12.5" x14ac:dyDescent="0.25">
      <c r="C839" s="51"/>
      <c r="D839" s="51"/>
      <c r="E839" s="51"/>
    </row>
    <row r="840" spans="3:5" ht="12.5" x14ac:dyDescent="0.25">
      <c r="C840" s="51"/>
      <c r="D840" s="51"/>
      <c r="E840" s="51"/>
    </row>
    <row r="841" spans="3:5" ht="12.5" x14ac:dyDescent="0.25">
      <c r="C841" s="51"/>
      <c r="D841" s="51"/>
      <c r="E841" s="51"/>
    </row>
    <row r="842" spans="3:5" ht="12.5" x14ac:dyDescent="0.25">
      <c r="C842" s="51"/>
      <c r="D842" s="51"/>
      <c r="E842" s="51"/>
    </row>
    <row r="843" spans="3:5" ht="12.5" x14ac:dyDescent="0.25">
      <c r="C843" s="51"/>
      <c r="D843" s="51"/>
      <c r="E843" s="51"/>
    </row>
    <row r="844" spans="3:5" ht="12.5" x14ac:dyDescent="0.25">
      <c r="C844" s="51"/>
      <c r="D844" s="51"/>
      <c r="E844" s="51"/>
    </row>
    <row r="845" spans="3:5" ht="12.5" x14ac:dyDescent="0.25">
      <c r="C845" s="51"/>
      <c r="D845" s="51"/>
      <c r="E845" s="51"/>
    </row>
    <row r="846" spans="3:5" ht="12.5" x14ac:dyDescent="0.25">
      <c r="C846" s="51"/>
      <c r="D846" s="51"/>
      <c r="E846" s="51"/>
    </row>
    <row r="847" spans="3:5" ht="12.5" x14ac:dyDescent="0.25">
      <c r="C847" s="51"/>
      <c r="D847" s="51"/>
      <c r="E847" s="51"/>
    </row>
    <row r="848" spans="3:5" ht="12.5" x14ac:dyDescent="0.25">
      <c r="C848" s="51"/>
      <c r="D848" s="51"/>
      <c r="E848" s="51"/>
    </row>
    <row r="849" spans="3:5" ht="12.5" x14ac:dyDescent="0.25">
      <c r="C849" s="51"/>
      <c r="D849" s="51"/>
      <c r="E849" s="51"/>
    </row>
    <row r="850" spans="3:5" ht="12.5" x14ac:dyDescent="0.25">
      <c r="C850" s="51"/>
      <c r="D850" s="51"/>
      <c r="E850" s="51"/>
    </row>
    <row r="851" spans="3:5" ht="12.5" x14ac:dyDescent="0.25">
      <c r="C851" s="51"/>
      <c r="D851" s="51"/>
      <c r="E851" s="51"/>
    </row>
    <row r="852" spans="3:5" ht="12.5" x14ac:dyDescent="0.25">
      <c r="C852" s="51"/>
      <c r="D852" s="51"/>
      <c r="E852" s="51"/>
    </row>
    <row r="853" spans="3:5" ht="12.5" x14ac:dyDescent="0.25">
      <c r="C853" s="51"/>
      <c r="D853" s="51"/>
      <c r="E853" s="51"/>
    </row>
    <row r="854" spans="3:5" ht="12.5" x14ac:dyDescent="0.25">
      <c r="C854" s="51"/>
      <c r="D854" s="51"/>
      <c r="E854" s="51"/>
    </row>
    <row r="855" spans="3:5" ht="12.5" x14ac:dyDescent="0.25">
      <c r="C855" s="51"/>
      <c r="D855" s="51"/>
      <c r="E855" s="51"/>
    </row>
    <row r="856" spans="3:5" ht="12.5" x14ac:dyDescent="0.25">
      <c r="C856" s="51"/>
      <c r="D856" s="51"/>
      <c r="E856" s="51"/>
    </row>
    <row r="857" spans="3:5" ht="12.5" x14ac:dyDescent="0.25">
      <c r="C857" s="51"/>
      <c r="D857" s="51"/>
      <c r="E857" s="51"/>
    </row>
    <row r="858" spans="3:5" ht="12.5" x14ac:dyDescent="0.25">
      <c r="C858" s="51"/>
      <c r="D858" s="51"/>
      <c r="E858" s="51"/>
    </row>
    <row r="859" spans="3:5" ht="12.5" x14ac:dyDescent="0.25">
      <c r="C859" s="51"/>
      <c r="D859" s="51"/>
      <c r="E859" s="51"/>
    </row>
    <row r="860" spans="3:5" ht="12.5" x14ac:dyDescent="0.25">
      <c r="C860" s="51"/>
      <c r="D860" s="51"/>
      <c r="E860" s="51"/>
    </row>
    <row r="861" spans="3:5" ht="12.5" x14ac:dyDescent="0.25">
      <c r="C861" s="51"/>
      <c r="D861" s="51"/>
      <c r="E861" s="51"/>
    </row>
    <row r="862" spans="3:5" ht="12.5" x14ac:dyDescent="0.25">
      <c r="C862" s="51"/>
      <c r="D862" s="51"/>
      <c r="E862" s="51"/>
    </row>
    <row r="863" spans="3:5" ht="12.5" x14ac:dyDescent="0.25">
      <c r="C863" s="51"/>
      <c r="D863" s="51"/>
      <c r="E863" s="51"/>
    </row>
    <row r="864" spans="3:5" ht="12.5" x14ac:dyDescent="0.25">
      <c r="C864" s="51"/>
      <c r="D864" s="51"/>
      <c r="E864" s="51"/>
    </row>
    <row r="865" spans="3:5" ht="12.5" x14ac:dyDescent="0.25">
      <c r="C865" s="51"/>
      <c r="D865" s="51"/>
      <c r="E865" s="51"/>
    </row>
    <row r="866" spans="3:5" ht="12.5" x14ac:dyDescent="0.25">
      <c r="C866" s="51"/>
      <c r="D866" s="51"/>
      <c r="E866" s="51"/>
    </row>
    <row r="867" spans="3:5" ht="12.5" x14ac:dyDescent="0.25">
      <c r="C867" s="51"/>
      <c r="D867" s="51"/>
      <c r="E867" s="51"/>
    </row>
    <row r="868" spans="3:5" ht="12.5" x14ac:dyDescent="0.25">
      <c r="C868" s="51"/>
      <c r="D868" s="51"/>
      <c r="E868" s="51"/>
    </row>
    <row r="869" spans="3:5" ht="12.5" x14ac:dyDescent="0.25">
      <c r="C869" s="51"/>
      <c r="D869" s="51"/>
      <c r="E869" s="51"/>
    </row>
    <row r="870" spans="3:5" ht="12.5" x14ac:dyDescent="0.25">
      <c r="C870" s="51"/>
      <c r="D870" s="51"/>
      <c r="E870" s="51"/>
    </row>
    <row r="871" spans="3:5" ht="12.5" x14ac:dyDescent="0.25">
      <c r="C871" s="51"/>
      <c r="D871" s="51"/>
      <c r="E871" s="51"/>
    </row>
    <row r="872" spans="3:5" ht="12.5" x14ac:dyDescent="0.25">
      <c r="C872" s="51"/>
      <c r="D872" s="51"/>
      <c r="E872" s="51"/>
    </row>
    <row r="873" spans="3:5" ht="12.5" x14ac:dyDescent="0.25">
      <c r="C873" s="51"/>
      <c r="D873" s="51"/>
      <c r="E873" s="51"/>
    </row>
    <row r="874" spans="3:5" ht="12.5" x14ac:dyDescent="0.25">
      <c r="C874" s="51"/>
      <c r="D874" s="51"/>
      <c r="E874" s="51"/>
    </row>
    <row r="875" spans="3:5" ht="12.5" x14ac:dyDescent="0.25">
      <c r="C875" s="51"/>
      <c r="D875" s="51"/>
      <c r="E875" s="51"/>
    </row>
    <row r="876" spans="3:5" ht="12.5" x14ac:dyDescent="0.25">
      <c r="C876" s="51"/>
      <c r="D876" s="51"/>
      <c r="E876" s="51"/>
    </row>
    <row r="877" spans="3:5" ht="12.5" x14ac:dyDescent="0.25">
      <c r="C877" s="51"/>
      <c r="D877" s="51"/>
      <c r="E877" s="51"/>
    </row>
    <row r="878" spans="3:5" ht="12.5" x14ac:dyDescent="0.25">
      <c r="C878" s="51"/>
      <c r="D878" s="51"/>
      <c r="E878" s="51"/>
    </row>
    <row r="879" spans="3:5" ht="12.5" x14ac:dyDescent="0.25">
      <c r="C879" s="51"/>
      <c r="D879" s="51"/>
      <c r="E879" s="51"/>
    </row>
    <row r="880" spans="3:5" ht="12.5" x14ac:dyDescent="0.25">
      <c r="C880" s="51"/>
      <c r="D880" s="51"/>
      <c r="E880" s="51"/>
    </row>
    <row r="881" spans="3:5" ht="12.5" x14ac:dyDescent="0.25">
      <c r="C881" s="51"/>
      <c r="D881" s="51"/>
      <c r="E881" s="51"/>
    </row>
    <row r="882" spans="3:5" ht="12.5" x14ac:dyDescent="0.25">
      <c r="C882" s="51"/>
      <c r="D882" s="51"/>
      <c r="E882" s="51"/>
    </row>
    <row r="883" spans="3:5" ht="12.5" x14ac:dyDescent="0.25">
      <c r="C883" s="51"/>
      <c r="D883" s="51"/>
      <c r="E883" s="51"/>
    </row>
    <row r="884" spans="3:5" ht="12.5" x14ac:dyDescent="0.25">
      <c r="C884" s="51"/>
      <c r="D884" s="51"/>
      <c r="E884" s="51"/>
    </row>
    <row r="885" spans="3:5" ht="12.5" x14ac:dyDescent="0.25">
      <c r="C885" s="51"/>
      <c r="D885" s="51"/>
      <c r="E885" s="51"/>
    </row>
    <row r="886" spans="3:5" ht="12.5" x14ac:dyDescent="0.25">
      <c r="C886" s="51"/>
      <c r="D886" s="51"/>
      <c r="E886" s="51"/>
    </row>
    <row r="887" spans="3:5" ht="12.5" x14ac:dyDescent="0.25">
      <c r="C887" s="51"/>
      <c r="D887" s="51"/>
      <c r="E887" s="51"/>
    </row>
    <row r="888" spans="3:5" ht="12.5" x14ac:dyDescent="0.25">
      <c r="C888" s="51"/>
      <c r="D888" s="51"/>
      <c r="E888" s="51"/>
    </row>
    <row r="889" spans="3:5" ht="12.5" x14ac:dyDescent="0.25">
      <c r="C889" s="51"/>
      <c r="D889" s="51"/>
      <c r="E889" s="51"/>
    </row>
    <row r="890" spans="3:5" ht="12.5" x14ac:dyDescent="0.25">
      <c r="C890" s="51"/>
      <c r="D890" s="51"/>
      <c r="E890" s="51"/>
    </row>
    <row r="891" spans="3:5" ht="12.5" x14ac:dyDescent="0.25">
      <c r="C891" s="51"/>
      <c r="D891" s="51"/>
      <c r="E891" s="51"/>
    </row>
    <row r="892" spans="3:5" ht="12.5" x14ac:dyDescent="0.25">
      <c r="C892" s="51"/>
      <c r="D892" s="51"/>
      <c r="E892" s="51"/>
    </row>
    <row r="893" spans="3:5" ht="12.5" x14ac:dyDescent="0.25">
      <c r="C893" s="51"/>
      <c r="D893" s="51"/>
      <c r="E893" s="51"/>
    </row>
    <row r="894" spans="3:5" ht="12.5" x14ac:dyDescent="0.25">
      <c r="C894" s="51"/>
      <c r="D894" s="51"/>
      <c r="E894" s="51"/>
    </row>
    <row r="895" spans="3:5" ht="12.5" x14ac:dyDescent="0.25">
      <c r="C895" s="51"/>
      <c r="D895" s="51"/>
      <c r="E895" s="51"/>
    </row>
    <row r="896" spans="3:5" ht="12.5" x14ac:dyDescent="0.25">
      <c r="C896" s="51"/>
      <c r="D896" s="51"/>
      <c r="E896" s="51"/>
    </row>
    <row r="897" spans="3:5" ht="12.5" x14ac:dyDescent="0.25">
      <c r="C897" s="51"/>
      <c r="D897" s="51"/>
      <c r="E897" s="51"/>
    </row>
    <row r="898" spans="3:5" ht="12.5" x14ac:dyDescent="0.25">
      <c r="C898" s="51"/>
      <c r="D898" s="51"/>
      <c r="E898" s="51"/>
    </row>
    <row r="899" spans="3:5" ht="12.5" x14ac:dyDescent="0.25">
      <c r="C899" s="51"/>
      <c r="D899" s="51"/>
      <c r="E899" s="51"/>
    </row>
    <row r="900" spans="3:5" ht="12.5" x14ac:dyDescent="0.25">
      <c r="C900" s="51"/>
      <c r="D900" s="51"/>
      <c r="E900" s="51"/>
    </row>
    <row r="901" spans="3:5" ht="12.5" x14ac:dyDescent="0.25">
      <c r="C901" s="51"/>
      <c r="D901" s="51"/>
      <c r="E901" s="51"/>
    </row>
    <row r="902" spans="3:5" ht="12.5" x14ac:dyDescent="0.25">
      <c r="C902" s="51"/>
      <c r="D902" s="51"/>
      <c r="E902" s="51"/>
    </row>
    <row r="903" spans="3:5" ht="12.5" x14ac:dyDescent="0.25">
      <c r="C903" s="51"/>
      <c r="D903" s="51"/>
      <c r="E903" s="51"/>
    </row>
    <row r="904" spans="3:5" ht="12.5" x14ac:dyDescent="0.25">
      <c r="C904" s="51"/>
      <c r="D904" s="51"/>
      <c r="E904" s="51"/>
    </row>
    <row r="905" spans="3:5" ht="12.5" x14ac:dyDescent="0.25">
      <c r="C905" s="51"/>
      <c r="D905" s="51"/>
      <c r="E905" s="51"/>
    </row>
    <row r="906" spans="3:5" ht="12.5" x14ac:dyDescent="0.25">
      <c r="C906" s="51"/>
      <c r="D906" s="51"/>
      <c r="E906" s="51"/>
    </row>
    <row r="907" spans="3:5" ht="12.5" x14ac:dyDescent="0.25">
      <c r="C907" s="51"/>
      <c r="D907" s="51"/>
      <c r="E907" s="51"/>
    </row>
    <row r="908" spans="3:5" ht="12.5" x14ac:dyDescent="0.25">
      <c r="C908" s="51"/>
      <c r="D908" s="51"/>
      <c r="E908" s="51"/>
    </row>
    <row r="909" spans="3:5" ht="12.5" x14ac:dyDescent="0.25">
      <c r="C909" s="51"/>
      <c r="D909" s="51"/>
      <c r="E909" s="51"/>
    </row>
    <row r="910" spans="3:5" ht="12.5" x14ac:dyDescent="0.25">
      <c r="C910" s="51"/>
      <c r="D910" s="51"/>
      <c r="E910" s="51"/>
    </row>
    <row r="911" spans="3:5" ht="12.5" x14ac:dyDescent="0.25">
      <c r="C911" s="51"/>
      <c r="D911" s="51"/>
      <c r="E911" s="51"/>
    </row>
    <row r="912" spans="3:5" ht="12.5" x14ac:dyDescent="0.25">
      <c r="C912" s="51"/>
      <c r="D912" s="51"/>
      <c r="E912" s="51"/>
    </row>
    <row r="913" spans="3:5" ht="12.5" x14ac:dyDescent="0.25">
      <c r="C913" s="51"/>
      <c r="D913" s="51"/>
      <c r="E913" s="51"/>
    </row>
    <row r="914" spans="3:5" ht="12.5" x14ac:dyDescent="0.25">
      <c r="C914" s="51"/>
      <c r="D914" s="51"/>
      <c r="E914" s="51"/>
    </row>
    <row r="915" spans="3:5" ht="12.5" x14ac:dyDescent="0.25">
      <c r="C915" s="51"/>
      <c r="D915" s="51"/>
      <c r="E915" s="51"/>
    </row>
    <row r="916" spans="3:5" ht="12.5" x14ac:dyDescent="0.25">
      <c r="C916" s="51"/>
      <c r="D916" s="51"/>
      <c r="E916" s="51"/>
    </row>
    <row r="917" spans="3:5" ht="12.5" x14ac:dyDescent="0.25">
      <c r="C917" s="51"/>
      <c r="D917" s="51"/>
      <c r="E917" s="51"/>
    </row>
    <row r="918" spans="3:5" ht="12.5" x14ac:dyDescent="0.25">
      <c r="C918" s="51"/>
      <c r="D918" s="51"/>
      <c r="E918" s="51"/>
    </row>
    <row r="919" spans="3:5" ht="12.5" x14ac:dyDescent="0.25">
      <c r="C919" s="51"/>
      <c r="D919" s="51"/>
      <c r="E919" s="51"/>
    </row>
    <row r="920" spans="3:5" ht="12.5" x14ac:dyDescent="0.25">
      <c r="C920" s="51"/>
      <c r="D920" s="51"/>
      <c r="E920" s="51"/>
    </row>
    <row r="921" spans="3:5" ht="12.5" x14ac:dyDescent="0.25">
      <c r="C921" s="51"/>
      <c r="D921" s="51"/>
      <c r="E921" s="51"/>
    </row>
    <row r="922" spans="3:5" ht="12.5" x14ac:dyDescent="0.25">
      <c r="C922" s="51"/>
      <c r="D922" s="51"/>
      <c r="E922" s="51"/>
    </row>
    <row r="923" spans="3:5" ht="12.5" x14ac:dyDescent="0.25">
      <c r="C923" s="51"/>
      <c r="D923" s="51"/>
      <c r="E923" s="51"/>
    </row>
    <row r="924" spans="3:5" ht="12.5" x14ac:dyDescent="0.25">
      <c r="C924" s="51"/>
      <c r="D924" s="51"/>
      <c r="E924" s="51"/>
    </row>
    <row r="925" spans="3:5" ht="12.5" x14ac:dyDescent="0.25">
      <c r="C925" s="51"/>
      <c r="D925" s="51"/>
      <c r="E925" s="51"/>
    </row>
    <row r="926" spans="3:5" ht="12.5" x14ac:dyDescent="0.25">
      <c r="C926" s="51"/>
      <c r="D926" s="51"/>
      <c r="E926" s="51"/>
    </row>
    <row r="927" spans="3:5" ht="12.5" x14ac:dyDescent="0.25">
      <c r="C927" s="51"/>
      <c r="D927" s="51"/>
      <c r="E927" s="51"/>
    </row>
  </sheetData>
  <mergeCells count="40">
    <mergeCell ref="H16:I16"/>
    <mergeCell ref="H17:I17"/>
    <mergeCell ref="H8:I8"/>
    <mergeCell ref="H9:I9"/>
    <mergeCell ref="C10:C11"/>
    <mergeCell ref="H10:I10"/>
    <mergeCell ref="H11:I11"/>
    <mergeCell ref="H12:I12"/>
    <mergeCell ref="H20:I20"/>
    <mergeCell ref="H18:I18"/>
    <mergeCell ref="H19:I19"/>
    <mergeCell ref="H21:I21"/>
    <mergeCell ref="H22:I22"/>
    <mergeCell ref="H23:I23"/>
    <mergeCell ref="H24:I24"/>
    <mergeCell ref="H28:I28"/>
    <mergeCell ref="H39:I39"/>
    <mergeCell ref="H40:I40"/>
    <mergeCell ref="H29:I29"/>
    <mergeCell ref="H30:I30"/>
    <mergeCell ref="H31:I31"/>
    <mergeCell ref="H32:I32"/>
    <mergeCell ref="H33:I33"/>
    <mergeCell ref="H37:I37"/>
    <mergeCell ref="H38:I38"/>
    <mergeCell ref="H44:I44"/>
    <mergeCell ref="H45:I45"/>
    <mergeCell ref="H46:I46"/>
    <mergeCell ref="H47:I47"/>
    <mergeCell ref="H48:I48"/>
    <mergeCell ref="C38:C40"/>
    <mergeCell ref="C45:C47"/>
    <mergeCell ref="D45:D46"/>
    <mergeCell ref="C17:C20"/>
    <mergeCell ref="C21:C22"/>
    <mergeCell ref="C23:C24"/>
    <mergeCell ref="C29:C31"/>
    <mergeCell ref="D30:D31"/>
    <mergeCell ref="C32:C33"/>
    <mergeCell ref="D32:D33"/>
  </mergeCells>
  <phoneticPr fontId="15" type="noConversion"/>
  <dataValidations count="1">
    <dataValidation type="list" allowBlank="1" showErrorMessage="1" sqref="F9:G12 F17:G24 F29:G33 F38:G40 F45:G48" xr:uid="{00000000-0002-0000-1600-000000000000}">
      <formula1>"Not Test,PASS,Fail,N/A,Blocked"</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T993"/>
  <sheetViews>
    <sheetView topLeftCell="A22" workbookViewId="0"/>
  </sheetViews>
  <sheetFormatPr defaultColWidth="12.6328125" defaultRowHeight="15.75" customHeight="1" x14ac:dyDescent="0.25"/>
  <cols>
    <col min="1" max="1" width="4.6328125" customWidth="1"/>
    <col min="3" max="14" width="52.6328125" customWidth="1"/>
  </cols>
  <sheetData>
    <row r="1" spans="1:20" ht="13" x14ac:dyDescent="0.3">
      <c r="A1" s="1"/>
      <c r="D1" s="80"/>
    </row>
    <row r="2" spans="1:20" ht="13" x14ac:dyDescent="0.25">
      <c r="B2" s="2" t="s">
        <v>1</v>
      </c>
      <c r="C2" s="36" t="s">
        <v>391</v>
      </c>
      <c r="D2" s="60" t="s">
        <v>34</v>
      </c>
      <c r="E2" s="36" t="s">
        <v>82</v>
      </c>
      <c r="F2" s="36" t="s">
        <v>302</v>
      </c>
      <c r="G2" s="36" t="s">
        <v>445</v>
      </c>
      <c r="H2" s="36" t="s">
        <v>446</v>
      </c>
      <c r="I2" s="36" t="s">
        <v>447</v>
      </c>
      <c r="J2" s="36" t="s">
        <v>449</v>
      </c>
      <c r="K2" s="36" t="s">
        <v>450</v>
      </c>
      <c r="L2" s="3" t="s">
        <v>35</v>
      </c>
      <c r="M2" s="3" t="s">
        <v>303</v>
      </c>
      <c r="N2" s="3" t="s">
        <v>664</v>
      </c>
    </row>
    <row r="3" spans="1:20" ht="13" x14ac:dyDescent="0.25">
      <c r="B3" s="2" t="s">
        <v>5</v>
      </c>
      <c r="C3" s="3" t="s">
        <v>783</v>
      </c>
      <c r="D3" s="60" t="s">
        <v>1043</v>
      </c>
      <c r="E3" s="36" t="s">
        <v>1044</v>
      </c>
      <c r="F3" s="3" t="s">
        <v>1045</v>
      </c>
      <c r="G3" s="3" t="s">
        <v>1046</v>
      </c>
      <c r="H3" s="3" t="s">
        <v>1047</v>
      </c>
      <c r="I3" s="3" t="s">
        <v>1048</v>
      </c>
      <c r="J3" s="36" t="s">
        <v>1049</v>
      </c>
      <c r="K3" s="3" t="s">
        <v>1050</v>
      </c>
      <c r="L3" s="3" t="s">
        <v>1051</v>
      </c>
      <c r="M3" s="3" t="s">
        <v>1052</v>
      </c>
      <c r="N3" s="3" t="s">
        <v>1053</v>
      </c>
    </row>
    <row r="4" spans="1:20" ht="200" customHeight="1" x14ac:dyDescent="0.25">
      <c r="B4" s="2" t="s">
        <v>9</v>
      </c>
      <c r="C4" s="36"/>
      <c r="D4" s="60"/>
      <c r="E4" s="36"/>
      <c r="F4" s="3"/>
      <c r="G4" s="3"/>
      <c r="H4" s="3"/>
      <c r="I4" s="3"/>
      <c r="J4" s="3"/>
      <c r="K4" s="3"/>
      <c r="L4" s="3"/>
      <c r="M4" s="3"/>
      <c r="N4" s="3"/>
    </row>
    <row r="5" spans="1:20" ht="12.5" x14ac:dyDescent="0.25">
      <c r="D5" s="80"/>
    </row>
    <row r="6" spans="1:20" ht="20" x14ac:dyDescent="0.4">
      <c r="B6" s="5" t="s">
        <v>1054</v>
      </c>
      <c r="D6" s="80"/>
    </row>
    <row r="7" spans="1:20" ht="12.5" x14ac:dyDescent="0.25">
      <c r="D7" s="80"/>
    </row>
    <row r="8" spans="1:20" ht="13" x14ac:dyDescent="0.3">
      <c r="A8" s="91"/>
      <c r="B8" s="6" t="s">
        <v>11</v>
      </c>
      <c r="C8" s="52" t="s">
        <v>12</v>
      </c>
      <c r="D8" s="52" t="s">
        <v>13</v>
      </c>
      <c r="E8" s="52" t="s">
        <v>14</v>
      </c>
      <c r="F8" s="6" t="s">
        <v>15</v>
      </c>
      <c r="G8" s="6" t="s">
        <v>16</v>
      </c>
      <c r="H8" s="221" t="s">
        <v>17</v>
      </c>
      <c r="I8" s="197"/>
      <c r="J8" s="91"/>
      <c r="K8" s="91"/>
      <c r="L8" s="91"/>
      <c r="M8" s="91"/>
      <c r="N8" s="91"/>
      <c r="O8" s="91"/>
      <c r="P8" s="91"/>
      <c r="Q8" s="91"/>
      <c r="R8" s="91"/>
      <c r="S8" s="91"/>
      <c r="T8" s="91"/>
    </row>
    <row r="9" spans="1:20" ht="12.5" x14ac:dyDescent="0.25">
      <c r="B9" s="21">
        <f>ROW()-8</f>
        <v>1</v>
      </c>
      <c r="C9" s="59" t="s">
        <v>1055</v>
      </c>
      <c r="D9" s="59" t="s">
        <v>1056</v>
      </c>
      <c r="E9" s="30" t="s">
        <v>1057</v>
      </c>
      <c r="F9" s="9" t="s">
        <v>21</v>
      </c>
      <c r="G9" s="9" t="s">
        <v>21</v>
      </c>
      <c r="H9" s="199"/>
      <c r="I9" s="197"/>
    </row>
    <row r="10" spans="1:20" ht="20" x14ac:dyDescent="0.4">
      <c r="B10" s="5"/>
      <c r="C10" s="51"/>
      <c r="D10" s="54"/>
      <c r="E10" s="51"/>
    </row>
    <row r="11" spans="1:20" ht="20" x14ac:dyDescent="0.4">
      <c r="B11" s="5" t="s">
        <v>1058</v>
      </c>
      <c r="C11" s="51"/>
      <c r="D11" s="54"/>
      <c r="E11" s="51"/>
    </row>
    <row r="12" spans="1:20" ht="20" x14ac:dyDescent="0.4">
      <c r="B12" s="5"/>
      <c r="C12" s="51"/>
      <c r="D12" s="54"/>
      <c r="E12" s="51"/>
    </row>
    <row r="13" spans="1:20" ht="13" x14ac:dyDescent="0.3">
      <c r="A13" s="91"/>
      <c r="B13" s="6" t="s">
        <v>11</v>
      </c>
      <c r="C13" s="52" t="s">
        <v>12</v>
      </c>
      <c r="D13" s="52" t="s">
        <v>13</v>
      </c>
      <c r="E13" s="52" t="s">
        <v>14</v>
      </c>
      <c r="F13" s="6" t="s">
        <v>15</v>
      </c>
      <c r="G13" s="6" t="s">
        <v>16</v>
      </c>
      <c r="H13" s="221" t="s">
        <v>17</v>
      </c>
      <c r="I13" s="197"/>
      <c r="J13" s="91"/>
      <c r="K13" s="91"/>
      <c r="L13" s="91"/>
      <c r="M13" s="91"/>
      <c r="N13" s="91"/>
      <c r="O13" s="91"/>
      <c r="P13" s="91"/>
      <c r="Q13" s="91"/>
      <c r="R13" s="91"/>
      <c r="S13" s="91"/>
      <c r="T13" s="91"/>
    </row>
    <row r="14" spans="1:20" ht="12.5" x14ac:dyDescent="0.25">
      <c r="B14" s="21">
        <f t="shared" ref="B14:B18" si="0">ROW()-12</f>
        <v>2</v>
      </c>
      <c r="C14" s="13" t="s">
        <v>1059</v>
      </c>
      <c r="D14" s="25" t="s">
        <v>1060</v>
      </c>
      <c r="E14" s="13" t="s">
        <v>1061</v>
      </c>
      <c r="F14" s="9" t="s">
        <v>21</v>
      </c>
      <c r="G14" s="44" t="s">
        <v>21</v>
      </c>
      <c r="H14" s="199"/>
      <c r="I14" s="197"/>
    </row>
    <row r="15" spans="1:20" ht="150" x14ac:dyDescent="0.25">
      <c r="A15" s="16"/>
      <c r="B15" s="21">
        <f t="shared" si="0"/>
        <v>3</v>
      </c>
      <c r="C15" s="24" t="s">
        <v>1059</v>
      </c>
      <c r="D15" s="42" t="s">
        <v>1062</v>
      </c>
      <c r="E15" s="26" t="s">
        <v>1063</v>
      </c>
      <c r="F15" s="9" t="s">
        <v>21</v>
      </c>
      <c r="G15" s="19" t="s">
        <v>21</v>
      </c>
      <c r="H15" s="199"/>
      <c r="I15" s="197"/>
      <c r="J15" s="16"/>
      <c r="K15" s="16"/>
      <c r="L15" s="16"/>
      <c r="M15" s="16"/>
      <c r="N15" s="16"/>
      <c r="O15" s="16"/>
      <c r="P15" s="16"/>
      <c r="Q15" s="16"/>
      <c r="R15" s="16"/>
      <c r="S15" s="16"/>
      <c r="T15" s="16"/>
    </row>
    <row r="16" spans="1:20" ht="12.5" x14ac:dyDescent="0.25">
      <c r="B16" s="21">
        <f t="shared" si="0"/>
        <v>4</v>
      </c>
      <c r="C16" s="13" t="s">
        <v>1064</v>
      </c>
      <c r="D16" s="32" t="s">
        <v>1065</v>
      </c>
      <c r="E16" s="41" t="s">
        <v>1066</v>
      </c>
      <c r="F16" s="9" t="s">
        <v>21</v>
      </c>
      <c r="G16" s="44" t="s">
        <v>21</v>
      </c>
      <c r="H16" s="199"/>
      <c r="I16" s="197"/>
    </row>
    <row r="17" spans="1:20" ht="12.5" x14ac:dyDescent="0.25">
      <c r="B17" s="21">
        <f t="shared" si="0"/>
        <v>5</v>
      </c>
      <c r="C17" s="215" t="s">
        <v>1067</v>
      </c>
      <c r="D17" s="224" t="s">
        <v>1068</v>
      </c>
      <c r="E17" s="41" t="s">
        <v>1069</v>
      </c>
      <c r="F17" s="9" t="s">
        <v>21</v>
      </c>
      <c r="G17" s="44" t="s">
        <v>21</v>
      </c>
      <c r="H17" s="199"/>
      <c r="I17" s="197"/>
    </row>
    <row r="18" spans="1:20" ht="12.5" x14ac:dyDescent="0.25">
      <c r="B18" s="21">
        <f t="shared" si="0"/>
        <v>6</v>
      </c>
      <c r="C18" s="204"/>
      <c r="D18" s="204"/>
      <c r="E18" s="41" t="s">
        <v>1070</v>
      </c>
      <c r="F18" s="9" t="s">
        <v>21</v>
      </c>
      <c r="G18" s="44" t="s">
        <v>21</v>
      </c>
      <c r="H18" s="199"/>
      <c r="I18" s="197"/>
    </row>
    <row r="19" spans="1:20" ht="12.5" x14ac:dyDescent="0.25">
      <c r="D19" s="80"/>
    </row>
    <row r="20" spans="1:20" ht="12.5" x14ac:dyDescent="0.25">
      <c r="D20" s="80"/>
    </row>
    <row r="21" spans="1:20" ht="20" x14ac:dyDescent="0.4">
      <c r="B21" s="5" t="s">
        <v>1071</v>
      </c>
      <c r="D21" s="80"/>
    </row>
    <row r="22" spans="1:20" ht="13" x14ac:dyDescent="0.3">
      <c r="A22" s="91"/>
      <c r="B22" s="6" t="s">
        <v>11</v>
      </c>
      <c r="C22" s="52" t="s">
        <v>12</v>
      </c>
      <c r="D22" s="52" t="s">
        <v>13</v>
      </c>
      <c r="E22" s="52" t="s">
        <v>14</v>
      </c>
      <c r="F22" s="6" t="s">
        <v>15</v>
      </c>
      <c r="G22" s="6" t="s">
        <v>16</v>
      </c>
      <c r="H22" s="221" t="s">
        <v>17</v>
      </c>
      <c r="I22" s="197"/>
      <c r="J22" s="91"/>
      <c r="K22" s="91"/>
      <c r="L22" s="91"/>
      <c r="M22" s="91"/>
      <c r="N22" s="91"/>
      <c r="O22" s="91"/>
      <c r="P22" s="91"/>
      <c r="Q22" s="91"/>
      <c r="R22" s="91"/>
      <c r="S22" s="91"/>
      <c r="T22" s="91"/>
    </row>
    <row r="23" spans="1:20" ht="12.5" x14ac:dyDescent="0.25">
      <c r="A23" s="11"/>
      <c r="B23" s="21">
        <f t="shared" ref="B23:B26" si="1">ROW()-16</f>
        <v>7</v>
      </c>
      <c r="C23" s="13" t="s">
        <v>1072</v>
      </c>
      <c r="D23" s="32" t="s">
        <v>1073</v>
      </c>
      <c r="E23" s="41" t="s">
        <v>1074</v>
      </c>
      <c r="F23" s="9" t="s">
        <v>21</v>
      </c>
      <c r="G23" s="9" t="s">
        <v>21</v>
      </c>
      <c r="H23" s="200"/>
      <c r="I23" s="197"/>
      <c r="J23" s="11"/>
      <c r="K23" s="11"/>
      <c r="L23" s="11"/>
      <c r="M23" s="11"/>
      <c r="N23" s="11"/>
      <c r="O23" s="11"/>
      <c r="P23" s="11"/>
      <c r="Q23" s="11"/>
      <c r="R23" s="11"/>
      <c r="S23" s="11"/>
      <c r="T23" s="11"/>
    </row>
    <row r="24" spans="1:20" ht="112.5" x14ac:dyDescent="0.25">
      <c r="A24" s="16"/>
      <c r="B24" s="21">
        <f t="shared" si="1"/>
        <v>8</v>
      </c>
      <c r="C24" s="24" t="s">
        <v>1075</v>
      </c>
      <c r="D24" s="33" t="s">
        <v>1076</v>
      </c>
      <c r="E24" s="26" t="s">
        <v>1077</v>
      </c>
      <c r="F24" s="9" t="s">
        <v>21</v>
      </c>
      <c r="G24" s="19" t="s">
        <v>21</v>
      </c>
      <c r="H24" s="200"/>
      <c r="I24" s="197"/>
      <c r="J24" s="16"/>
      <c r="K24" s="16"/>
      <c r="L24" s="16"/>
      <c r="M24" s="16"/>
      <c r="N24" s="16"/>
      <c r="O24" s="16"/>
      <c r="P24" s="16"/>
      <c r="Q24" s="16"/>
      <c r="R24" s="16"/>
      <c r="S24" s="16"/>
      <c r="T24" s="16"/>
    </row>
    <row r="25" spans="1:20" ht="12.5" x14ac:dyDescent="0.25">
      <c r="A25" s="11"/>
      <c r="B25" s="21">
        <f t="shared" si="1"/>
        <v>9</v>
      </c>
      <c r="C25" s="215" t="s">
        <v>1078</v>
      </c>
      <c r="D25" s="224" t="s">
        <v>1079</v>
      </c>
      <c r="E25" s="41" t="s">
        <v>1080</v>
      </c>
      <c r="F25" s="9" t="s">
        <v>21</v>
      </c>
      <c r="G25" s="9" t="s">
        <v>21</v>
      </c>
      <c r="H25" s="200"/>
      <c r="I25" s="197"/>
      <c r="J25" s="11"/>
      <c r="K25" s="11"/>
      <c r="L25" s="11"/>
      <c r="M25" s="11"/>
      <c r="N25" s="11"/>
      <c r="O25" s="11"/>
      <c r="P25" s="11"/>
      <c r="Q25" s="11"/>
      <c r="R25" s="11"/>
      <c r="S25" s="11"/>
      <c r="T25" s="11"/>
    </row>
    <row r="26" spans="1:20" ht="12.5" x14ac:dyDescent="0.25">
      <c r="A26" s="11"/>
      <c r="B26" s="21">
        <f t="shared" si="1"/>
        <v>10</v>
      </c>
      <c r="C26" s="204"/>
      <c r="D26" s="204"/>
      <c r="E26" s="41" t="s">
        <v>1081</v>
      </c>
      <c r="F26" s="9" t="s">
        <v>21</v>
      </c>
      <c r="G26" s="9" t="s">
        <v>21</v>
      </c>
      <c r="H26" s="200"/>
      <c r="I26" s="197"/>
      <c r="J26" s="11"/>
      <c r="K26" s="11"/>
      <c r="L26" s="11"/>
      <c r="M26" s="11"/>
      <c r="N26" s="11"/>
      <c r="O26" s="11"/>
      <c r="P26" s="11"/>
      <c r="Q26" s="11"/>
      <c r="R26" s="11"/>
      <c r="S26" s="11"/>
      <c r="T26" s="11"/>
    </row>
    <row r="27" spans="1:20" ht="12.5" x14ac:dyDescent="0.25">
      <c r="D27" s="80"/>
    </row>
    <row r="28" spans="1:20" ht="20" x14ac:dyDescent="0.4">
      <c r="B28" s="5" t="s">
        <v>1082</v>
      </c>
      <c r="D28" s="80"/>
    </row>
    <row r="29" spans="1:20" ht="12.5" x14ac:dyDescent="0.25">
      <c r="D29" s="80"/>
    </row>
    <row r="30" spans="1:20" ht="13" x14ac:dyDescent="0.3">
      <c r="A30" s="91"/>
      <c r="B30" s="6" t="s">
        <v>11</v>
      </c>
      <c r="C30" s="52" t="s">
        <v>12</v>
      </c>
      <c r="D30" s="52" t="s">
        <v>13</v>
      </c>
      <c r="E30" s="52" t="s">
        <v>14</v>
      </c>
      <c r="F30" s="6" t="s">
        <v>15</v>
      </c>
      <c r="G30" s="6" t="s">
        <v>16</v>
      </c>
      <c r="H30" s="221" t="s">
        <v>17</v>
      </c>
      <c r="I30" s="197"/>
      <c r="J30" s="91"/>
      <c r="K30" s="91"/>
      <c r="L30" s="91"/>
      <c r="M30" s="91"/>
      <c r="N30" s="91"/>
      <c r="O30" s="91"/>
      <c r="P30" s="91"/>
      <c r="Q30" s="91"/>
      <c r="R30" s="91"/>
      <c r="S30" s="91"/>
      <c r="T30" s="91"/>
    </row>
    <row r="31" spans="1:20" ht="12.5" x14ac:dyDescent="0.25">
      <c r="B31" s="21">
        <f t="shared" ref="B31:B34" si="2">ROW()-20</f>
        <v>11</v>
      </c>
      <c r="C31" s="13" t="s">
        <v>1083</v>
      </c>
      <c r="D31" s="32" t="s">
        <v>1084</v>
      </c>
      <c r="E31" s="41" t="s">
        <v>1085</v>
      </c>
      <c r="F31" s="44" t="s">
        <v>21</v>
      </c>
      <c r="G31" s="44" t="s">
        <v>21</v>
      </c>
      <c r="H31" s="200"/>
      <c r="I31" s="197"/>
    </row>
    <row r="32" spans="1:20" ht="87.5" x14ac:dyDescent="0.25">
      <c r="A32" s="16"/>
      <c r="B32" s="21">
        <f t="shared" si="2"/>
        <v>12</v>
      </c>
      <c r="C32" s="24" t="s">
        <v>1086</v>
      </c>
      <c r="D32" s="33" t="s">
        <v>1087</v>
      </c>
      <c r="E32" s="26" t="s">
        <v>1088</v>
      </c>
      <c r="F32" s="19" t="s">
        <v>21</v>
      </c>
      <c r="G32" s="19" t="s">
        <v>21</v>
      </c>
      <c r="H32" s="200"/>
      <c r="I32" s="197"/>
      <c r="J32" s="16"/>
      <c r="K32" s="16"/>
      <c r="L32" s="16"/>
      <c r="M32" s="16"/>
      <c r="N32" s="16"/>
      <c r="O32" s="16"/>
      <c r="P32" s="16"/>
      <c r="Q32" s="16"/>
      <c r="R32" s="16"/>
      <c r="S32" s="16"/>
      <c r="T32" s="16"/>
    </row>
    <row r="33" spans="1:20" ht="12.5" x14ac:dyDescent="0.25">
      <c r="B33" s="21">
        <f t="shared" si="2"/>
        <v>13</v>
      </c>
      <c r="C33" s="215" t="s">
        <v>1089</v>
      </c>
      <c r="D33" s="224" t="s">
        <v>1090</v>
      </c>
      <c r="E33" s="41" t="s">
        <v>1091</v>
      </c>
      <c r="F33" s="44" t="s">
        <v>21</v>
      </c>
      <c r="G33" s="44" t="s">
        <v>21</v>
      </c>
      <c r="H33" s="200"/>
      <c r="I33" s="197"/>
    </row>
    <row r="34" spans="1:20" ht="12.5" x14ac:dyDescent="0.25">
      <c r="B34" s="21">
        <f t="shared" si="2"/>
        <v>14</v>
      </c>
      <c r="C34" s="204"/>
      <c r="D34" s="204"/>
      <c r="E34" s="41" t="s">
        <v>1092</v>
      </c>
      <c r="F34" s="44" t="s">
        <v>21</v>
      </c>
      <c r="G34" s="44" t="s">
        <v>21</v>
      </c>
      <c r="H34" s="200"/>
      <c r="I34" s="197"/>
    </row>
    <row r="35" spans="1:20" ht="12.5" x14ac:dyDescent="0.25">
      <c r="D35" s="80"/>
    </row>
    <row r="36" spans="1:20" ht="12.5" x14ac:dyDescent="0.25">
      <c r="D36" s="80"/>
    </row>
    <row r="37" spans="1:20" ht="20" x14ac:dyDescent="0.4">
      <c r="B37" s="5" t="s">
        <v>1093</v>
      </c>
      <c r="D37" s="80"/>
    </row>
    <row r="38" spans="1:20" ht="13" x14ac:dyDescent="0.3">
      <c r="A38" s="91"/>
      <c r="B38" s="6" t="s">
        <v>11</v>
      </c>
      <c r="C38" s="52" t="s">
        <v>12</v>
      </c>
      <c r="D38" s="52" t="s">
        <v>13</v>
      </c>
      <c r="E38" s="52" t="s">
        <v>14</v>
      </c>
      <c r="F38" s="6" t="s">
        <v>15</v>
      </c>
      <c r="G38" s="6" t="s">
        <v>16</v>
      </c>
      <c r="H38" s="221" t="s">
        <v>17</v>
      </c>
      <c r="I38" s="197"/>
      <c r="J38" s="91"/>
      <c r="K38" s="91"/>
      <c r="L38" s="91"/>
      <c r="M38" s="91"/>
      <c r="N38" s="91"/>
      <c r="O38" s="91"/>
      <c r="P38" s="91"/>
      <c r="Q38" s="91"/>
      <c r="R38" s="91"/>
      <c r="S38" s="91"/>
      <c r="T38" s="91"/>
    </row>
    <row r="39" spans="1:20" ht="12.5" x14ac:dyDescent="0.25">
      <c r="A39" s="11"/>
      <c r="B39" s="21">
        <f t="shared" ref="B39:B42" si="3">ROW()-24</f>
        <v>15</v>
      </c>
      <c r="C39" s="13" t="s">
        <v>1094</v>
      </c>
      <c r="D39" s="32" t="s">
        <v>1095</v>
      </c>
      <c r="E39" s="41" t="s">
        <v>1096</v>
      </c>
      <c r="F39" s="9" t="s">
        <v>21</v>
      </c>
      <c r="G39" s="9" t="s">
        <v>21</v>
      </c>
      <c r="H39" s="200"/>
      <c r="I39" s="197"/>
    </row>
    <row r="40" spans="1:20" ht="125" x14ac:dyDescent="0.25">
      <c r="A40" s="16"/>
      <c r="B40" s="21">
        <f t="shared" si="3"/>
        <v>16</v>
      </c>
      <c r="C40" s="24" t="s">
        <v>1097</v>
      </c>
      <c r="D40" s="98" t="s">
        <v>1098</v>
      </c>
      <c r="E40" s="26" t="s">
        <v>1099</v>
      </c>
      <c r="F40" s="19" t="s">
        <v>21</v>
      </c>
      <c r="G40" s="19" t="s">
        <v>21</v>
      </c>
      <c r="H40" s="200"/>
      <c r="I40" s="197"/>
      <c r="J40" s="16"/>
      <c r="K40" s="16"/>
      <c r="L40" s="16"/>
      <c r="M40" s="16"/>
      <c r="N40" s="16"/>
      <c r="O40" s="16"/>
      <c r="P40" s="16"/>
      <c r="Q40" s="16"/>
      <c r="R40" s="16"/>
      <c r="S40" s="16"/>
      <c r="T40" s="16"/>
    </row>
    <row r="41" spans="1:20" ht="12.5" x14ac:dyDescent="0.25">
      <c r="A41" s="11"/>
      <c r="B41" s="21">
        <f t="shared" si="3"/>
        <v>17</v>
      </c>
      <c r="C41" s="215" t="s">
        <v>1100</v>
      </c>
      <c r="D41" s="224" t="s">
        <v>1101</v>
      </c>
      <c r="E41" s="41" t="s">
        <v>1102</v>
      </c>
      <c r="F41" s="9" t="s">
        <v>21</v>
      </c>
      <c r="G41" s="9" t="s">
        <v>21</v>
      </c>
      <c r="H41" s="200"/>
      <c r="I41" s="197"/>
    </row>
    <row r="42" spans="1:20" ht="12.5" x14ac:dyDescent="0.25">
      <c r="A42" s="11"/>
      <c r="B42" s="21">
        <f t="shared" si="3"/>
        <v>18</v>
      </c>
      <c r="C42" s="204"/>
      <c r="D42" s="204"/>
      <c r="E42" s="41" t="s">
        <v>1103</v>
      </c>
      <c r="F42" s="9" t="s">
        <v>21</v>
      </c>
      <c r="G42" s="9" t="s">
        <v>21</v>
      </c>
      <c r="H42" s="200"/>
      <c r="I42" s="197"/>
    </row>
    <row r="43" spans="1:20" ht="12.5" x14ac:dyDescent="0.25">
      <c r="D43" s="80"/>
    </row>
    <row r="44" spans="1:20" ht="20" x14ac:dyDescent="0.4">
      <c r="B44" s="5" t="s">
        <v>1104</v>
      </c>
      <c r="D44" s="80"/>
    </row>
    <row r="45" spans="1:20" ht="12.5" x14ac:dyDescent="0.25">
      <c r="D45" s="80"/>
    </row>
    <row r="46" spans="1:20" ht="13" x14ac:dyDescent="0.3">
      <c r="A46" s="91"/>
      <c r="B46" s="6" t="s">
        <v>11</v>
      </c>
      <c r="C46" s="52" t="s">
        <v>12</v>
      </c>
      <c r="D46" s="52" t="s">
        <v>13</v>
      </c>
      <c r="E46" s="52" t="s">
        <v>14</v>
      </c>
      <c r="F46" s="6" t="s">
        <v>15</v>
      </c>
      <c r="G46" s="6" t="s">
        <v>16</v>
      </c>
      <c r="H46" s="221" t="s">
        <v>17</v>
      </c>
      <c r="I46" s="197"/>
      <c r="J46" s="91"/>
      <c r="K46" s="91"/>
      <c r="L46" s="91"/>
      <c r="M46" s="91"/>
      <c r="N46" s="91"/>
      <c r="O46" s="91"/>
      <c r="P46" s="91"/>
      <c r="Q46" s="91"/>
      <c r="R46" s="91"/>
      <c r="S46" s="91"/>
      <c r="T46" s="91"/>
    </row>
    <row r="47" spans="1:20" ht="12.5" x14ac:dyDescent="0.25">
      <c r="B47" s="21">
        <f t="shared" ref="B47:B50" si="4">ROW()-28</f>
        <v>19</v>
      </c>
      <c r="C47" s="13" t="s">
        <v>1105</v>
      </c>
      <c r="D47" s="32" t="s">
        <v>1106</v>
      </c>
      <c r="E47" s="41" t="s">
        <v>1107</v>
      </c>
      <c r="F47" s="44" t="s">
        <v>21</v>
      </c>
      <c r="G47" s="44" t="s">
        <v>21</v>
      </c>
      <c r="H47" s="200"/>
      <c r="I47" s="197"/>
    </row>
    <row r="48" spans="1:20" ht="50" x14ac:dyDescent="0.25">
      <c r="B48" s="21">
        <f t="shared" si="4"/>
        <v>20</v>
      </c>
      <c r="C48" s="13" t="s">
        <v>1108</v>
      </c>
      <c r="D48" s="87" t="s">
        <v>1109</v>
      </c>
      <c r="E48" s="27" t="s">
        <v>1110</v>
      </c>
      <c r="F48" s="44" t="s">
        <v>21</v>
      </c>
      <c r="G48" s="44" t="s">
        <v>21</v>
      </c>
      <c r="H48" s="200"/>
      <c r="I48" s="197"/>
    </row>
    <row r="49" spans="1:20" ht="12.5" x14ac:dyDescent="0.25">
      <c r="B49" s="21">
        <f t="shared" si="4"/>
        <v>21</v>
      </c>
      <c r="C49" s="215" t="s">
        <v>1111</v>
      </c>
      <c r="D49" s="224" t="s">
        <v>1112</v>
      </c>
      <c r="E49" s="41" t="s">
        <v>1113</v>
      </c>
      <c r="F49" s="44" t="s">
        <v>21</v>
      </c>
      <c r="G49" s="44" t="s">
        <v>21</v>
      </c>
      <c r="H49" s="200"/>
      <c r="I49" s="197"/>
    </row>
    <row r="50" spans="1:20" ht="12.5" x14ac:dyDescent="0.25">
      <c r="B50" s="21">
        <f t="shared" si="4"/>
        <v>22</v>
      </c>
      <c r="C50" s="204"/>
      <c r="D50" s="204"/>
      <c r="E50" s="41" t="s">
        <v>1114</v>
      </c>
      <c r="F50" s="44" t="s">
        <v>21</v>
      </c>
      <c r="G50" s="44" t="s">
        <v>21</v>
      </c>
      <c r="H50" s="200"/>
      <c r="I50" s="197"/>
    </row>
    <row r="51" spans="1:20" ht="12.5" x14ac:dyDescent="0.25">
      <c r="D51" s="80"/>
    </row>
    <row r="52" spans="1:20" ht="20" x14ac:dyDescent="0.4">
      <c r="B52" s="5" t="s">
        <v>1115</v>
      </c>
      <c r="D52" s="80"/>
    </row>
    <row r="53" spans="1:20" ht="12.5" x14ac:dyDescent="0.25">
      <c r="D53" s="80"/>
    </row>
    <row r="54" spans="1:20" ht="13" x14ac:dyDescent="0.3">
      <c r="A54" s="91"/>
      <c r="B54" s="6" t="s">
        <v>11</v>
      </c>
      <c r="C54" s="52" t="s">
        <v>12</v>
      </c>
      <c r="D54" s="52" t="s">
        <v>13</v>
      </c>
      <c r="E54" s="52" t="s">
        <v>14</v>
      </c>
      <c r="F54" s="6" t="s">
        <v>15</v>
      </c>
      <c r="G54" s="6" t="s">
        <v>16</v>
      </c>
      <c r="H54" s="221" t="s">
        <v>17</v>
      </c>
      <c r="I54" s="197"/>
      <c r="J54" s="91"/>
      <c r="K54" s="91"/>
      <c r="L54" s="91"/>
      <c r="M54" s="91"/>
      <c r="N54" s="91"/>
      <c r="O54" s="91"/>
      <c r="P54" s="91"/>
      <c r="Q54" s="91"/>
      <c r="R54" s="91"/>
      <c r="S54" s="91"/>
      <c r="T54" s="91"/>
    </row>
    <row r="55" spans="1:20" ht="25" x14ac:dyDescent="0.25">
      <c r="B55" s="21">
        <f t="shared" ref="B55:B61" si="5">ROW()-28</f>
        <v>27</v>
      </c>
      <c r="C55" s="13" t="s">
        <v>1116</v>
      </c>
      <c r="D55" s="61" t="s">
        <v>1117</v>
      </c>
      <c r="E55" s="13" t="s">
        <v>1118</v>
      </c>
      <c r="F55" s="9" t="s">
        <v>21</v>
      </c>
      <c r="G55" s="44" t="s">
        <v>21</v>
      </c>
      <c r="H55" s="200"/>
      <c r="I55" s="197"/>
    </row>
    <row r="56" spans="1:20" ht="25" x14ac:dyDescent="0.25">
      <c r="B56" s="21">
        <f t="shared" si="5"/>
        <v>28</v>
      </c>
      <c r="C56" s="215" t="s">
        <v>1119</v>
      </c>
      <c r="D56" s="25" t="s">
        <v>1120</v>
      </c>
      <c r="E56" s="41" t="s">
        <v>1121</v>
      </c>
      <c r="F56" s="9" t="s">
        <v>21</v>
      </c>
      <c r="G56" s="44" t="s">
        <v>21</v>
      </c>
      <c r="H56" s="200"/>
      <c r="I56" s="197"/>
    </row>
    <row r="57" spans="1:20" ht="25" x14ac:dyDescent="0.25">
      <c r="B57" s="21">
        <f t="shared" si="5"/>
        <v>29</v>
      </c>
      <c r="C57" s="211"/>
      <c r="D57" s="25" t="s">
        <v>1122</v>
      </c>
      <c r="E57" s="41" t="s">
        <v>1123</v>
      </c>
      <c r="F57" s="9" t="s">
        <v>21</v>
      </c>
      <c r="G57" s="44" t="s">
        <v>21</v>
      </c>
      <c r="H57" s="200"/>
      <c r="I57" s="197"/>
    </row>
    <row r="58" spans="1:20" ht="25" x14ac:dyDescent="0.25">
      <c r="B58" s="21">
        <f t="shared" si="5"/>
        <v>30</v>
      </c>
      <c r="C58" s="211"/>
      <c r="D58" s="25" t="s">
        <v>1124</v>
      </c>
      <c r="E58" s="41" t="s">
        <v>1125</v>
      </c>
      <c r="F58" s="9" t="s">
        <v>21</v>
      </c>
      <c r="G58" s="44" t="s">
        <v>21</v>
      </c>
      <c r="H58" s="200"/>
      <c r="I58" s="197"/>
    </row>
    <row r="59" spans="1:20" ht="25" x14ac:dyDescent="0.25">
      <c r="B59" s="21">
        <f t="shared" si="5"/>
        <v>31</v>
      </c>
      <c r="C59" s="211"/>
      <c r="D59" s="25" t="s">
        <v>1126</v>
      </c>
      <c r="E59" s="41" t="s">
        <v>1127</v>
      </c>
      <c r="F59" s="9" t="s">
        <v>21</v>
      </c>
      <c r="G59" s="44" t="s">
        <v>21</v>
      </c>
      <c r="H59" s="200"/>
      <c r="I59" s="197"/>
    </row>
    <row r="60" spans="1:20" ht="25" x14ac:dyDescent="0.25">
      <c r="B60" s="21">
        <f t="shared" si="5"/>
        <v>32</v>
      </c>
      <c r="C60" s="204"/>
      <c r="D60" s="25" t="s">
        <v>1128</v>
      </c>
      <c r="E60" s="41" t="s">
        <v>1129</v>
      </c>
      <c r="F60" s="9" t="s">
        <v>21</v>
      </c>
      <c r="G60" s="44" t="s">
        <v>21</v>
      </c>
      <c r="H60" s="200"/>
      <c r="I60" s="197"/>
    </row>
    <row r="61" spans="1:20" ht="25" x14ac:dyDescent="0.25">
      <c r="B61" s="21">
        <f t="shared" si="5"/>
        <v>33</v>
      </c>
      <c r="C61" s="8" t="s">
        <v>1130</v>
      </c>
      <c r="D61" s="25" t="s">
        <v>1131</v>
      </c>
      <c r="E61" s="41" t="s">
        <v>1132</v>
      </c>
      <c r="F61" s="9" t="s">
        <v>21</v>
      </c>
      <c r="G61" s="44" t="s">
        <v>21</v>
      </c>
      <c r="H61" s="200"/>
      <c r="I61" s="197"/>
    </row>
    <row r="62" spans="1:20" ht="12.5" x14ac:dyDescent="0.25">
      <c r="D62" s="80"/>
    </row>
    <row r="63" spans="1:20" ht="20" x14ac:dyDescent="0.4">
      <c r="B63" s="5" t="s">
        <v>1133</v>
      </c>
      <c r="D63" s="80"/>
    </row>
    <row r="64" spans="1:20" ht="12.5" x14ac:dyDescent="0.25">
      <c r="D64" s="80"/>
    </row>
    <row r="65" spans="1:20" ht="13" x14ac:dyDescent="0.3">
      <c r="A65" s="91"/>
      <c r="B65" s="6" t="s">
        <v>11</v>
      </c>
      <c r="C65" s="52" t="s">
        <v>12</v>
      </c>
      <c r="D65" s="52" t="s">
        <v>13</v>
      </c>
      <c r="E65" s="52" t="s">
        <v>14</v>
      </c>
      <c r="F65" s="6" t="s">
        <v>15</v>
      </c>
      <c r="G65" s="6" t="s">
        <v>16</v>
      </c>
      <c r="H65" s="221" t="s">
        <v>17</v>
      </c>
      <c r="I65" s="197"/>
      <c r="J65" s="91"/>
      <c r="K65" s="91"/>
      <c r="L65" s="91"/>
      <c r="M65" s="91"/>
      <c r="N65" s="91"/>
      <c r="O65" s="91"/>
      <c r="P65" s="91"/>
      <c r="Q65" s="91"/>
      <c r="R65" s="91"/>
      <c r="S65" s="91"/>
      <c r="T65" s="91"/>
    </row>
    <row r="66" spans="1:20" ht="12.5" x14ac:dyDescent="0.25">
      <c r="B66" s="21">
        <f>ROW()-32</f>
        <v>34</v>
      </c>
      <c r="C66" s="25" t="s">
        <v>1134</v>
      </c>
      <c r="D66" s="25" t="s">
        <v>1135</v>
      </c>
      <c r="E66" s="25" t="s">
        <v>1136</v>
      </c>
      <c r="F66" s="44" t="s">
        <v>21</v>
      </c>
      <c r="G66" s="44" t="s">
        <v>21</v>
      </c>
      <c r="H66" s="200"/>
      <c r="I66" s="197"/>
    </row>
    <row r="67" spans="1:20" ht="25" x14ac:dyDescent="0.25">
      <c r="B67" s="21">
        <f t="shared" ref="B67:B72" si="6">ROW()-32</f>
        <v>35</v>
      </c>
      <c r="C67" s="223" t="s">
        <v>1137</v>
      </c>
      <c r="D67" s="25" t="s">
        <v>1138</v>
      </c>
      <c r="E67" s="25" t="s">
        <v>1139</v>
      </c>
      <c r="F67" s="44" t="s">
        <v>21</v>
      </c>
      <c r="G67" s="44" t="s">
        <v>21</v>
      </c>
      <c r="H67" s="200"/>
      <c r="I67" s="197"/>
    </row>
    <row r="68" spans="1:20" ht="25" x14ac:dyDescent="0.25">
      <c r="B68" s="21">
        <f t="shared" si="6"/>
        <v>36</v>
      </c>
      <c r="C68" s="204"/>
      <c r="D68" s="25" t="s">
        <v>1140</v>
      </c>
      <c r="E68" s="25" t="s">
        <v>1141</v>
      </c>
      <c r="F68" s="44" t="s">
        <v>21</v>
      </c>
      <c r="G68" s="44" t="s">
        <v>21</v>
      </c>
      <c r="H68" s="200"/>
      <c r="I68" s="197"/>
    </row>
    <row r="69" spans="1:20" ht="25" x14ac:dyDescent="0.25">
      <c r="B69" s="21">
        <f t="shared" si="6"/>
        <v>37</v>
      </c>
      <c r="C69" s="25" t="s">
        <v>1142</v>
      </c>
      <c r="D69" s="25" t="s">
        <v>1143</v>
      </c>
      <c r="E69" s="25" t="s">
        <v>1144</v>
      </c>
      <c r="F69" s="44" t="s">
        <v>21</v>
      </c>
      <c r="G69" s="44" t="s">
        <v>21</v>
      </c>
      <c r="H69" s="200"/>
      <c r="I69" s="197"/>
    </row>
    <row r="70" spans="1:20" ht="16" x14ac:dyDescent="0.25">
      <c r="B70" s="21">
        <f t="shared" si="6"/>
        <v>38</v>
      </c>
      <c r="C70" s="25" t="s">
        <v>1145</v>
      </c>
      <c r="D70" s="159" t="s">
        <v>3133</v>
      </c>
      <c r="E70" s="25" t="s">
        <v>1146</v>
      </c>
      <c r="F70" s="44" t="s">
        <v>21</v>
      </c>
      <c r="G70" s="44" t="s">
        <v>21</v>
      </c>
      <c r="H70" s="200"/>
      <c r="I70" s="197"/>
    </row>
    <row r="71" spans="1:20" ht="16" x14ac:dyDescent="0.25">
      <c r="B71" s="21">
        <f t="shared" si="6"/>
        <v>39</v>
      </c>
      <c r="C71" s="25" t="s">
        <v>1147</v>
      </c>
      <c r="D71" s="159" t="s">
        <v>3133</v>
      </c>
      <c r="E71" s="25" t="s">
        <v>1148</v>
      </c>
      <c r="F71" s="44" t="s">
        <v>21</v>
      </c>
      <c r="G71" s="44" t="s">
        <v>21</v>
      </c>
      <c r="H71" s="200"/>
      <c r="I71" s="197"/>
    </row>
    <row r="72" spans="1:20" ht="16" x14ac:dyDescent="0.25">
      <c r="B72" s="21">
        <f t="shared" si="6"/>
        <v>40</v>
      </c>
      <c r="C72" s="25" t="s">
        <v>1149</v>
      </c>
      <c r="D72" s="159" t="s">
        <v>3133</v>
      </c>
      <c r="E72" s="25" t="s">
        <v>1150</v>
      </c>
      <c r="F72" s="44" t="s">
        <v>21</v>
      </c>
      <c r="G72" s="44" t="s">
        <v>21</v>
      </c>
      <c r="H72" s="200"/>
      <c r="I72" s="197"/>
    </row>
    <row r="73" spans="1:20" ht="12.5" x14ac:dyDescent="0.25">
      <c r="D73" s="80"/>
    </row>
    <row r="74" spans="1:20" ht="12.5" x14ac:dyDescent="0.25">
      <c r="D74" s="80"/>
    </row>
    <row r="75" spans="1:20" ht="12.5" x14ac:dyDescent="0.25">
      <c r="D75" s="80"/>
    </row>
    <row r="76" spans="1:20" ht="12.5" x14ac:dyDescent="0.25">
      <c r="D76" s="80"/>
    </row>
    <row r="77" spans="1:20" ht="12.5" x14ac:dyDescent="0.25">
      <c r="D77" s="80"/>
    </row>
    <row r="78" spans="1:20" ht="12.5" x14ac:dyDescent="0.25">
      <c r="D78" s="80"/>
    </row>
    <row r="79" spans="1:20" ht="12.5" x14ac:dyDescent="0.25">
      <c r="D79" s="80"/>
    </row>
    <row r="80" spans="1:20" ht="12.5" x14ac:dyDescent="0.25">
      <c r="D80" s="80"/>
    </row>
    <row r="81" spans="4:4" ht="12.5" x14ac:dyDescent="0.25">
      <c r="D81" s="80"/>
    </row>
    <row r="82" spans="4:4" ht="12.5" x14ac:dyDescent="0.25">
      <c r="D82" s="80"/>
    </row>
    <row r="83" spans="4:4" ht="12.5" x14ac:dyDescent="0.25">
      <c r="D83" s="80"/>
    </row>
    <row r="84" spans="4:4" ht="12.5" x14ac:dyDescent="0.25">
      <c r="D84" s="80"/>
    </row>
    <row r="85" spans="4:4" ht="12.5" x14ac:dyDescent="0.25">
      <c r="D85" s="80"/>
    </row>
    <row r="86" spans="4:4" ht="12.5" x14ac:dyDescent="0.25">
      <c r="D86" s="80"/>
    </row>
    <row r="87" spans="4:4" ht="12.5" x14ac:dyDescent="0.25">
      <c r="D87" s="80"/>
    </row>
    <row r="88" spans="4:4" ht="12.5" x14ac:dyDescent="0.25">
      <c r="D88" s="80"/>
    </row>
    <row r="89" spans="4:4" ht="12.5" x14ac:dyDescent="0.25">
      <c r="D89" s="80"/>
    </row>
    <row r="90" spans="4:4" ht="12.5" x14ac:dyDescent="0.25">
      <c r="D90" s="80"/>
    </row>
    <row r="91" spans="4:4" ht="12.5" x14ac:dyDescent="0.25">
      <c r="D91" s="80"/>
    </row>
    <row r="92" spans="4:4" ht="12.5" x14ac:dyDescent="0.25">
      <c r="D92" s="80"/>
    </row>
    <row r="93" spans="4:4" ht="12.5" x14ac:dyDescent="0.25">
      <c r="D93" s="80"/>
    </row>
    <row r="94" spans="4:4" ht="12.5" x14ac:dyDescent="0.25">
      <c r="D94" s="80"/>
    </row>
    <row r="95" spans="4:4" ht="12.5" x14ac:dyDescent="0.25">
      <c r="D95" s="80"/>
    </row>
    <row r="96" spans="4:4" ht="12.5" x14ac:dyDescent="0.25">
      <c r="D96" s="80"/>
    </row>
    <row r="97" spans="4:4" ht="12.5" x14ac:dyDescent="0.25">
      <c r="D97" s="80"/>
    </row>
    <row r="98" spans="4:4" ht="12.5" x14ac:dyDescent="0.25">
      <c r="D98" s="80"/>
    </row>
    <row r="99" spans="4:4" ht="12.5" x14ac:dyDescent="0.25">
      <c r="D99" s="80"/>
    </row>
    <row r="100" spans="4:4" ht="12.5" x14ac:dyDescent="0.25">
      <c r="D100" s="80"/>
    </row>
    <row r="101" spans="4:4" ht="12.5" x14ac:dyDescent="0.25">
      <c r="D101" s="80"/>
    </row>
    <row r="102" spans="4:4" ht="12.5" x14ac:dyDescent="0.25">
      <c r="D102" s="80"/>
    </row>
    <row r="103" spans="4:4" ht="12.5" x14ac:dyDescent="0.25">
      <c r="D103" s="80"/>
    </row>
    <row r="104" spans="4:4" ht="12.5" x14ac:dyDescent="0.25">
      <c r="D104" s="80"/>
    </row>
    <row r="105" spans="4:4" ht="12.5" x14ac:dyDescent="0.25">
      <c r="D105" s="80"/>
    </row>
    <row r="106" spans="4:4" ht="12.5" x14ac:dyDescent="0.25">
      <c r="D106" s="80"/>
    </row>
    <row r="107" spans="4:4" ht="12.5" x14ac:dyDescent="0.25">
      <c r="D107" s="80"/>
    </row>
    <row r="108" spans="4:4" ht="12.5" x14ac:dyDescent="0.25">
      <c r="D108" s="80"/>
    </row>
    <row r="109" spans="4:4" ht="12.5" x14ac:dyDescent="0.25">
      <c r="D109" s="80"/>
    </row>
    <row r="110" spans="4:4" ht="12.5" x14ac:dyDescent="0.25">
      <c r="D110" s="80"/>
    </row>
    <row r="111" spans="4:4" ht="12.5" x14ac:dyDescent="0.25">
      <c r="D111" s="80"/>
    </row>
    <row r="112" spans="4:4" ht="12.5" x14ac:dyDescent="0.25">
      <c r="D112" s="80"/>
    </row>
    <row r="113" spans="4:4" ht="12.5" x14ac:dyDescent="0.25">
      <c r="D113" s="80"/>
    </row>
    <row r="114" spans="4:4" ht="12.5" x14ac:dyDescent="0.25">
      <c r="D114" s="80"/>
    </row>
    <row r="115" spans="4:4" ht="12.5" x14ac:dyDescent="0.25">
      <c r="D115" s="80"/>
    </row>
    <row r="116" spans="4:4" ht="12.5" x14ac:dyDescent="0.25">
      <c r="D116" s="80"/>
    </row>
    <row r="117" spans="4:4" ht="12.5" x14ac:dyDescent="0.25">
      <c r="D117" s="80"/>
    </row>
    <row r="118" spans="4:4" ht="12.5" x14ac:dyDescent="0.25">
      <c r="D118" s="80"/>
    </row>
    <row r="119" spans="4:4" ht="12.5" x14ac:dyDescent="0.25">
      <c r="D119" s="80"/>
    </row>
    <row r="120" spans="4:4" ht="12.5" x14ac:dyDescent="0.25">
      <c r="D120" s="80"/>
    </row>
    <row r="121" spans="4:4" ht="12.5" x14ac:dyDescent="0.25">
      <c r="D121" s="80"/>
    </row>
    <row r="122" spans="4:4" ht="12.5" x14ac:dyDescent="0.25">
      <c r="D122" s="80"/>
    </row>
    <row r="123" spans="4:4" ht="12.5" x14ac:dyDescent="0.25">
      <c r="D123" s="80"/>
    </row>
    <row r="124" spans="4:4" ht="12.5" x14ac:dyDescent="0.25">
      <c r="D124" s="80"/>
    </row>
    <row r="125" spans="4:4" ht="12.5" x14ac:dyDescent="0.25">
      <c r="D125" s="80"/>
    </row>
    <row r="126" spans="4:4" ht="12.5" x14ac:dyDescent="0.25">
      <c r="D126" s="80"/>
    </row>
    <row r="127" spans="4:4" ht="12.5" x14ac:dyDescent="0.25">
      <c r="D127" s="80"/>
    </row>
    <row r="128" spans="4:4" ht="12.5" x14ac:dyDescent="0.25">
      <c r="D128" s="80"/>
    </row>
    <row r="129" spans="4:4" ht="12.5" x14ac:dyDescent="0.25">
      <c r="D129" s="80"/>
    </row>
    <row r="130" spans="4:4" ht="12.5" x14ac:dyDescent="0.25">
      <c r="D130" s="80"/>
    </row>
    <row r="131" spans="4:4" ht="12.5" x14ac:dyDescent="0.25">
      <c r="D131" s="80"/>
    </row>
    <row r="132" spans="4:4" ht="12.5" x14ac:dyDescent="0.25">
      <c r="D132" s="80"/>
    </row>
    <row r="133" spans="4:4" ht="12.5" x14ac:dyDescent="0.25">
      <c r="D133" s="80"/>
    </row>
    <row r="134" spans="4:4" ht="12.5" x14ac:dyDescent="0.25">
      <c r="D134" s="80"/>
    </row>
    <row r="135" spans="4:4" ht="12.5" x14ac:dyDescent="0.25">
      <c r="D135" s="80"/>
    </row>
    <row r="136" spans="4:4" ht="12.5" x14ac:dyDescent="0.25">
      <c r="D136" s="80"/>
    </row>
    <row r="137" spans="4:4" ht="12.5" x14ac:dyDescent="0.25">
      <c r="D137" s="80"/>
    </row>
    <row r="138" spans="4:4" ht="12.5" x14ac:dyDescent="0.25">
      <c r="D138" s="80"/>
    </row>
    <row r="139" spans="4:4" ht="12.5" x14ac:dyDescent="0.25">
      <c r="D139" s="80"/>
    </row>
    <row r="140" spans="4:4" ht="12.5" x14ac:dyDescent="0.25">
      <c r="D140" s="80"/>
    </row>
    <row r="141" spans="4:4" ht="12.5" x14ac:dyDescent="0.25">
      <c r="D141" s="80"/>
    </row>
    <row r="142" spans="4:4" ht="12.5" x14ac:dyDescent="0.25">
      <c r="D142" s="80"/>
    </row>
    <row r="143" spans="4:4" ht="12.5" x14ac:dyDescent="0.25">
      <c r="D143" s="80"/>
    </row>
    <row r="144" spans="4:4" ht="12.5" x14ac:dyDescent="0.25">
      <c r="D144" s="80"/>
    </row>
    <row r="145" spans="4:4" ht="12.5" x14ac:dyDescent="0.25">
      <c r="D145" s="80"/>
    </row>
    <row r="146" spans="4:4" ht="12.5" x14ac:dyDescent="0.25">
      <c r="D146" s="80"/>
    </row>
    <row r="147" spans="4:4" ht="12.5" x14ac:dyDescent="0.25">
      <c r="D147" s="80"/>
    </row>
    <row r="148" spans="4:4" ht="12.5" x14ac:dyDescent="0.25">
      <c r="D148" s="80"/>
    </row>
    <row r="149" spans="4:4" ht="12.5" x14ac:dyDescent="0.25">
      <c r="D149" s="80"/>
    </row>
    <row r="150" spans="4:4" ht="12.5" x14ac:dyDescent="0.25">
      <c r="D150" s="80"/>
    </row>
    <row r="151" spans="4:4" ht="12.5" x14ac:dyDescent="0.25">
      <c r="D151" s="80"/>
    </row>
    <row r="152" spans="4:4" ht="12.5" x14ac:dyDescent="0.25">
      <c r="D152" s="80"/>
    </row>
    <row r="153" spans="4:4" ht="12.5" x14ac:dyDescent="0.25">
      <c r="D153" s="80"/>
    </row>
    <row r="154" spans="4:4" ht="12.5" x14ac:dyDescent="0.25">
      <c r="D154" s="80"/>
    </row>
    <row r="155" spans="4:4" ht="12.5" x14ac:dyDescent="0.25">
      <c r="D155" s="80"/>
    </row>
    <row r="156" spans="4:4" ht="12.5" x14ac:dyDescent="0.25">
      <c r="D156" s="80"/>
    </row>
    <row r="157" spans="4:4" ht="12.5" x14ac:dyDescent="0.25">
      <c r="D157" s="80"/>
    </row>
    <row r="158" spans="4:4" ht="12.5" x14ac:dyDescent="0.25">
      <c r="D158" s="80"/>
    </row>
    <row r="159" spans="4:4" ht="12.5" x14ac:dyDescent="0.25">
      <c r="D159" s="80"/>
    </row>
    <row r="160" spans="4:4" ht="12.5" x14ac:dyDescent="0.25">
      <c r="D160" s="80"/>
    </row>
    <row r="161" spans="4:4" ht="12.5" x14ac:dyDescent="0.25">
      <c r="D161" s="80"/>
    </row>
    <row r="162" spans="4:4" ht="12.5" x14ac:dyDescent="0.25">
      <c r="D162" s="80"/>
    </row>
    <row r="163" spans="4:4" ht="12.5" x14ac:dyDescent="0.25">
      <c r="D163" s="80"/>
    </row>
    <row r="164" spans="4:4" ht="12.5" x14ac:dyDescent="0.25">
      <c r="D164" s="80"/>
    </row>
    <row r="165" spans="4:4" ht="12.5" x14ac:dyDescent="0.25">
      <c r="D165" s="80"/>
    </row>
    <row r="166" spans="4:4" ht="12.5" x14ac:dyDescent="0.25">
      <c r="D166" s="80"/>
    </row>
    <row r="167" spans="4:4" ht="12.5" x14ac:dyDescent="0.25">
      <c r="D167" s="80"/>
    </row>
    <row r="168" spans="4:4" ht="12.5" x14ac:dyDescent="0.25">
      <c r="D168" s="80"/>
    </row>
    <row r="169" spans="4:4" ht="12.5" x14ac:dyDescent="0.25">
      <c r="D169" s="80"/>
    </row>
    <row r="170" spans="4:4" ht="12.5" x14ac:dyDescent="0.25">
      <c r="D170" s="80"/>
    </row>
    <row r="171" spans="4:4" ht="12.5" x14ac:dyDescent="0.25">
      <c r="D171" s="80"/>
    </row>
    <row r="172" spans="4:4" ht="12.5" x14ac:dyDescent="0.25">
      <c r="D172" s="80"/>
    </row>
    <row r="173" spans="4:4" ht="12.5" x14ac:dyDescent="0.25">
      <c r="D173" s="80"/>
    </row>
    <row r="174" spans="4:4" ht="12.5" x14ac:dyDescent="0.25">
      <c r="D174" s="80"/>
    </row>
    <row r="175" spans="4:4" ht="12.5" x14ac:dyDescent="0.25">
      <c r="D175" s="80"/>
    </row>
    <row r="176" spans="4:4" ht="12.5" x14ac:dyDescent="0.25">
      <c r="D176" s="80"/>
    </row>
    <row r="177" spans="4:4" ht="12.5" x14ac:dyDescent="0.25">
      <c r="D177" s="80"/>
    </row>
    <row r="178" spans="4:4" ht="12.5" x14ac:dyDescent="0.25">
      <c r="D178" s="80"/>
    </row>
    <row r="179" spans="4:4" ht="12.5" x14ac:dyDescent="0.25">
      <c r="D179" s="80"/>
    </row>
    <row r="180" spans="4:4" ht="12.5" x14ac:dyDescent="0.25">
      <c r="D180" s="80"/>
    </row>
    <row r="181" spans="4:4" ht="12.5" x14ac:dyDescent="0.25">
      <c r="D181" s="80"/>
    </row>
    <row r="182" spans="4:4" ht="12.5" x14ac:dyDescent="0.25">
      <c r="D182" s="80"/>
    </row>
    <row r="183" spans="4:4" ht="12.5" x14ac:dyDescent="0.25">
      <c r="D183" s="80"/>
    </row>
    <row r="184" spans="4:4" ht="12.5" x14ac:dyDescent="0.25">
      <c r="D184" s="80"/>
    </row>
    <row r="185" spans="4:4" ht="12.5" x14ac:dyDescent="0.25">
      <c r="D185" s="80"/>
    </row>
    <row r="186" spans="4:4" ht="12.5" x14ac:dyDescent="0.25">
      <c r="D186" s="80"/>
    </row>
    <row r="187" spans="4:4" ht="12.5" x14ac:dyDescent="0.25">
      <c r="D187" s="80"/>
    </row>
    <row r="188" spans="4:4" ht="12.5" x14ac:dyDescent="0.25">
      <c r="D188" s="80"/>
    </row>
    <row r="189" spans="4:4" ht="12.5" x14ac:dyDescent="0.25">
      <c r="D189" s="80"/>
    </row>
    <row r="190" spans="4:4" ht="12.5" x14ac:dyDescent="0.25">
      <c r="D190" s="80"/>
    </row>
    <row r="191" spans="4:4" ht="12.5" x14ac:dyDescent="0.25">
      <c r="D191" s="80"/>
    </row>
    <row r="192" spans="4:4" ht="12.5" x14ac:dyDescent="0.25">
      <c r="D192" s="80"/>
    </row>
    <row r="193" spans="4:4" ht="12.5" x14ac:dyDescent="0.25">
      <c r="D193" s="80"/>
    </row>
    <row r="194" spans="4:4" ht="12.5" x14ac:dyDescent="0.25">
      <c r="D194" s="80"/>
    </row>
    <row r="195" spans="4:4" ht="12.5" x14ac:dyDescent="0.25">
      <c r="D195" s="80"/>
    </row>
    <row r="196" spans="4:4" ht="12.5" x14ac:dyDescent="0.25">
      <c r="D196" s="80"/>
    </row>
    <row r="197" spans="4:4" ht="12.5" x14ac:dyDescent="0.25">
      <c r="D197" s="80"/>
    </row>
    <row r="198" spans="4:4" ht="12.5" x14ac:dyDescent="0.25">
      <c r="D198" s="80"/>
    </row>
    <row r="199" spans="4:4" ht="12.5" x14ac:dyDescent="0.25">
      <c r="D199" s="80"/>
    </row>
    <row r="200" spans="4:4" ht="12.5" x14ac:dyDescent="0.25">
      <c r="D200" s="80"/>
    </row>
    <row r="201" spans="4:4" ht="12.5" x14ac:dyDescent="0.25">
      <c r="D201" s="80"/>
    </row>
    <row r="202" spans="4:4" ht="12.5" x14ac:dyDescent="0.25">
      <c r="D202" s="80"/>
    </row>
    <row r="203" spans="4:4" ht="12.5" x14ac:dyDescent="0.25">
      <c r="D203" s="80"/>
    </row>
    <row r="204" spans="4:4" ht="12.5" x14ac:dyDescent="0.25">
      <c r="D204" s="80"/>
    </row>
    <row r="205" spans="4:4" ht="12.5" x14ac:dyDescent="0.25">
      <c r="D205" s="80"/>
    </row>
    <row r="206" spans="4:4" ht="12.5" x14ac:dyDescent="0.25">
      <c r="D206" s="80"/>
    </row>
    <row r="207" spans="4:4" ht="12.5" x14ac:dyDescent="0.25">
      <c r="D207" s="80"/>
    </row>
    <row r="208" spans="4:4" ht="12.5" x14ac:dyDescent="0.25">
      <c r="D208" s="80"/>
    </row>
    <row r="209" spans="4:4" ht="12.5" x14ac:dyDescent="0.25">
      <c r="D209" s="80"/>
    </row>
    <row r="210" spans="4:4" ht="12.5" x14ac:dyDescent="0.25">
      <c r="D210" s="80"/>
    </row>
    <row r="211" spans="4:4" ht="12.5" x14ac:dyDescent="0.25">
      <c r="D211" s="80"/>
    </row>
    <row r="212" spans="4:4" ht="12.5" x14ac:dyDescent="0.25">
      <c r="D212" s="80"/>
    </row>
    <row r="213" spans="4:4" ht="12.5" x14ac:dyDescent="0.25">
      <c r="D213" s="80"/>
    </row>
    <row r="214" spans="4:4" ht="12.5" x14ac:dyDescent="0.25">
      <c r="D214" s="80"/>
    </row>
    <row r="215" spans="4:4" ht="12.5" x14ac:dyDescent="0.25">
      <c r="D215" s="80"/>
    </row>
    <row r="216" spans="4:4" ht="12.5" x14ac:dyDescent="0.25">
      <c r="D216" s="80"/>
    </row>
    <row r="217" spans="4:4" ht="12.5" x14ac:dyDescent="0.25">
      <c r="D217" s="80"/>
    </row>
    <row r="218" spans="4:4" ht="12.5" x14ac:dyDescent="0.25">
      <c r="D218" s="80"/>
    </row>
    <row r="219" spans="4:4" ht="12.5" x14ac:dyDescent="0.25">
      <c r="D219" s="80"/>
    </row>
    <row r="220" spans="4:4" ht="12.5" x14ac:dyDescent="0.25">
      <c r="D220" s="80"/>
    </row>
    <row r="221" spans="4:4" ht="12.5" x14ac:dyDescent="0.25">
      <c r="D221" s="80"/>
    </row>
    <row r="222" spans="4:4" ht="12.5" x14ac:dyDescent="0.25">
      <c r="D222" s="80"/>
    </row>
    <row r="223" spans="4:4" ht="12.5" x14ac:dyDescent="0.25">
      <c r="D223" s="80"/>
    </row>
    <row r="224" spans="4:4" ht="12.5" x14ac:dyDescent="0.25">
      <c r="D224" s="80"/>
    </row>
    <row r="225" spans="4:4" ht="12.5" x14ac:dyDescent="0.25">
      <c r="D225" s="80"/>
    </row>
    <row r="226" spans="4:4" ht="12.5" x14ac:dyDescent="0.25">
      <c r="D226" s="80"/>
    </row>
    <row r="227" spans="4:4" ht="12.5" x14ac:dyDescent="0.25">
      <c r="D227" s="80"/>
    </row>
    <row r="228" spans="4:4" ht="12.5" x14ac:dyDescent="0.25">
      <c r="D228" s="80"/>
    </row>
    <row r="229" spans="4:4" ht="12.5" x14ac:dyDescent="0.25">
      <c r="D229" s="80"/>
    </row>
    <row r="230" spans="4:4" ht="12.5" x14ac:dyDescent="0.25">
      <c r="D230" s="80"/>
    </row>
    <row r="231" spans="4:4" ht="12.5" x14ac:dyDescent="0.25">
      <c r="D231" s="80"/>
    </row>
    <row r="232" spans="4:4" ht="12.5" x14ac:dyDescent="0.25">
      <c r="D232" s="80"/>
    </row>
    <row r="233" spans="4:4" ht="12.5" x14ac:dyDescent="0.25">
      <c r="D233" s="80"/>
    </row>
    <row r="234" spans="4:4" ht="12.5" x14ac:dyDescent="0.25">
      <c r="D234" s="80"/>
    </row>
    <row r="235" spans="4:4" ht="12.5" x14ac:dyDescent="0.25">
      <c r="D235" s="80"/>
    </row>
    <row r="236" spans="4:4" ht="12.5" x14ac:dyDescent="0.25">
      <c r="D236" s="80"/>
    </row>
    <row r="237" spans="4:4" ht="12.5" x14ac:dyDescent="0.25">
      <c r="D237" s="80"/>
    </row>
    <row r="238" spans="4:4" ht="12.5" x14ac:dyDescent="0.25">
      <c r="D238" s="80"/>
    </row>
    <row r="239" spans="4:4" ht="12.5" x14ac:dyDescent="0.25">
      <c r="D239" s="80"/>
    </row>
    <row r="240" spans="4:4" ht="12.5" x14ac:dyDescent="0.25">
      <c r="D240" s="80"/>
    </row>
    <row r="241" spans="4:4" ht="12.5" x14ac:dyDescent="0.25">
      <c r="D241" s="80"/>
    </row>
    <row r="242" spans="4:4" ht="12.5" x14ac:dyDescent="0.25">
      <c r="D242" s="80"/>
    </row>
    <row r="243" spans="4:4" ht="12.5" x14ac:dyDescent="0.25">
      <c r="D243" s="80"/>
    </row>
    <row r="244" spans="4:4" ht="12.5" x14ac:dyDescent="0.25">
      <c r="D244" s="80"/>
    </row>
    <row r="245" spans="4:4" ht="12.5" x14ac:dyDescent="0.25">
      <c r="D245" s="80"/>
    </row>
    <row r="246" spans="4:4" ht="12.5" x14ac:dyDescent="0.25">
      <c r="D246" s="80"/>
    </row>
    <row r="247" spans="4:4" ht="12.5" x14ac:dyDescent="0.25">
      <c r="D247" s="80"/>
    </row>
    <row r="248" spans="4:4" ht="12.5" x14ac:dyDescent="0.25">
      <c r="D248" s="80"/>
    </row>
    <row r="249" spans="4:4" ht="12.5" x14ac:dyDescent="0.25">
      <c r="D249" s="80"/>
    </row>
    <row r="250" spans="4:4" ht="12.5" x14ac:dyDescent="0.25">
      <c r="D250" s="80"/>
    </row>
    <row r="251" spans="4:4" ht="12.5" x14ac:dyDescent="0.25">
      <c r="D251" s="80"/>
    </row>
    <row r="252" spans="4:4" ht="12.5" x14ac:dyDescent="0.25">
      <c r="D252" s="80"/>
    </row>
    <row r="253" spans="4:4" ht="12.5" x14ac:dyDescent="0.25">
      <c r="D253" s="80"/>
    </row>
    <row r="254" spans="4:4" ht="12.5" x14ac:dyDescent="0.25">
      <c r="D254" s="80"/>
    </row>
    <row r="255" spans="4:4" ht="12.5" x14ac:dyDescent="0.25">
      <c r="D255" s="80"/>
    </row>
    <row r="256" spans="4:4" ht="12.5" x14ac:dyDescent="0.25">
      <c r="D256" s="80"/>
    </row>
    <row r="257" spans="4:4" ht="12.5" x14ac:dyDescent="0.25">
      <c r="D257" s="80"/>
    </row>
    <row r="258" spans="4:4" ht="12.5" x14ac:dyDescent="0.25">
      <c r="D258" s="80"/>
    </row>
    <row r="259" spans="4:4" ht="12.5" x14ac:dyDescent="0.25">
      <c r="D259" s="80"/>
    </row>
    <row r="260" spans="4:4" ht="12.5" x14ac:dyDescent="0.25">
      <c r="D260" s="80"/>
    </row>
    <row r="261" spans="4:4" ht="12.5" x14ac:dyDescent="0.25">
      <c r="D261" s="80"/>
    </row>
    <row r="262" spans="4:4" ht="12.5" x14ac:dyDescent="0.25">
      <c r="D262" s="80"/>
    </row>
    <row r="263" spans="4:4" ht="12.5" x14ac:dyDescent="0.25">
      <c r="D263" s="80"/>
    </row>
    <row r="264" spans="4:4" ht="12.5" x14ac:dyDescent="0.25">
      <c r="D264" s="80"/>
    </row>
    <row r="265" spans="4:4" ht="12.5" x14ac:dyDescent="0.25">
      <c r="D265" s="80"/>
    </row>
    <row r="266" spans="4:4" ht="12.5" x14ac:dyDescent="0.25">
      <c r="D266" s="80"/>
    </row>
    <row r="267" spans="4:4" ht="12.5" x14ac:dyDescent="0.25">
      <c r="D267" s="80"/>
    </row>
    <row r="268" spans="4:4" ht="12.5" x14ac:dyDescent="0.25">
      <c r="D268" s="80"/>
    </row>
    <row r="269" spans="4:4" ht="12.5" x14ac:dyDescent="0.25">
      <c r="D269" s="80"/>
    </row>
    <row r="270" spans="4:4" ht="12.5" x14ac:dyDescent="0.25">
      <c r="D270" s="80"/>
    </row>
    <row r="271" spans="4:4" ht="12.5" x14ac:dyDescent="0.25">
      <c r="D271" s="80"/>
    </row>
    <row r="272" spans="4:4" ht="12.5" x14ac:dyDescent="0.25">
      <c r="D272" s="80"/>
    </row>
    <row r="273" spans="4:4" ht="12.5" x14ac:dyDescent="0.25">
      <c r="D273" s="80"/>
    </row>
    <row r="274" spans="4:4" ht="12.5" x14ac:dyDescent="0.25">
      <c r="D274" s="80"/>
    </row>
    <row r="275" spans="4:4" ht="12.5" x14ac:dyDescent="0.25">
      <c r="D275" s="80"/>
    </row>
    <row r="276" spans="4:4" ht="12.5" x14ac:dyDescent="0.25">
      <c r="D276" s="80"/>
    </row>
    <row r="277" spans="4:4" ht="12.5" x14ac:dyDescent="0.25">
      <c r="D277" s="80"/>
    </row>
    <row r="278" spans="4:4" ht="12.5" x14ac:dyDescent="0.25">
      <c r="D278" s="80"/>
    </row>
    <row r="279" spans="4:4" ht="12.5" x14ac:dyDescent="0.25">
      <c r="D279" s="80"/>
    </row>
    <row r="280" spans="4:4" ht="12.5" x14ac:dyDescent="0.25">
      <c r="D280" s="80"/>
    </row>
    <row r="281" spans="4:4" ht="12.5" x14ac:dyDescent="0.25">
      <c r="D281" s="80"/>
    </row>
    <row r="282" spans="4:4" ht="12.5" x14ac:dyDescent="0.25">
      <c r="D282" s="80"/>
    </row>
    <row r="283" spans="4:4" ht="12.5" x14ac:dyDescent="0.25">
      <c r="D283" s="80"/>
    </row>
    <row r="284" spans="4:4" ht="12.5" x14ac:dyDescent="0.25">
      <c r="D284" s="80"/>
    </row>
    <row r="285" spans="4:4" ht="12.5" x14ac:dyDescent="0.25">
      <c r="D285" s="80"/>
    </row>
    <row r="286" spans="4:4" ht="12.5" x14ac:dyDescent="0.25">
      <c r="D286" s="80"/>
    </row>
    <row r="287" spans="4:4" ht="12.5" x14ac:dyDescent="0.25">
      <c r="D287" s="80"/>
    </row>
    <row r="288" spans="4:4" ht="12.5" x14ac:dyDescent="0.25">
      <c r="D288" s="80"/>
    </row>
    <row r="289" spans="4:4" ht="12.5" x14ac:dyDescent="0.25">
      <c r="D289" s="80"/>
    </row>
    <row r="290" spans="4:4" ht="12.5" x14ac:dyDescent="0.25">
      <c r="D290" s="80"/>
    </row>
    <row r="291" spans="4:4" ht="12.5" x14ac:dyDescent="0.25">
      <c r="D291" s="80"/>
    </row>
    <row r="292" spans="4:4" ht="12.5" x14ac:dyDescent="0.25">
      <c r="D292" s="80"/>
    </row>
    <row r="293" spans="4:4" ht="12.5" x14ac:dyDescent="0.25">
      <c r="D293" s="80"/>
    </row>
    <row r="294" spans="4:4" ht="12.5" x14ac:dyDescent="0.25">
      <c r="D294" s="80"/>
    </row>
    <row r="295" spans="4:4" ht="12.5" x14ac:dyDescent="0.25">
      <c r="D295" s="80"/>
    </row>
    <row r="296" spans="4:4" ht="12.5" x14ac:dyDescent="0.25">
      <c r="D296" s="80"/>
    </row>
    <row r="297" spans="4:4" ht="12.5" x14ac:dyDescent="0.25">
      <c r="D297" s="80"/>
    </row>
    <row r="298" spans="4:4" ht="12.5" x14ac:dyDescent="0.25">
      <c r="D298" s="80"/>
    </row>
    <row r="299" spans="4:4" ht="12.5" x14ac:dyDescent="0.25">
      <c r="D299" s="80"/>
    </row>
    <row r="300" spans="4:4" ht="12.5" x14ac:dyDescent="0.25">
      <c r="D300" s="80"/>
    </row>
    <row r="301" spans="4:4" ht="12.5" x14ac:dyDescent="0.25">
      <c r="D301" s="80"/>
    </row>
    <row r="302" spans="4:4" ht="12.5" x14ac:dyDescent="0.25">
      <c r="D302" s="80"/>
    </row>
    <row r="303" spans="4:4" ht="12.5" x14ac:dyDescent="0.25">
      <c r="D303" s="80"/>
    </row>
    <row r="304" spans="4:4" ht="12.5" x14ac:dyDescent="0.25">
      <c r="D304" s="80"/>
    </row>
    <row r="305" spans="4:4" ht="12.5" x14ac:dyDescent="0.25">
      <c r="D305" s="80"/>
    </row>
    <row r="306" spans="4:4" ht="12.5" x14ac:dyDescent="0.25">
      <c r="D306" s="80"/>
    </row>
    <row r="307" spans="4:4" ht="12.5" x14ac:dyDescent="0.25">
      <c r="D307" s="80"/>
    </row>
    <row r="308" spans="4:4" ht="12.5" x14ac:dyDescent="0.25">
      <c r="D308" s="80"/>
    </row>
    <row r="309" spans="4:4" ht="12.5" x14ac:dyDescent="0.25">
      <c r="D309" s="80"/>
    </row>
    <row r="310" spans="4:4" ht="12.5" x14ac:dyDescent="0.25">
      <c r="D310" s="80"/>
    </row>
    <row r="311" spans="4:4" ht="12.5" x14ac:dyDescent="0.25">
      <c r="D311" s="80"/>
    </row>
    <row r="312" spans="4:4" ht="12.5" x14ac:dyDescent="0.25">
      <c r="D312" s="80"/>
    </row>
    <row r="313" spans="4:4" ht="12.5" x14ac:dyDescent="0.25">
      <c r="D313" s="80"/>
    </row>
    <row r="314" spans="4:4" ht="12.5" x14ac:dyDescent="0.25">
      <c r="D314" s="80"/>
    </row>
    <row r="315" spans="4:4" ht="12.5" x14ac:dyDescent="0.25">
      <c r="D315" s="80"/>
    </row>
    <row r="316" spans="4:4" ht="12.5" x14ac:dyDescent="0.25">
      <c r="D316" s="80"/>
    </row>
    <row r="317" spans="4:4" ht="12.5" x14ac:dyDescent="0.25">
      <c r="D317" s="80"/>
    </row>
    <row r="318" spans="4:4" ht="12.5" x14ac:dyDescent="0.25">
      <c r="D318" s="80"/>
    </row>
    <row r="319" spans="4:4" ht="12.5" x14ac:dyDescent="0.25">
      <c r="D319" s="80"/>
    </row>
    <row r="320" spans="4:4" ht="12.5" x14ac:dyDescent="0.25">
      <c r="D320" s="80"/>
    </row>
    <row r="321" spans="4:4" ht="12.5" x14ac:dyDescent="0.25">
      <c r="D321" s="80"/>
    </row>
    <row r="322" spans="4:4" ht="12.5" x14ac:dyDescent="0.25">
      <c r="D322" s="80"/>
    </row>
    <row r="323" spans="4:4" ht="12.5" x14ac:dyDescent="0.25">
      <c r="D323" s="80"/>
    </row>
    <row r="324" spans="4:4" ht="12.5" x14ac:dyDescent="0.25">
      <c r="D324" s="80"/>
    </row>
    <row r="325" spans="4:4" ht="12.5" x14ac:dyDescent="0.25">
      <c r="D325" s="80"/>
    </row>
    <row r="326" spans="4:4" ht="12.5" x14ac:dyDescent="0.25">
      <c r="D326" s="80"/>
    </row>
    <row r="327" spans="4:4" ht="12.5" x14ac:dyDescent="0.25">
      <c r="D327" s="80"/>
    </row>
    <row r="328" spans="4:4" ht="12.5" x14ac:dyDescent="0.25">
      <c r="D328" s="80"/>
    </row>
    <row r="329" spans="4:4" ht="12.5" x14ac:dyDescent="0.25">
      <c r="D329" s="80"/>
    </row>
    <row r="330" spans="4:4" ht="12.5" x14ac:dyDescent="0.25">
      <c r="D330" s="80"/>
    </row>
    <row r="331" spans="4:4" ht="12.5" x14ac:dyDescent="0.25">
      <c r="D331" s="80"/>
    </row>
    <row r="332" spans="4:4" ht="12.5" x14ac:dyDescent="0.25">
      <c r="D332" s="80"/>
    </row>
    <row r="333" spans="4:4" ht="12.5" x14ac:dyDescent="0.25">
      <c r="D333" s="80"/>
    </row>
    <row r="334" spans="4:4" ht="12.5" x14ac:dyDescent="0.25">
      <c r="D334" s="80"/>
    </row>
    <row r="335" spans="4:4" ht="12.5" x14ac:dyDescent="0.25">
      <c r="D335" s="80"/>
    </row>
    <row r="336" spans="4:4" ht="12.5" x14ac:dyDescent="0.25">
      <c r="D336" s="80"/>
    </row>
    <row r="337" spans="4:4" ht="12.5" x14ac:dyDescent="0.25">
      <c r="D337" s="80"/>
    </row>
    <row r="338" spans="4:4" ht="12.5" x14ac:dyDescent="0.25">
      <c r="D338" s="80"/>
    </row>
    <row r="339" spans="4:4" ht="12.5" x14ac:dyDescent="0.25">
      <c r="D339" s="80"/>
    </row>
    <row r="340" spans="4:4" ht="12.5" x14ac:dyDescent="0.25">
      <c r="D340" s="80"/>
    </row>
    <row r="341" spans="4:4" ht="12.5" x14ac:dyDescent="0.25">
      <c r="D341" s="80"/>
    </row>
    <row r="342" spans="4:4" ht="12.5" x14ac:dyDescent="0.25">
      <c r="D342" s="80"/>
    </row>
    <row r="343" spans="4:4" ht="12.5" x14ac:dyDescent="0.25">
      <c r="D343" s="80"/>
    </row>
    <row r="344" spans="4:4" ht="12.5" x14ac:dyDescent="0.25">
      <c r="D344" s="80"/>
    </row>
    <row r="345" spans="4:4" ht="12.5" x14ac:dyDescent="0.25">
      <c r="D345" s="80"/>
    </row>
    <row r="346" spans="4:4" ht="12.5" x14ac:dyDescent="0.25">
      <c r="D346" s="80"/>
    </row>
    <row r="347" spans="4:4" ht="12.5" x14ac:dyDescent="0.25">
      <c r="D347" s="80"/>
    </row>
    <row r="348" spans="4:4" ht="12.5" x14ac:dyDescent="0.25">
      <c r="D348" s="80"/>
    </row>
    <row r="349" spans="4:4" ht="12.5" x14ac:dyDescent="0.25">
      <c r="D349" s="80"/>
    </row>
    <row r="350" spans="4:4" ht="12.5" x14ac:dyDescent="0.25">
      <c r="D350" s="80"/>
    </row>
    <row r="351" spans="4:4" ht="12.5" x14ac:dyDescent="0.25">
      <c r="D351" s="80"/>
    </row>
    <row r="352" spans="4:4" ht="12.5" x14ac:dyDescent="0.25">
      <c r="D352" s="80"/>
    </row>
    <row r="353" spans="4:4" ht="12.5" x14ac:dyDescent="0.25">
      <c r="D353" s="80"/>
    </row>
    <row r="354" spans="4:4" ht="12.5" x14ac:dyDescent="0.25">
      <c r="D354" s="80"/>
    </row>
    <row r="355" spans="4:4" ht="12.5" x14ac:dyDescent="0.25">
      <c r="D355" s="80"/>
    </row>
    <row r="356" spans="4:4" ht="12.5" x14ac:dyDescent="0.25">
      <c r="D356" s="80"/>
    </row>
    <row r="357" spans="4:4" ht="12.5" x14ac:dyDescent="0.25">
      <c r="D357" s="80"/>
    </row>
    <row r="358" spans="4:4" ht="12.5" x14ac:dyDescent="0.25">
      <c r="D358" s="80"/>
    </row>
    <row r="359" spans="4:4" ht="12.5" x14ac:dyDescent="0.25">
      <c r="D359" s="80"/>
    </row>
    <row r="360" spans="4:4" ht="12.5" x14ac:dyDescent="0.25">
      <c r="D360" s="80"/>
    </row>
    <row r="361" spans="4:4" ht="12.5" x14ac:dyDescent="0.25">
      <c r="D361" s="80"/>
    </row>
    <row r="362" spans="4:4" ht="12.5" x14ac:dyDescent="0.25">
      <c r="D362" s="80"/>
    </row>
    <row r="363" spans="4:4" ht="12.5" x14ac:dyDescent="0.25">
      <c r="D363" s="80"/>
    </row>
    <row r="364" spans="4:4" ht="12.5" x14ac:dyDescent="0.25">
      <c r="D364" s="80"/>
    </row>
    <row r="365" spans="4:4" ht="12.5" x14ac:dyDescent="0.25">
      <c r="D365" s="80"/>
    </row>
    <row r="366" spans="4:4" ht="12.5" x14ac:dyDescent="0.25">
      <c r="D366" s="80"/>
    </row>
    <row r="367" spans="4:4" ht="12.5" x14ac:dyDescent="0.25">
      <c r="D367" s="80"/>
    </row>
    <row r="368" spans="4:4" ht="12.5" x14ac:dyDescent="0.25">
      <c r="D368" s="80"/>
    </row>
    <row r="369" spans="4:4" ht="12.5" x14ac:dyDescent="0.25">
      <c r="D369" s="80"/>
    </row>
    <row r="370" spans="4:4" ht="12.5" x14ac:dyDescent="0.25">
      <c r="D370" s="80"/>
    </row>
    <row r="371" spans="4:4" ht="12.5" x14ac:dyDescent="0.25">
      <c r="D371" s="80"/>
    </row>
    <row r="372" spans="4:4" ht="12.5" x14ac:dyDescent="0.25">
      <c r="D372" s="80"/>
    </row>
    <row r="373" spans="4:4" ht="12.5" x14ac:dyDescent="0.25">
      <c r="D373" s="80"/>
    </row>
    <row r="374" spans="4:4" ht="12.5" x14ac:dyDescent="0.25">
      <c r="D374" s="80"/>
    </row>
    <row r="375" spans="4:4" ht="12.5" x14ac:dyDescent="0.25">
      <c r="D375" s="80"/>
    </row>
    <row r="376" spans="4:4" ht="12.5" x14ac:dyDescent="0.25">
      <c r="D376" s="80"/>
    </row>
    <row r="377" spans="4:4" ht="12.5" x14ac:dyDescent="0.25">
      <c r="D377" s="80"/>
    </row>
    <row r="378" spans="4:4" ht="12.5" x14ac:dyDescent="0.25">
      <c r="D378" s="80"/>
    </row>
    <row r="379" spans="4:4" ht="12.5" x14ac:dyDescent="0.25">
      <c r="D379" s="80"/>
    </row>
    <row r="380" spans="4:4" ht="12.5" x14ac:dyDescent="0.25">
      <c r="D380" s="80"/>
    </row>
    <row r="381" spans="4:4" ht="12.5" x14ac:dyDescent="0.25">
      <c r="D381" s="80"/>
    </row>
    <row r="382" spans="4:4" ht="12.5" x14ac:dyDescent="0.25">
      <c r="D382" s="80"/>
    </row>
    <row r="383" spans="4:4" ht="12.5" x14ac:dyDescent="0.25">
      <c r="D383" s="80"/>
    </row>
    <row r="384" spans="4:4" ht="12.5" x14ac:dyDescent="0.25">
      <c r="D384" s="80"/>
    </row>
    <row r="385" spans="4:4" ht="12.5" x14ac:dyDescent="0.25">
      <c r="D385" s="80"/>
    </row>
    <row r="386" spans="4:4" ht="12.5" x14ac:dyDescent="0.25">
      <c r="D386" s="80"/>
    </row>
    <row r="387" spans="4:4" ht="12.5" x14ac:dyDescent="0.25">
      <c r="D387" s="80"/>
    </row>
    <row r="388" spans="4:4" ht="12.5" x14ac:dyDescent="0.25">
      <c r="D388" s="80"/>
    </row>
    <row r="389" spans="4:4" ht="12.5" x14ac:dyDescent="0.25">
      <c r="D389" s="80"/>
    </row>
    <row r="390" spans="4:4" ht="12.5" x14ac:dyDescent="0.25">
      <c r="D390" s="80"/>
    </row>
    <row r="391" spans="4:4" ht="12.5" x14ac:dyDescent="0.25">
      <c r="D391" s="80"/>
    </row>
    <row r="392" spans="4:4" ht="12.5" x14ac:dyDescent="0.25">
      <c r="D392" s="80"/>
    </row>
    <row r="393" spans="4:4" ht="12.5" x14ac:dyDescent="0.25">
      <c r="D393" s="80"/>
    </row>
    <row r="394" spans="4:4" ht="12.5" x14ac:dyDescent="0.25">
      <c r="D394" s="80"/>
    </row>
    <row r="395" spans="4:4" ht="12.5" x14ac:dyDescent="0.25">
      <c r="D395" s="80"/>
    </row>
    <row r="396" spans="4:4" ht="12.5" x14ac:dyDescent="0.25">
      <c r="D396" s="80"/>
    </row>
    <row r="397" spans="4:4" ht="12.5" x14ac:dyDescent="0.25">
      <c r="D397" s="80"/>
    </row>
    <row r="398" spans="4:4" ht="12.5" x14ac:dyDescent="0.25">
      <c r="D398" s="80"/>
    </row>
    <row r="399" spans="4:4" ht="12.5" x14ac:dyDescent="0.25">
      <c r="D399" s="80"/>
    </row>
    <row r="400" spans="4:4" ht="12.5" x14ac:dyDescent="0.25">
      <c r="D400" s="80"/>
    </row>
    <row r="401" spans="4:4" ht="12.5" x14ac:dyDescent="0.25">
      <c r="D401" s="80"/>
    </row>
    <row r="402" spans="4:4" ht="12.5" x14ac:dyDescent="0.25">
      <c r="D402" s="80"/>
    </row>
    <row r="403" spans="4:4" ht="12.5" x14ac:dyDescent="0.25">
      <c r="D403" s="80"/>
    </row>
    <row r="404" spans="4:4" ht="12.5" x14ac:dyDescent="0.25">
      <c r="D404" s="80"/>
    </row>
    <row r="405" spans="4:4" ht="12.5" x14ac:dyDescent="0.25">
      <c r="D405" s="80"/>
    </row>
    <row r="406" spans="4:4" ht="12.5" x14ac:dyDescent="0.25">
      <c r="D406" s="80"/>
    </row>
    <row r="407" spans="4:4" ht="12.5" x14ac:dyDescent="0.25">
      <c r="D407" s="80"/>
    </row>
    <row r="408" spans="4:4" ht="12.5" x14ac:dyDescent="0.25">
      <c r="D408" s="80"/>
    </row>
    <row r="409" spans="4:4" ht="12.5" x14ac:dyDescent="0.25">
      <c r="D409" s="80"/>
    </row>
    <row r="410" spans="4:4" ht="12.5" x14ac:dyDescent="0.25">
      <c r="D410" s="80"/>
    </row>
    <row r="411" spans="4:4" ht="12.5" x14ac:dyDescent="0.25">
      <c r="D411" s="80"/>
    </row>
    <row r="412" spans="4:4" ht="12.5" x14ac:dyDescent="0.25">
      <c r="D412" s="80"/>
    </row>
    <row r="413" spans="4:4" ht="12.5" x14ac:dyDescent="0.25">
      <c r="D413" s="80"/>
    </row>
    <row r="414" spans="4:4" ht="12.5" x14ac:dyDescent="0.25">
      <c r="D414" s="80"/>
    </row>
    <row r="415" spans="4:4" ht="12.5" x14ac:dyDescent="0.25">
      <c r="D415" s="80"/>
    </row>
    <row r="416" spans="4:4" ht="12.5" x14ac:dyDescent="0.25">
      <c r="D416" s="80"/>
    </row>
    <row r="417" spans="4:4" ht="12.5" x14ac:dyDescent="0.25">
      <c r="D417" s="80"/>
    </row>
    <row r="418" spans="4:4" ht="12.5" x14ac:dyDescent="0.25">
      <c r="D418" s="80"/>
    </row>
    <row r="419" spans="4:4" ht="12.5" x14ac:dyDescent="0.25">
      <c r="D419" s="80"/>
    </row>
    <row r="420" spans="4:4" ht="12.5" x14ac:dyDescent="0.25">
      <c r="D420" s="80"/>
    </row>
    <row r="421" spans="4:4" ht="12.5" x14ac:dyDescent="0.25">
      <c r="D421" s="80"/>
    </row>
    <row r="422" spans="4:4" ht="12.5" x14ac:dyDescent="0.25">
      <c r="D422" s="80"/>
    </row>
    <row r="423" spans="4:4" ht="12.5" x14ac:dyDescent="0.25">
      <c r="D423" s="80"/>
    </row>
    <row r="424" spans="4:4" ht="12.5" x14ac:dyDescent="0.25">
      <c r="D424" s="80"/>
    </row>
    <row r="425" spans="4:4" ht="12.5" x14ac:dyDescent="0.25">
      <c r="D425" s="80"/>
    </row>
    <row r="426" spans="4:4" ht="12.5" x14ac:dyDescent="0.25">
      <c r="D426" s="80"/>
    </row>
    <row r="427" spans="4:4" ht="12.5" x14ac:dyDescent="0.25">
      <c r="D427" s="80"/>
    </row>
    <row r="428" spans="4:4" ht="12.5" x14ac:dyDescent="0.25">
      <c r="D428" s="80"/>
    </row>
    <row r="429" spans="4:4" ht="12.5" x14ac:dyDescent="0.25">
      <c r="D429" s="80"/>
    </row>
    <row r="430" spans="4:4" ht="12.5" x14ac:dyDescent="0.25">
      <c r="D430" s="80"/>
    </row>
    <row r="431" spans="4:4" ht="12.5" x14ac:dyDescent="0.25">
      <c r="D431" s="80"/>
    </row>
    <row r="432" spans="4:4" ht="12.5" x14ac:dyDescent="0.25">
      <c r="D432" s="80"/>
    </row>
    <row r="433" spans="4:4" ht="12.5" x14ac:dyDescent="0.25">
      <c r="D433" s="80"/>
    </row>
    <row r="434" spans="4:4" ht="12.5" x14ac:dyDescent="0.25">
      <c r="D434" s="80"/>
    </row>
    <row r="435" spans="4:4" ht="12.5" x14ac:dyDescent="0.25">
      <c r="D435" s="80"/>
    </row>
    <row r="436" spans="4:4" ht="12.5" x14ac:dyDescent="0.25">
      <c r="D436" s="80"/>
    </row>
    <row r="437" spans="4:4" ht="12.5" x14ac:dyDescent="0.25">
      <c r="D437" s="80"/>
    </row>
    <row r="438" spans="4:4" ht="12.5" x14ac:dyDescent="0.25">
      <c r="D438" s="80"/>
    </row>
    <row r="439" spans="4:4" ht="12.5" x14ac:dyDescent="0.25">
      <c r="D439" s="80"/>
    </row>
    <row r="440" spans="4:4" ht="12.5" x14ac:dyDescent="0.25">
      <c r="D440" s="80"/>
    </row>
    <row r="441" spans="4:4" ht="12.5" x14ac:dyDescent="0.25">
      <c r="D441" s="80"/>
    </row>
    <row r="442" spans="4:4" ht="12.5" x14ac:dyDescent="0.25">
      <c r="D442" s="80"/>
    </row>
    <row r="443" spans="4:4" ht="12.5" x14ac:dyDescent="0.25">
      <c r="D443" s="80"/>
    </row>
    <row r="444" spans="4:4" ht="12.5" x14ac:dyDescent="0.25">
      <c r="D444" s="80"/>
    </row>
    <row r="445" spans="4:4" ht="12.5" x14ac:dyDescent="0.25">
      <c r="D445" s="80"/>
    </row>
    <row r="446" spans="4:4" ht="12.5" x14ac:dyDescent="0.25">
      <c r="D446" s="80"/>
    </row>
    <row r="447" spans="4:4" ht="12.5" x14ac:dyDescent="0.25">
      <c r="D447" s="80"/>
    </row>
    <row r="448" spans="4:4" ht="12.5" x14ac:dyDescent="0.25">
      <c r="D448" s="80"/>
    </row>
    <row r="449" spans="4:4" ht="12.5" x14ac:dyDescent="0.25">
      <c r="D449" s="80"/>
    </row>
    <row r="450" spans="4:4" ht="12.5" x14ac:dyDescent="0.25">
      <c r="D450" s="80"/>
    </row>
    <row r="451" spans="4:4" ht="12.5" x14ac:dyDescent="0.25">
      <c r="D451" s="80"/>
    </row>
    <row r="452" spans="4:4" ht="12.5" x14ac:dyDescent="0.25">
      <c r="D452" s="80"/>
    </row>
    <row r="453" spans="4:4" ht="12.5" x14ac:dyDescent="0.25">
      <c r="D453" s="80"/>
    </row>
    <row r="454" spans="4:4" ht="12.5" x14ac:dyDescent="0.25">
      <c r="D454" s="80"/>
    </row>
    <row r="455" spans="4:4" ht="12.5" x14ac:dyDescent="0.25">
      <c r="D455" s="80"/>
    </row>
    <row r="456" spans="4:4" ht="12.5" x14ac:dyDescent="0.25">
      <c r="D456" s="80"/>
    </row>
    <row r="457" spans="4:4" ht="12.5" x14ac:dyDescent="0.25">
      <c r="D457" s="80"/>
    </row>
    <row r="458" spans="4:4" ht="12.5" x14ac:dyDescent="0.25">
      <c r="D458" s="80"/>
    </row>
    <row r="459" spans="4:4" ht="12.5" x14ac:dyDescent="0.25">
      <c r="D459" s="80"/>
    </row>
    <row r="460" spans="4:4" ht="12.5" x14ac:dyDescent="0.25">
      <c r="D460" s="80"/>
    </row>
    <row r="461" spans="4:4" ht="12.5" x14ac:dyDescent="0.25">
      <c r="D461" s="80"/>
    </row>
    <row r="462" spans="4:4" ht="12.5" x14ac:dyDescent="0.25">
      <c r="D462" s="80"/>
    </row>
    <row r="463" spans="4:4" ht="12.5" x14ac:dyDescent="0.25">
      <c r="D463" s="80"/>
    </row>
    <row r="464" spans="4:4" ht="12.5" x14ac:dyDescent="0.25">
      <c r="D464" s="80"/>
    </row>
    <row r="465" spans="4:4" ht="12.5" x14ac:dyDescent="0.25">
      <c r="D465" s="80"/>
    </row>
    <row r="466" spans="4:4" ht="12.5" x14ac:dyDescent="0.25">
      <c r="D466" s="80"/>
    </row>
    <row r="467" spans="4:4" ht="12.5" x14ac:dyDescent="0.25">
      <c r="D467" s="80"/>
    </row>
    <row r="468" spans="4:4" ht="12.5" x14ac:dyDescent="0.25">
      <c r="D468" s="80"/>
    </row>
    <row r="469" spans="4:4" ht="12.5" x14ac:dyDescent="0.25">
      <c r="D469" s="80"/>
    </row>
    <row r="470" spans="4:4" ht="12.5" x14ac:dyDescent="0.25">
      <c r="D470" s="80"/>
    </row>
    <row r="471" spans="4:4" ht="12.5" x14ac:dyDescent="0.25">
      <c r="D471" s="80"/>
    </row>
    <row r="472" spans="4:4" ht="12.5" x14ac:dyDescent="0.25">
      <c r="D472" s="80"/>
    </row>
    <row r="473" spans="4:4" ht="12.5" x14ac:dyDescent="0.25">
      <c r="D473" s="80"/>
    </row>
    <row r="474" spans="4:4" ht="12.5" x14ac:dyDescent="0.25">
      <c r="D474" s="80"/>
    </row>
    <row r="475" spans="4:4" ht="12.5" x14ac:dyDescent="0.25">
      <c r="D475" s="80"/>
    </row>
    <row r="476" spans="4:4" ht="12.5" x14ac:dyDescent="0.25">
      <c r="D476" s="80"/>
    </row>
    <row r="477" spans="4:4" ht="12.5" x14ac:dyDescent="0.25">
      <c r="D477" s="80"/>
    </row>
    <row r="478" spans="4:4" ht="12.5" x14ac:dyDescent="0.25">
      <c r="D478" s="80"/>
    </row>
    <row r="479" spans="4:4" ht="12.5" x14ac:dyDescent="0.25">
      <c r="D479" s="80"/>
    </row>
    <row r="480" spans="4:4" ht="12.5" x14ac:dyDescent="0.25">
      <c r="D480" s="80"/>
    </row>
    <row r="481" spans="4:4" ht="12.5" x14ac:dyDescent="0.25">
      <c r="D481" s="80"/>
    </row>
    <row r="482" spans="4:4" ht="12.5" x14ac:dyDescent="0.25">
      <c r="D482" s="80"/>
    </row>
    <row r="483" spans="4:4" ht="12.5" x14ac:dyDescent="0.25">
      <c r="D483" s="80"/>
    </row>
    <row r="484" spans="4:4" ht="12.5" x14ac:dyDescent="0.25">
      <c r="D484" s="80"/>
    </row>
    <row r="485" spans="4:4" ht="12.5" x14ac:dyDescent="0.25">
      <c r="D485" s="80"/>
    </row>
    <row r="486" spans="4:4" ht="12.5" x14ac:dyDescent="0.25">
      <c r="D486" s="80"/>
    </row>
    <row r="487" spans="4:4" ht="12.5" x14ac:dyDescent="0.25">
      <c r="D487" s="80"/>
    </row>
    <row r="488" spans="4:4" ht="12.5" x14ac:dyDescent="0.25">
      <c r="D488" s="80"/>
    </row>
    <row r="489" spans="4:4" ht="12.5" x14ac:dyDescent="0.25">
      <c r="D489" s="80"/>
    </row>
    <row r="490" spans="4:4" ht="12.5" x14ac:dyDescent="0.25">
      <c r="D490" s="80"/>
    </row>
    <row r="491" spans="4:4" ht="12.5" x14ac:dyDescent="0.25">
      <c r="D491" s="80"/>
    </row>
    <row r="492" spans="4:4" ht="12.5" x14ac:dyDescent="0.25">
      <c r="D492" s="80"/>
    </row>
    <row r="493" spans="4:4" ht="12.5" x14ac:dyDescent="0.25">
      <c r="D493" s="80"/>
    </row>
    <row r="494" spans="4:4" ht="12.5" x14ac:dyDescent="0.25">
      <c r="D494" s="80"/>
    </row>
    <row r="495" spans="4:4" ht="12.5" x14ac:dyDescent="0.25">
      <c r="D495" s="80"/>
    </row>
    <row r="496" spans="4:4" ht="12.5" x14ac:dyDescent="0.25">
      <c r="D496" s="80"/>
    </row>
    <row r="497" spans="4:4" ht="12.5" x14ac:dyDescent="0.25">
      <c r="D497" s="80"/>
    </row>
    <row r="498" spans="4:4" ht="12.5" x14ac:dyDescent="0.25">
      <c r="D498" s="80"/>
    </row>
    <row r="499" spans="4:4" ht="12.5" x14ac:dyDescent="0.25">
      <c r="D499" s="80"/>
    </row>
    <row r="500" spans="4:4" ht="12.5" x14ac:dyDescent="0.25">
      <c r="D500" s="80"/>
    </row>
    <row r="501" spans="4:4" ht="12.5" x14ac:dyDescent="0.25">
      <c r="D501" s="80"/>
    </row>
    <row r="502" spans="4:4" ht="12.5" x14ac:dyDescent="0.25">
      <c r="D502" s="80"/>
    </row>
    <row r="503" spans="4:4" ht="12.5" x14ac:dyDescent="0.25">
      <c r="D503" s="80"/>
    </row>
    <row r="504" spans="4:4" ht="12.5" x14ac:dyDescent="0.25">
      <c r="D504" s="80"/>
    </row>
    <row r="505" spans="4:4" ht="12.5" x14ac:dyDescent="0.25">
      <c r="D505" s="80"/>
    </row>
    <row r="506" spans="4:4" ht="12.5" x14ac:dyDescent="0.25">
      <c r="D506" s="80"/>
    </row>
    <row r="507" spans="4:4" ht="12.5" x14ac:dyDescent="0.25">
      <c r="D507" s="80"/>
    </row>
    <row r="508" spans="4:4" ht="12.5" x14ac:dyDescent="0.25">
      <c r="D508" s="80"/>
    </row>
    <row r="509" spans="4:4" ht="12.5" x14ac:dyDescent="0.25">
      <c r="D509" s="80"/>
    </row>
    <row r="510" spans="4:4" ht="12.5" x14ac:dyDescent="0.25">
      <c r="D510" s="80"/>
    </row>
    <row r="511" spans="4:4" ht="12.5" x14ac:dyDescent="0.25">
      <c r="D511" s="80"/>
    </row>
    <row r="512" spans="4:4" ht="12.5" x14ac:dyDescent="0.25">
      <c r="D512" s="80"/>
    </row>
    <row r="513" spans="4:4" ht="12.5" x14ac:dyDescent="0.25">
      <c r="D513" s="80"/>
    </row>
    <row r="514" spans="4:4" ht="12.5" x14ac:dyDescent="0.25">
      <c r="D514" s="80"/>
    </row>
    <row r="515" spans="4:4" ht="12.5" x14ac:dyDescent="0.25">
      <c r="D515" s="80"/>
    </row>
    <row r="516" spans="4:4" ht="12.5" x14ac:dyDescent="0.25">
      <c r="D516" s="80"/>
    </row>
    <row r="517" spans="4:4" ht="12.5" x14ac:dyDescent="0.25">
      <c r="D517" s="80"/>
    </row>
    <row r="518" spans="4:4" ht="12.5" x14ac:dyDescent="0.25">
      <c r="D518" s="80"/>
    </row>
    <row r="519" spans="4:4" ht="12.5" x14ac:dyDescent="0.25">
      <c r="D519" s="80"/>
    </row>
    <row r="520" spans="4:4" ht="12.5" x14ac:dyDescent="0.25">
      <c r="D520" s="80"/>
    </row>
    <row r="521" spans="4:4" ht="12.5" x14ac:dyDescent="0.25">
      <c r="D521" s="80"/>
    </row>
    <row r="522" spans="4:4" ht="12.5" x14ac:dyDescent="0.25">
      <c r="D522" s="80"/>
    </row>
    <row r="523" spans="4:4" ht="12.5" x14ac:dyDescent="0.25">
      <c r="D523" s="80"/>
    </row>
    <row r="524" spans="4:4" ht="12.5" x14ac:dyDescent="0.25">
      <c r="D524" s="80"/>
    </row>
    <row r="525" spans="4:4" ht="12.5" x14ac:dyDescent="0.25">
      <c r="D525" s="80"/>
    </row>
    <row r="526" spans="4:4" ht="12.5" x14ac:dyDescent="0.25">
      <c r="D526" s="80"/>
    </row>
    <row r="527" spans="4:4" ht="12.5" x14ac:dyDescent="0.25">
      <c r="D527" s="80"/>
    </row>
    <row r="528" spans="4:4" ht="12.5" x14ac:dyDescent="0.25">
      <c r="D528" s="80"/>
    </row>
    <row r="529" spans="4:4" ht="12.5" x14ac:dyDescent="0.25">
      <c r="D529" s="80"/>
    </row>
    <row r="530" spans="4:4" ht="12.5" x14ac:dyDescent="0.25">
      <c r="D530" s="80"/>
    </row>
    <row r="531" spans="4:4" ht="12.5" x14ac:dyDescent="0.25">
      <c r="D531" s="80"/>
    </row>
    <row r="532" spans="4:4" ht="12.5" x14ac:dyDescent="0.25">
      <c r="D532" s="80"/>
    </row>
    <row r="533" spans="4:4" ht="12.5" x14ac:dyDescent="0.25">
      <c r="D533" s="80"/>
    </row>
    <row r="534" spans="4:4" ht="12.5" x14ac:dyDescent="0.25">
      <c r="D534" s="80"/>
    </row>
    <row r="535" spans="4:4" ht="12.5" x14ac:dyDescent="0.25">
      <c r="D535" s="80"/>
    </row>
    <row r="536" spans="4:4" ht="12.5" x14ac:dyDescent="0.25">
      <c r="D536" s="80"/>
    </row>
    <row r="537" spans="4:4" ht="12.5" x14ac:dyDescent="0.25">
      <c r="D537" s="80"/>
    </row>
    <row r="538" spans="4:4" ht="12.5" x14ac:dyDescent="0.25">
      <c r="D538" s="80"/>
    </row>
    <row r="539" spans="4:4" ht="12.5" x14ac:dyDescent="0.25">
      <c r="D539" s="80"/>
    </row>
    <row r="540" spans="4:4" ht="12.5" x14ac:dyDescent="0.25">
      <c r="D540" s="80"/>
    </row>
    <row r="541" spans="4:4" ht="12.5" x14ac:dyDescent="0.25">
      <c r="D541" s="80"/>
    </row>
    <row r="542" spans="4:4" ht="12.5" x14ac:dyDescent="0.25">
      <c r="D542" s="80"/>
    </row>
    <row r="543" spans="4:4" ht="12.5" x14ac:dyDescent="0.25">
      <c r="D543" s="80"/>
    </row>
    <row r="544" spans="4:4" ht="12.5" x14ac:dyDescent="0.25">
      <c r="D544" s="80"/>
    </row>
    <row r="545" spans="4:4" ht="12.5" x14ac:dyDescent="0.25">
      <c r="D545" s="80"/>
    </row>
    <row r="546" spans="4:4" ht="12.5" x14ac:dyDescent="0.25">
      <c r="D546" s="80"/>
    </row>
    <row r="547" spans="4:4" ht="12.5" x14ac:dyDescent="0.25">
      <c r="D547" s="80"/>
    </row>
    <row r="548" spans="4:4" ht="12.5" x14ac:dyDescent="0.25">
      <c r="D548" s="80"/>
    </row>
    <row r="549" spans="4:4" ht="12.5" x14ac:dyDescent="0.25">
      <c r="D549" s="80"/>
    </row>
    <row r="550" spans="4:4" ht="12.5" x14ac:dyDescent="0.25">
      <c r="D550" s="80"/>
    </row>
    <row r="551" spans="4:4" ht="12.5" x14ac:dyDescent="0.25">
      <c r="D551" s="80"/>
    </row>
    <row r="552" spans="4:4" ht="12.5" x14ac:dyDescent="0.25">
      <c r="D552" s="80"/>
    </row>
    <row r="553" spans="4:4" ht="12.5" x14ac:dyDescent="0.25">
      <c r="D553" s="80"/>
    </row>
    <row r="554" spans="4:4" ht="12.5" x14ac:dyDescent="0.25">
      <c r="D554" s="80"/>
    </row>
    <row r="555" spans="4:4" ht="12.5" x14ac:dyDescent="0.25">
      <c r="D555" s="80"/>
    </row>
    <row r="556" spans="4:4" ht="12.5" x14ac:dyDescent="0.25">
      <c r="D556" s="80"/>
    </row>
    <row r="557" spans="4:4" ht="12.5" x14ac:dyDescent="0.25">
      <c r="D557" s="80"/>
    </row>
    <row r="558" spans="4:4" ht="12.5" x14ac:dyDescent="0.25">
      <c r="D558" s="80"/>
    </row>
    <row r="559" spans="4:4" ht="12.5" x14ac:dyDescent="0.25">
      <c r="D559" s="80"/>
    </row>
    <row r="560" spans="4:4" ht="12.5" x14ac:dyDescent="0.25">
      <c r="D560" s="80"/>
    </row>
    <row r="561" spans="4:4" ht="12.5" x14ac:dyDescent="0.25">
      <c r="D561" s="80"/>
    </row>
    <row r="562" spans="4:4" ht="12.5" x14ac:dyDescent="0.25">
      <c r="D562" s="80"/>
    </row>
    <row r="563" spans="4:4" ht="12.5" x14ac:dyDescent="0.25">
      <c r="D563" s="80"/>
    </row>
    <row r="564" spans="4:4" ht="12.5" x14ac:dyDescent="0.25">
      <c r="D564" s="80"/>
    </row>
    <row r="565" spans="4:4" ht="12.5" x14ac:dyDescent="0.25">
      <c r="D565" s="80"/>
    </row>
    <row r="566" spans="4:4" ht="12.5" x14ac:dyDescent="0.25">
      <c r="D566" s="80"/>
    </row>
    <row r="567" spans="4:4" ht="12.5" x14ac:dyDescent="0.25">
      <c r="D567" s="80"/>
    </row>
    <row r="568" spans="4:4" ht="12.5" x14ac:dyDescent="0.25">
      <c r="D568" s="80"/>
    </row>
    <row r="569" spans="4:4" ht="12.5" x14ac:dyDescent="0.25">
      <c r="D569" s="80"/>
    </row>
    <row r="570" spans="4:4" ht="12.5" x14ac:dyDescent="0.25">
      <c r="D570" s="80"/>
    </row>
    <row r="571" spans="4:4" ht="12.5" x14ac:dyDescent="0.25">
      <c r="D571" s="80"/>
    </row>
    <row r="572" spans="4:4" ht="12.5" x14ac:dyDescent="0.25">
      <c r="D572" s="80"/>
    </row>
    <row r="573" spans="4:4" ht="12.5" x14ac:dyDescent="0.25">
      <c r="D573" s="80"/>
    </row>
    <row r="574" spans="4:4" ht="12.5" x14ac:dyDescent="0.25">
      <c r="D574" s="80"/>
    </row>
    <row r="575" spans="4:4" ht="12.5" x14ac:dyDescent="0.25">
      <c r="D575" s="80"/>
    </row>
    <row r="576" spans="4:4" ht="12.5" x14ac:dyDescent="0.25">
      <c r="D576" s="80"/>
    </row>
    <row r="577" spans="4:4" ht="12.5" x14ac:dyDescent="0.25">
      <c r="D577" s="80"/>
    </row>
    <row r="578" spans="4:4" ht="12.5" x14ac:dyDescent="0.25">
      <c r="D578" s="80"/>
    </row>
    <row r="579" spans="4:4" ht="12.5" x14ac:dyDescent="0.25">
      <c r="D579" s="80"/>
    </row>
    <row r="580" spans="4:4" ht="12.5" x14ac:dyDescent="0.25">
      <c r="D580" s="80"/>
    </row>
    <row r="581" spans="4:4" ht="12.5" x14ac:dyDescent="0.25">
      <c r="D581" s="80"/>
    </row>
    <row r="582" spans="4:4" ht="12.5" x14ac:dyDescent="0.25">
      <c r="D582" s="80"/>
    </row>
    <row r="583" spans="4:4" ht="12.5" x14ac:dyDescent="0.25">
      <c r="D583" s="80"/>
    </row>
    <row r="584" spans="4:4" ht="12.5" x14ac:dyDescent="0.25">
      <c r="D584" s="80"/>
    </row>
    <row r="585" spans="4:4" ht="12.5" x14ac:dyDescent="0.25">
      <c r="D585" s="80"/>
    </row>
    <row r="586" spans="4:4" ht="12.5" x14ac:dyDescent="0.25">
      <c r="D586" s="80"/>
    </row>
    <row r="587" spans="4:4" ht="12.5" x14ac:dyDescent="0.25">
      <c r="D587" s="80"/>
    </row>
    <row r="588" spans="4:4" ht="12.5" x14ac:dyDescent="0.25">
      <c r="D588" s="80"/>
    </row>
    <row r="589" spans="4:4" ht="12.5" x14ac:dyDescent="0.25">
      <c r="D589" s="80"/>
    </row>
    <row r="590" spans="4:4" ht="12.5" x14ac:dyDescent="0.25">
      <c r="D590" s="80"/>
    </row>
    <row r="591" spans="4:4" ht="12.5" x14ac:dyDescent="0.25">
      <c r="D591" s="80"/>
    </row>
    <row r="592" spans="4:4" ht="12.5" x14ac:dyDescent="0.25">
      <c r="D592" s="80"/>
    </row>
    <row r="593" spans="4:4" ht="12.5" x14ac:dyDescent="0.25">
      <c r="D593" s="80"/>
    </row>
    <row r="594" spans="4:4" ht="12.5" x14ac:dyDescent="0.25">
      <c r="D594" s="80"/>
    </row>
    <row r="595" spans="4:4" ht="12.5" x14ac:dyDescent="0.25">
      <c r="D595" s="80"/>
    </row>
    <row r="596" spans="4:4" ht="12.5" x14ac:dyDescent="0.25">
      <c r="D596" s="80"/>
    </row>
    <row r="597" spans="4:4" ht="12.5" x14ac:dyDescent="0.25">
      <c r="D597" s="80"/>
    </row>
    <row r="598" spans="4:4" ht="12.5" x14ac:dyDescent="0.25">
      <c r="D598" s="80"/>
    </row>
    <row r="599" spans="4:4" ht="12.5" x14ac:dyDescent="0.25">
      <c r="D599" s="80"/>
    </row>
    <row r="600" spans="4:4" ht="12.5" x14ac:dyDescent="0.25">
      <c r="D600" s="80"/>
    </row>
    <row r="601" spans="4:4" ht="12.5" x14ac:dyDescent="0.25">
      <c r="D601" s="80"/>
    </row>
    <row r="602" spans="4:4" ht="12.5" x14ac:dyDescent="0.25">
      <c r="D602" s="80"/>
    </row>
    <row r="603" spans="4:4" ht="12.5" x14ac:dyDescent="0.25">
      <c r="D603" s="80"/>
    </row>
    <row r="604" spans="4:4" ht="12.5" x14ac:dyDescent="0.25">
      <c r="D604" s="80"/>
    </row>
    <row r="605" spans="4:4" ht="12.5" x14ac:dyDescent="0.25">
      <c r="D605" s="80"/>
    </row>
    <row r="606" spans="4:4" ht="12.5" x14ac:dyDescent="0.25">
      <c r="D606" s="80"/>
    </row>
    <row r="607" spans="4:4" ht="12.5" x14ac:dyDescent="0.25">
      <c r="D607" s="80"/>
    </row>
    <row r="608" spans="4:4" ht="12.5" x14ac:dyDescent="0.25">
      <c r="D608" s="80"/>
    </row>
    <row r="609" spans="4:4" ht="12.5" x14ac:dyDescent="0.25">
      <c r="D609" s="80"/>
    </row>
    <row r="610" spans="4:4" ht="12.5" x14ac:dyDescent="0.25">
      <c r="D610" s="80"/>
    </row>
    <row r="611" spans="4:4" ht="12.5" x14ac:dyDescent="0.25">
      <c r="D611" s="80"/>
    </row>
    <row r="612" spans="4:4" ht="12.5" x14ac:dyDescent="0.25">
      <c r="D612" s="80"/>
    </row>
    <row r="613" spans="4:4" ht="12.5" x14ac:dyDescent="0.25">
      <c r="D613" s="80"/>
    </row>
    <row r="614" spans="4:4" ht="12.5" x14ac:dyDescent="0.25">
      <c r="D614" s="80"/>
    </row>
    <row r="615" spans="4:4" ht="12.5" x14ac:dyDescent="0.25">
      <c r="D615" s="80"/>
    </row>
    <row r="616" spans="4:4" ht="12.5" x14ac:dyDescent="0.25">
      <c r="D616" s="80"/>
    </row>
    <row r="617" spans="4:4" ht="12.5" x14ac:dyDescent="0.25">
      <c r="D617" s="80"/>
    </row>
    <row r="618" spans="4:4" ht="12.5" x14ac:dyDescent="0.25">
      <c r="D618" s="80"/>
    </row>
    <row r="619" spans="4:4" ht="12.5" x14ac:dyDescent="0.25">
      <c r="D619" s="80"/>
    </row>
    <row r="620" spans="4:4" ht="12.5" x14ac:dyDescent="0.25">
      <c r="D620" s="80"/>
    </row>
    <row r="621" spans="4:4" ht="12.5" x14ac:dyDescent="0.25">
      <c r="D621" s="80"/>
    </row>
    <row r="622" spans="4:4" ht="12.5" x14ac:dyDescent="0.25">
      <c r="D622" s="80"/>
    </row>
    <row r="623" spans="4:4" ht="12.5" x14ac:dyDescent="0.25">
      <c r="D623" s="80"/>
    </row>
    <row r="624" spans="4:4" ht="12.5" x14ac:dyDescent="0.25">
      <c r="D624" s="80"/>
    </row>
    <row r="625" spans="4:4" ht="12.5" x14ac:dyDescent="0.25">
      <c r="D625" s="80"/>
    </row>
    <row r="626" spans="4:4" ht="12.5" x14ac:dyDescent="0.25">
      <c r="D626" s="80"/>
    </row>
    <row r="627" spans="4:4" ht="12.5" x14ac:dyDescent="0.25">
      <c r="D627" s="80"/>
    </row>
    <row r="628" spans="4:4" ht="12.5" x14ac:dyDescent="0.25">
      <c r="D628" s="80"/>
    </row>
    <row r="629" spans="4:4" ht="12.5" x14ac:dyDescent="0.25">
      <c r="D629" s="80"/>
    </row>
    <row r="630" spans="4:4" ht="12.5" x14ac:dyDescent="0.25">
      <c r="D630" s="80"/>
    </row>
    <row r="631" spans="4:4" ht="12.5" x14ac:dyDescent="0.25">
      <c r="D631" s="80"/>
    </row>
    <row r="632" spans="4:4" ht="12.5" x14ac:dyDescent="0.25">
      <c r="D632" s="80"/>
    </row>
    <row r="633" spans="4:4" ht="12.5" x14ac:dyDescent="0.25">
      <c r="D633" s="80"/>
    </row>
    <row r="634" spans="4:4" ht="12.5" x14ac:dyDescent="0.25">
      <c r="D634" s="80"/>
    </row>
    <row r="635" spans="4:4" ht="12.5" x14ac:dyDescent="0.25">
      <c r="D635" s="80"/>
    </row>
    <row r="636" spans="4:4" ht="12.5" x14ac:dyDescent="0.25">
      <c r="D636" s="80"/>
    </row>
    <row r="637" spans="4:4" ht="12.5" x14ac:dyDescent="0.25">
      <c r="D637" s="80"/>
    </row>
    <row r="638" spans="4:4" ht="12.5" x14ac:dyDescent="0.25">
      <c r="D638" s="80"/>
    </row>
    <row r="639" spans="4:4" ht="12.5" x14ac:dyDescent="0.25">
      <c r="D639" s="80"/>
    </row>
    <row r="640" spans="4:4" ht="12.5" x14ac:dyDescent="0.25">
      <c r="D640" s="80"/>
    </row>
    <row r="641" spans="4:4" ht="12.5" x14ac:dyDescent="0.25">
      <c r="D641" s="80"/>
    </row>
    <row r="642" spans="4:4" ht="12.5" x14ac:dyDescent="0.25">
      <c r="D642" s="80"/>
    </row>
    <row r="643" spans="4:4" ht="12.5" x14ac:dyDescent="0.25">
      <c r="D643" s="80"/>
    </row>
    <row r="644" spans="4:4" ht="12.5" x14ac:dyDescent="0.25">
      <c r="D644" s="80"/>
    </row>
    <row r="645" spans="4:4" ht="12.5" x14ac:dyDescent="0.25">
      <c r="D645" s="80"/>
    </row>
    <row r="646" spans="4:4" ht="12.5" x14ac:dyDescent="0.25">
      <c r="D646" s="80"/>
    </row>
    <row r="647" spans="4:4" ht="12.5" x14ac:dyDescent="0.25">
      <c r="D647" s="80"/>
    </row>
    <row r="648" spans="4:4" ht="12.5" x14ac:dyDescent="0.25">
      <c r="D648" s="80"/>
    </row>
    <row r="649" spans="4:4" ht="12.5" x14ac:dyDescent="0.25">
      <c r="D649" s="80"/>
    </row>
    <row r="650" spans="4:4" ht="12.5" x14ac:dyDescent="0.25">
      <c r="D650" s="80"/>
    </row>
    <row r="651" spans="4:4" ht="12.5" x14ac:dyDescent="0.25">
      <c r="D651" s="80"/>
    </row>
    <row r="652" spans="4:4" ht="12.5" x14ac:dyDescent="0.25">
      <c r="D652" s="80"/>
    </row>
    <row r="653" spans="4:4" ht="12.5" x14ac:dyDescent="0.25">
      <c r="D653" s="80"/>
    </row>
    <row r="654" spans="4:4" ht="12.5" x14ac:dyDescent="0.25">
      <c r="D654" s="80"/>
    </row>
    <row r="655" spans="4:4" ht="12.5" x14ac:dyDescent="0.25">
      <c r="D655" s="80"/>
    </row>
    <row r="656" spans="4:4" ht="12.5" x14ac:dyDescent="0.25">
      <c r="D656" s="80"/>
    </row>
    <row r="657" spans="4:4" ht="12.5" x14ac:dyDescent="0.25">
      <c r="D657" s="80"/>
    </row>
    <row r="658" spans="4:4" ht="12.5" x14ac:dyDescent="0.25">
      <c r="D658" s="80"/>
    </row>
    <row r="659" spans="4:4" ht="12.5" x14ac:dyDescent="0.25">
      <c r="D659" s="80"/>
    </row>
    <row r="660" spans="4:4" ht="12.5" x14ac:dyDescent="0.25">
      <c r="D660" s="80"/>
    </row>
    <row r="661" spans="4:4" ht="12.5" x14ac:dyDescent="0.25">
      <c r="D661" s="80"/>
    </row>
    <row r="662" spans="4:4" ht="12.5" x14ac:dyDescent="0.25">
      <c r="D662" s="80"/>
    </row>
    <row r="663" spans="4:4" ht="12.5" x14ac:dyDescent="0.25">
      <c r="D663" s="80"/>
    </row>
    <row r="664" spans="4:4" ht="12.5" x14ac:dyDescent="0.25">
      <c r="D664" s="80"/>
    </row>
    <row r="665" spans="4:4" ht="12.5" x14ac:dyDescent="0.25">
      <c r="D665" s="80"/>
    </row>
    <row r="666" spans="4:4" ht="12.5" x14ac:dyDescent="0.25">
      <c r="D666" s="80"/>
    </row>
    <row r="667" spans="4:4" ht="12.5" x14ac:dyDescent="0.25">
      <c r="D667" s="80"/>
    </row>
    <row r="668" spans="4:4" ht="12.5" x14ac:dyDescent="0.25">
      <c r="D668" s="80"/>
    </row>
    <row r="669" spans="4:4" ht="12.5" x14ac:dyDescent="0.25">
      <c r="D669" s="80"/>
    </row>
    <row r="670" spans="4:4" ht="12.5" x14ac:dyDescent="0.25">
      <c r="D670" s="80"/>
    </row>
    <row r="671" spans="4:4" ht="12.5" x14ac:dyDescent="0.25">
      <c r="D671" s="80"/>
    </row>
    <row r="672" spans="4:4" ht="12.5" x14ac:dyDescent="0.25">
      <c r="D672" s="80"/>
    </row>
    <row r="673" spans="4:4" ht="12.5" x14ac:dyDescent="0.25">
      <c r="D673" s="80"/>
    </row>
    <row r="674" spans="4:4" ht="12.5" x14ac:dyDescent="0.25">
      <c r="D674" s="80"/>
    </row>
    <row r="675" spans="4:4" ht="12.5" x14ac:dyDescent="0.25">
      <c r="D675" s="80"/>
    </row>
    <row r="676" spans="4:4" ht="12.5" x14ac:dyDescent="0.25">
      <c r="D676" s="80"/>
    </row>
    <row r="677" spans="4:4" ht="12.5" x14ac:dyDescent="0.25">
      <c r="D677" s="80"/>
    </row>
    <row r="678" spans="4:4" ht="12.5" x14ac:dyDescent="0.25">
      <c r="D678" s="80"/>
    </row>
    <row r="679" spans="4:4" ht="12.5" x14ac:dyDescent="0.25">
      <c r="D679" s="80"/>
    </row>
    <row r="680" spans="4:4" ht="12.5" x14ac:dyDescent="0.25">
      <c r="D680" s="80"/>
    </row>
    <row r="681" spans="4:4" ht="12.5" x14ac:dyDescent="0.25">
      <c r="D681" s="80"/>
    </row>
    <row r="682" spans="4:4" ht="12.5" x14ac:dyDescent="0.25">
      <c r="D682" s="80"/>
    </row>
    <row r="683" spans="4:4" ht="12.5" x14ac:dyDescent="0.25">
      <c r="D683" s="80"/>
    </row>
    <row r="684" spans="4:4" ht="12.5" x14ac:dyDescent="0.25">
      <c r="D684" s="80"/>
    </row>
    <row r="685" spans="4:4" ht="12.5" x14ac:dyDescent="0.25">
      <c r="D685" s="80"/>
    </row>
    <row r="686" spans="4:4" ht="12.5" x14ac:dyDescent="0.25">
      <c r="D686" s="80"/>
    </row>
    <row r="687" spans="4:4" ht="12.5" x14ac:dyDescent="0.25">
      <c r="D687" s="80"/>
    </row>
    <row r="688" spans="4:4" ht="12.5" x14ac:dyDescent="0.25">
      <c r="D688" s="80"/>
    </row>
    <row r="689" spans="4:4" ht="12.5" x14ac:dyDescent="0.25">
      <c r="D689" s="80"/>
    </row>
    <row r="690" spans="4:4" ht="12.5" x14ac:dyDescent="0.25">
      <c r="D690" s="80"/>
    </row>
    <row r="691" spans="4:4" ht="12.5" x14ac:dyDescent="0.25">
      <c r="D691" s="80"/>
    </row>
    <row r="692" spans="4:4" ht="12.5" x14ac:dyDescent="0.25">
      <c r="D692" s="80"/>
    </row>
    <row r="693" spans="4:4" ht="12.5" x14ac:dyDescent="0.25">
      <c r="D693" s="80"/>
    </row>
    <row r="694" spans="4:4" ht="12.5" x14ac:dyDescent="0.25">
      <c r="D694" s="80"/>
    </row>
    <row r="695" spans="4:4" ht="12.5" x14ac:dyDescent="0.25">
      <c r="D695" s="80"/>
    </row>
    <row r="696" spans="4:4" ht="12.5" x14ac:dyDescent="0.25">
      <c r="D696" s="80"/>
    </row>
    <row r="697" spans="4:4" ht="12.5" x14ac:dyDescent="0.25">
      <c r="D697" s="80"/>
    </row>
    <row r="698" spans="4:4" ht="12.5" x14ac:dyDescent="0.25">
      <c r="D698" s="80"/>
    </row>
    <row r="699" spans="4:4" ht="12.5" x14ac:dyDescent="0.25">
      <c r="D699" s="80"/>
    </row>
    <row r="700" spans="4:4" ht="12.5" x14ac:dyDescent="0.25">
      <c r="D700" s="80"/>
    </row>
    <row r="701" spans="4:4" ht="12.5" x14ac:dyDescent="0.25">
      <c r="D701" s="80"/>
    </row>
    <row r="702" spans="4:4" ht="12.5" x14ac:dyDescent="0.25">
      <c r="D702" s="80"/>
    </row>
    <row r="703" spans="4:4" ht="12.5" x14ac:dyDescent="0.25">
      <c r="D703" s="80"/>
    </row>
    <row r="704" spans="4:4" ht="12.5" x14ac:dyDescent="0.25">
      <c r="D704" s="80"/>
    </row>
    <row r="705" spans="4:4" ht="12.5" x14ac:dyDescent="0.25">
      <c r="D705" s="80"/>
    </row>
    <row r="706" spans="4:4" ht="12.5" x14ac:dyDescent="0.25">
      <c r="D706" s="80"/>
    </row>
    <row r="707" spans="4:4" ht="12.5" x14ac:dyDescent="0.25">
      <c r="D707" s="80"/>
    </row>
    <row r="708" spans="4:4" ht="12.5" x14ac:dyDescent="0.25">
      <c r="D708" s="80"/>
    </row>
    <row r="709" spans="4:4" ht="12.5" x14ac:dyDescent="0.25">
      <c r="D709" s="80"/>
    </row>
    <row r="710" spans="4:4" ht="12.5" x14ac:dyDescent="0.25">
      <c r="D710" s="80"/>
    </row>
    <row r="711" spans="4:4" ht="12.5" x14ac:dyDescent="0.25">
      <c r="D711" s="80"/>
    </row>
    <row r="712" spans="4:4" ht="12.5" x14ac:dyDescent="0.25">
      <c r="D712" s="80"/>
    </row>
    <row r="713" spans="4:4" ht="12.5" x14ac:dyDescent="0.25">
      <c r="D713" s="80"/>
    </row>
    <row r="714" spans="4:4" ht="12.5" x14ac:dyDescent="0.25">
      <c r="D714" s="80"/>
    </row>
    <row r="715" spans="4:4" ht="12.5" x14ac:dyDescent="0.25">
      <c r="D715" s="80"/>
    </row>
    <row r="716" spans="4:4" ht="12.5" x14ac:dyDescent="0.25">
      <c r="D716" s="80"/>
    </row>
    <row r="717" spans="4:4" ht="12.5" x14ac:dyDescent="0.25">
      <c r="D717" s="80"/>
    </row>
    <row r="718" spans="4:4" ht="12.5" x14ac:dyDescent="0.25">
      <c r="D718" s="80"/>
    </row>
    <row r="719" spans="4:4" ht="12.5" x14ac:dyDescent="0.25">
      <c r="D719" s="80"/>
    </row>
    <row r="720" spans="4:4" ht="12.5" x14ac:dyDescent="0.25">
      <c r="D720" s="80"/>
    </row>
    <row r="721" spans="4:4" ht="12.5" x14ac:dyDescent="0.25">
      <c r="D721" s="80"/>
    </row>
    <row r="722" spans="4:4" ht="12.5" x14ac:dyDescent="0.25">
      <c r="D722" s="80"/>
    </row>
    <row r="723" spans="4:4" ht="12.5" x14ac:dyDescent="0.25">
      <c r="D723" s="80"/>
    </row>
    <row r="724" spans="4:4" ht="12.5" x14ac:dyDescent="0.25">
      <c r="D724" s="80"/>
    </row>
    <row r="725" spans="4:4" ht="12.5" x14ac:dyDescent="0.25">
      <c r="D725" s="80"/>
    </row>
    <row r="726" spans="4:4" ht="12.5" x14ac:dyDescent="0.25">
      <c r="D726" s="80"/>
    </row>
    <row r="727" spans="4:4" ht="12.5" x14ac:dyDescent="0.25">
      <c r="D727" s="80"/>
    </row>
    <row r="728" spans="4:4" ht="12.5" x14ac:dyDescent="0.25">
      <c r="D728" s="80"/>
    </row>
    <row r="729" spans="4:4" ht="12.5" x14ac:dyDescent="0.25">
      <c r="D729" s="80"/>
    </row>
    <row r="730" spans="4:4" ht="12.5" x14ac:dyDescent="0.25">
      <c r="D730" s="80"/>
    </row>
    <row r="731" spans="4:4" ht="12.5" x14ac:dyDescent="0.25">
      <c r="D731" s="80"/>
    </row>
    <row r="732" spans="4:4" ht="12.5" x14ac:dyDescent="0.25">
      <c r="D732" s="80"/>
    </row>
    <row r="733" spans="4:4" ht="12.5" x14ac:dyDescent="0.25">
      <c r="D733" s="80"/>
    </row>
    <row r="734" spans="4:4" ht="12.5" x14ac:dyDescent="0.25">
      <c r="D734" s="80"/>
    </row>
    <row r="735" spans="4:4" ht="12.5" x14ac:dyDescent="0.25">
      <c r="D735" s="80"/>
    </row>
    <row r="736" spans="4:4" ht="12.5" x14ac:dyDescent="0.25">
      <c r="D736" s="80"/>
    </row>
    <row r="737" spans="4:4" ht="12.5" x14ac:dyDescent="0.25">
      <c r="D737" s="80"/>
    </row>
    <row r="738" spans="4:4" ht="12.5" x14ac:dyDescent="0.25">
      <c r="D738" s="80"/>
    </row>
    <row r="739" spans="4:4" ht="12.5" x14ac:dyDescent="0.25">
      <c r="D739" s="80"/>
    </row>
    <row r="740" spans="4:4" ht="12.5" x14ac:dyDescent="0.25">
      <c r="D740" s="80"/>
    </row>
    <row r="741" spans="4:4" ht="12.5" x14ac:dyDescent="0.25">
      <c r="D741" s="80"/>
    </row>
    <row r="742" spans="4:4" ht="12.5" x14ac:dyDescent="0.25">
      <c r="D742" s="80"/>
    </row>
    <row r="743" spans="4:4" ht="12.5" x14ac:dyDescent="0.25">
      <c r="D743" s="80"/>
    </row>
    <row r="744" spans="4:4" ht="12.5" x14ac:dyDescent="0.25">
      <c r="D744" s="80"/>
    </row>
    <row r="745" spans="4:4" ht="12.5" x14ac:dyDescent="0.25">
      <c r="D745" s="80"/>
    </row>
    <row r="746" spans="4:4" ht="12.5" x14ac:dyDescent="0.25">
      <c r="D746" s="80"/>
    </row>
    <row r="747" spans="4:4" ht="12.5" x14ac:dyDescent="0.25">
      <c r="D747" s="80"/>
    </row>
    <row r="748" spans="4:4" ht="12.5" x14ac:dyDescent="0.25">
      <c r="D748" s="80"/>
    </row>
    <row r="749" spans="4:4" ht="12.5" x14ac:dyDescent="0.25">
      <c r="D749" s="80"/>
    </row>
    <row r="750" spans="4:4" ht="12.5" x14ac:dyDescent="0.25">
      <c r="D750" s="80"/>
    </row>
    <row r="751" spans="4:4" ht="12.5" x14ac:dyDescent="0.25">
      <c r="D751" s="80"/>
    </row>
    <row r="752" spans="4:4" ht="12.5" x14ac:dyDescent="0.25">
      <c r="D752" s="80"/>
    </row>
    <row r="753" spans="4:4" ht="12.5" x14ac:dyDescent="0.25">
      <c r="D753" s="80"/>
    </row>
    <row r="754" spans="4:4" ht="12.5" x14ac:dyDescent="0.25">
      <c r="D754" s="80"/>
    </row>
    <row r="755" spans="4:4" ht="12.5" x14ac:dyDescent="0.25">
      <c r="D755" s="80"/>
    </row>
    <row r="756" spans="4:4" ht="12.5" x14ac:dyDescent="0.25">
      <c r="D756" s="80"/>
    </row>
    <row r="757" spans="4:4" ht="12.5" x14ac:dyDescent="0.25">
      <c r="D757" s="80"/>
    </row>
    <row r="758" spans="4:4" ht="12.5" x14ac:dyDescent="0.25">
      <c r="D758" s="80"/>
    </row>
    <row r="759" spans="4:4" ht="12.5" x14ac:dyDescent="0.25">
      <c r="D759" s="80"/>
    </row>
    <row r="760" spans="4:4" ht="12.5" x14ac:dyDescent="0.25">
      <c r="D760" s="80"/>
    </row>
    <row r="761" spans="4:4" ht="12.5" x14ac:dyDescent="0.25">
      <c r="D761" s="80"/>
    </row>
    <row r="762" spans="4:4" ht="12.5" x14ac:dyDescent="0.25">
      <c r="D762" s="80"/>
    </row>
    <row r="763" spans="4:4" ht="12.5" x14ac:dyDescent="0.25">
      <c r="D763" s="80"/>
    </row>
    <row r="764" spans="4:4" ht="12.5" x14ac:dyDescent="0.25">
      <c r="D764" s="80"/>
    </row>
    <row r="765" spans="4:4" ht="12.5" x14ac:dyDescent="0.25">
      <c r="D765" s="80"/>
    </row>
    <row r="766" spans="4:4" ht="12.5" x14ac:dyDescent="0.25">
      <c r="D766" s="80"/>
    </row>
    <row r="767" spans="4:4" ht="12.5" x14ac:dyDescent="0.25">
      <c r="D767" s="80"/>
    </row>
    <row r="768" spans="4:4" ht="12.5" x14ac:dyDescent="0.25">
      <c r="D768" s="80"/>
    </row>
    <row r="769" spans="4:4" ht="12.5" x14ac:dyDescent="0.25">
      <c r="D769" s="80"/>
    </row>
    <row r="770" spans="4:4" ht="12.5" x14ac:dyDescent="0.25">
      <c r="D770" s="80"/>
    </row>
    <row r="771" spans="4:4" ht="12.5" x14ac:dyDescent="0.25">
      <c r="D771" s="80"/>
    </row>
    <row r="772" spans="4:4" ht="12.5" x14ac:dyDescent="0.25">
      <c r="D772" s="80"/>
    </row>
    <row r="773" spans="4:4" ht="12.5" x14ac:dyDescent="0.25">
      <c r="D773" s="80"/>
    </row>
    <row r="774" spans="4:4" ht="12.5" x14ac:dyDescent="0.25">
      <c r="D774" s="80"/>
    </row>
    <row r="775" spans="4:4" ht="12.5" x14ac:dyDescent="0.25">
      <c r="D775" s="80"/>
    </row>
    <row r="776" spans="4:4" ht="12.5" x14ac:dyDescent="0.25">
      <c r="D776" s="80"/>
    </row>
    <row r="777" spans="4:4" ht="12.5" x14ac:dyDescent="0.25">
      <c r="D777" s="80"/>
    </row>
    <row r="778" spans="4:4" ht="12.5" x14ac:dyDescent="0.25">
      <c r="D778" s="80"/>
    </row>
    <row r="779" spans="4:4" ht="12.5" x14ac:dyDescent="0.25">
      <c r="D779" s="80"/>
    </row>
    <row r="780" spans="4:4" ht="12.5" x14ac:dyDescent="0.25">
      <c r="D780" s="80"/>
    </row>
    <row r="781" spans="4:4" ht="12.5" x14ac:dyDescent="0.25">
      <c r="D781" s="80"/>
    </row>
    <row r="782" spans="4:4" ht="12.5" x14ac:dyDescent="0.25">
      <c r="D782" s="80"/>
    </row>
    <row r="783" spans="4:4" ht="12.5" x14ac:dyDescent="0.25">
      <c r="D783" s="80"/>
    </row>
    <row r="784" spans="4:4" ht="12.5" x14ac:dyDescent="0.25">
      <c r="D784" s="80"/>
    </row>
    <row r="785" spans="4:4" ht="12.5" x14ac:dyDescent="0.25">
      <c r="D785" s="80"/>
    </row>
    <row r="786" spans="4:4" ht="12.5" x14ac:dyDescent="0.25">
      <c r="D786" s="80"/>
    </row>
    <row r="787" spans="4:4" ht="12.5" x14ac:dyDescent="0.25">
      <c r="D787" s="80"/>
    </row>
    <row r="788" spans="4:4" ht="12.5" x14ac:dyDescent="0.25">
      <c r="D788" s="80"/>
    </row>
    <row r="789" spans="4:4" ht="12.5" x14ac:dyDescent="0.25">
      <c r="D789" s="80"/>
    </row>
    <row r="790" spans="4:4" ht="12.5" x14ac:dyDescent="0.25">
      <c r="D790" s="80"/>
    </row>
    <row r="791" spans="4:4" ht="12.5" x14ac:dyDescent="0.25">
      <c r="D791" s="80"/>
    </row>
    <row r="792" spans="4:4" ht="12.5" x14ac:dyDescent="0.25">
      <c r="D792" s="80"/>
    </row>
    <row r="793" spans="4:4" ht="12.5" x14ac:dyDescent="0.25">
      <c r="D793" s="80"/>
    </row>
    <row r="794" spans="4:4" ht="12.5" x14ac:dyDescent="0.25">
      <c r="D794" s="80"/>
    </row>
    <row r="795" spans="4:4" ht="12.5" x14ac:dyDescent="0.25">
      <c r="D795" s="80"/>
    </row>
    <row r="796" spans="4:4" ht="12.5" x14ac:dyDescent="0.25">
      <c r="D796" s="80"/>
    </row>
    <row r="797" spans="4:4" ht="12.5" x14ac:dyDescent="0.25">
      <c r="D797" s="80"/>
    </row>
    <row r="798" spans="4:4" ht="12.5" x14ac:dyDescent="0.25">
      <c r="D798" s="80"/>
    </row>
    <row r="799" spans="4:4" ht="12.5" x14ac:dyDescent="0.25">
      <c r="D799" s="80"/>
    </row>
    <row r="800" spans="4:4" ht="12.5" x14ac:dyDescent="0.25">
      <c r="D800" s="80"/>
    </row>
    <row r="801" spans="4:4" ht="12.5" x14ac:dyDescent="0.25">
      <c r="D801" s="80"/>
    </row>
    <row r="802" spans="4:4" ht="12.5" x14ac:dyDescent="0.25">
      <c r="D802" s="80"/>
    </row>
    <row r="803" spans="4:4" ht="12.5" x14ac:dyDescent="0.25">
      <c r="D803" s="80"/>
    </row>
    <row r="804" spans="4:4" ht="12.5" x14ac:dyDescent="0.25">
      <c r="D804" s="80"/>
    </row>
    <row r="805" spans="4:4" ht="12.5" x14ac:dyDescent="0.25">
      <c r="D805" s="80"/>
    </row>
    <row r="806" spans="4:4" ht="12.5" x14ac:dyDescent="0.25">
      <c r="D806" s="80"/>
    </row>
    <row r="807" spans="4:4" ht="12.5" x14ac:dyDescent="0.25">
      <c r="D807" s="80"/>
    </row>
    <row r="808" spans="4:4" ht="12.5" x14ac:dyDescent="0.25">
      <c r="D808" s="80"/>
    </row>
    <row r="809" spans="4:4" ht="12.5" x14ac:dyDescent="0.25">
      <c r="D809" s="80"/>
    </row>
    <row r="810" spans="4:4" ht="12.5" x14ac:dyDescent="0.25">
      <c r="D810" s="80"/>
    </row>
    <row r="811" spans="4:4" ht="12.5" x14ac:dyDescent="0.25">
      <c r="D811" s="80"/>
    </row>
    <row r="812" spans="4:4" ht="12.5" x14ac:dyDescent="0.25">
      <c r="D812" s="80"/>
    </row>
    <row r="813" spans="4:4" ht="12.5" x14ac:dyDescent="0.25">
      <c r="D813" s="80"/>
    </row>
    <row r="814" spans="4:4" ht="12.5" x14ac:dyDescent="0.25">
      <c r="D814" s="80"/>
    </row>
    <row r="815" spans="4:4" ht="12.5" x14ac:dyDescent="0.25">
      <c r="D815" s="80"/>
    </row>
    <row r="816" spans="4:4" ht="12.5" x14ac:dyDescent="0.25">
      <c r="D816" s="80"/>
    </row>
    <row r="817" spans="4:4" ht="12.5" x14ac:dyDescent="0.25">
      <c r="D817" s="80"/>
    </row>
    <row r="818" spans="4:4" ht="12.5" x14ac:dyDescent="0.25">
      <c r="D818" s="80"/>
    </row>
    <row r="819" spans="4:4" ht="12.5" x14ac:dyDescent="0.25">
      <c r="D819" s="80"/>
    </row>
    <row r="820" spans="4:4" ht="12.5" x14ac:dyDescent="0.25">
      <c r="D820" s="80"/>
    </row>
    <row r="821" spans="4:4" ht="12.5" x14ac:dyDescent="0.25">
      <c r="D821" s="80"/>
    </row>
    <row r="822" spans="4:4" ht="12.5" x14ac:dyDescent="0.25">
      <c r="D822" s="80"/>
    </row>
    <row r="823" spans="4:4" ht="12.5" x14ac:dyDescent="0.25">
      <c r="D823" s="80"/>
    </row>
    <row r="824" spans="4:4" ht="12.5" x14ac:dyDescent="0.25">
      <c r="D824" s="80"/>
    </row>
    <row r="825" spans="4:4" ht="12.5" x14ac:dyDescent="0.25">
      <c r="D825" s="80"/>
    </row>
    <row r="826" spans="4:4" ht="12.5" x14ac:dyDescent="0.25">
      <c r="D826" s="80"/>
    </row>
    <row r="827" spans="4:4" ht="12.5" x14ac:dyDescent="0.25">
      <c r="D827" s="80"/>
    </row>
    <row r="828" spans="4:4" ht="12.5" x14ac:dyDescent="0.25">
      <c r="D828" s="80"/>
    </row>
    <row r="829" spans="4:4" ht="12.5" x14ac:dyDescent="0.25">
      <c r="D829" s="80"/>
    </row>
    <row r="830" spans="4:4" ht="12.5" x14ac:dyDescent="0.25">
      <c r="D830" s="80"/>
    </row>
    <row r="831" spans="4:4" ht="12.5" x14ac:dyDescent="0.25">
      <c r="D831" s="80"/>
    </row>
    <row r="832" spans="4:4" ht="12.5" x14ac:dyDescent="0.25">
      <c r="D832" s="80"/>
    </row>
    <row r="833" spans="4:4" ht="12.5" x14ac:dyDescent="0.25">
      <c r="D833" s="80"/>
    </row>
    <row r="834" spans="4:4" ht="12.5" x14ac:dyDescent="0.25">
      <c r="D834" s="80"/>
    </row>
    <row r="835" spans="4:4" ht="12.5" x14ac:dyDescent="0.25">
      <c r="D835" s="80"/>
    </row>
    <row r="836" spans="4:4" ht="12.5" x14ac:dyDescent="0.25">
      <c r="D836" s="80"/>
    </row>
    <row r="837" spans="4:4" ht="12.5" x14ac:dyDescent="0.25">
      <c r="D837" s="80"/>
    </row>
    <row r="838" spans="4:4" ht="12.5" x14ac:dyDescent="0.25">
      <c r="D838" s="80"/>
    </row>
    <row r="839" spans="4:4" ht="12.5" x14ac:dyDescent="0.25">
      <c r="D839" s="80"/>
    </row>
    <row r="840" spans="4:4" ht="12.5" x14ac:dyDescent="0.25">
      <c r="D840" s="80"/>
    </row>
    <row r="841" spans="4:4" ht="12.5" x14ac:dyDescent="0.25">
      <c r="D841" s="80"/>
    </row>
    <row r="842" spans="4:4" ht="12.5" x14ac:dyDescent="0.25">
      <c r="D842" s="80"/>
    </row>
    <row r="843" spans="4:4" ht="12.5" x14ac:dyDescent="0.25">
      <c r="D843" s="80"/>
    </row>
    <row r="844" spans="4:4" ht="12.5" x14ac:dyDescent="0.25">
      <c r="D844" s="80"/>
    </row>
    <row r="845" spans="4:4" ht="12.5" x14ac:dyDescent="0.25">
      <c r="D845" s="80"/>
    </row>
    <row r="846" spans="4:4" ht="12.5" x14ac:dyDescent="0.25">
      <c r="D846" s="80"/>
    </row>
    <row r="847" spans="4:4" ht="12.5" x14ac:dyDescent="0.25">
      <c r="D847" s="80"/>
    </row>
    <row r="848" spans="4:4" ht="12.5" x14ac:dyDescent="0.25">
      <c r="D848" s="80"/>
    </row>
    <row r="849" spans="4:4" ht="12.5" x14ac:dyDescent="0.25">
      <c r="D849" s="80"/>
    </row>
    <row r="850" spans="4:4" ht="12.5" x14ac:dyDescent="0.25">
      <c r="D850" s="80"/>
    </row>
    <row r="851" spans="4:4" ht="12.5" x14ac:dyDescent="0.25">
      <c r="D851" s="80"/>
    </row>
    <row r="852" spans="4:4" ht="12.5" x14ac:dyDescent="0.25">
      <c r="D852" s="80"/>
    </row>
    <row r="853" spans="4:4" ht="12.5" x14ac:dyDescent="0.25">
      <c r="D853" s="80"/>
    </row>
    <row r="854" spans="4:4" ht="12.5" x14ac:dyDescent="0.25">
      <c r="D854" s="80"/>
    </row>
    <row r="855" spans="4:4" ht="12.5" x14ac:dyDescent="0.25">
      <c r="D855" s="80"/>
    </row>
    <row r="856" spans="4:4" ht="12.5" x14ac:dyDescent="0.25">
      <c r="D856" s="80"/>
    </row>
    <row r="857" spans="4:4" ht="12.5" x14ac:dyDescent="0.25">
      <c r="D857" s="80"/>
    </row>
    <row r="858" spans="4:4" ht="12.5" x14ac:dyDescent="0.25">
      <c r="D858" s="80"/>
    </row>
    <row r="859" spans="4:4" ht="12.5" x14ac:dyDescent="0.25">
      <c r="D859" s="80"/>
    </row>
    <row r="860" spans="4:4" ht="12.5" x14ac:dyDescent="0.25">
      <c r="D860" s="80"/>
    </row>
    <row r="861" spans="4:4" ht="12.5" x14ac:dyDescent="0.25">
      <c r="D861" s="80"/>
    </row>
    <row r="862" spans="4:4" ht="12.5" x14ac:dyDescent="0.25">
      <c r="D862" s="80"/>
    </row>
    <row r="863" spans="4:4" ht="12.5" x14ac:dyDescent="0.25">
      <c r="D863" s="80"/>
    </row>
    <row r="864" spans="4:4" ht="12.5" x14ac:dyDescent="0.25">
      <c r="D864" s="80"/>
    </row>
    <row r="865" spans="4:4" ht="12.5" x14ac:dyDescent="0.25">
      <c r="D865" s="80"/>
    </row>
    <row r="866" spans="4:4" ht="12.5" x14ac:dyDescent="0.25">
      <c r="D866" s="80"/>
    </row>
    <row r="867" spans="4:4" ht="12.5" x14ac:dyDescent="0.25">
      <c r="D867" s="80"/>
    </row>
    <row r="868" spans="4:4" ht="12.5" x14ac:dyDescent="0.25">
      <c r="D868" s="80"/>
    </row>
    <row r="869" spans="4:4" ht="12.5" x14ac:dyDescent="0.25">
      <c r="D869" s="80"/>
    </row>
    <row r="870" spans="4:4" ht="12.5" x14ac:dyDescent="0.25">
      <c r="D870" s="80"/>
    </row>
    <row r="871" spans="4:4" ht="12.5" x14ac:dyDescent="0.25">
      <c r="D871" s="80"/>
    </row>
    <row r="872" spans="4:4" ht="12.5" x14ac:dyDescent="0.25">
      <c r="D872" s="80"/>
    </row>
    <row r="873" spans="4:4" ht="12.5" x14ac:dyDescent="0.25">
      <c r="D873" s="80"/>
    </row>
    <row r="874" spans="4:4" ht="12.5" x14ac:dyDescent="0.25">
      <c r="D874" s="80"/>
    </row>
    <row r="875" spans="4:4" ht="12.5" x14ac:dyDescent="0.25">
      <c r="D875" s="80"/>
    </row>
    <row r="876" spans="4:4" ht="12.5" x14ac:dyDescent="0.25">
      <c r="D876" s="80"/>
    </row>
    <row r="877" spans="4:4" ht="12.5" x14ac:dyDescent="0.25">
      <c r="D877" s="80"/>
    </row>
    <row r="878" spans="4:4" ht="12.5" x14ac:dyDescent="0.25">
      <c r="D878" s="80"/>
    </row>
    <row r="879" spans="4:4" ht="12.5" x14ac:dyDescent="0.25">
      <c r="D879" s="80"/>
    </row>
    <row r="880" spans="4:4" ht="12.5" x14ac:dyDescent="0.25">
      <c r="D880" s="80"/>
    </row>
    <row r="881" spans="4:4" ht="12.5" x14ac:dyDescent="0.25">
      <c r="D881" s="80"/>
    </row>
    <row r="882" spans="4:4" ht="12.5" x14ac:dyDescent="0.25">
      <c r="D882" s="80"/>
    </row>
    <row r="883" spans="4:4" ht="12.5" x14ac:dyDescent="0.25">
      <c r="D883" s="80"/>
    </row>
    <row r="884" spans="4:4" ht="12.5" x14ac:dyDescent="0.25">
      <c r="D884" s="80"/>
    </row>
    <row r="885" spans="4:4" ht="12.5" x14ac:dyDescent="0.25">
      <c r="D885" s="80"/>
    </row>
    <row r="886" spans="4:4" ht="12.5" x14ac:dyDescent="0.25">
      <c r="D886" s="80"/>
    </row>
    <row r="887" spans="4:4" ht="12.5" x14ac:dyDescent="0.25">
      <c r="D887" s="80"/>
    </row>
    <row r="888" spans="4:4" ht="12.5" x14ac:dyDescent="0.25">
      <c r="D888" s="80"/>
    </row>
    <row r="889" spans="4:4" ht="12.5" x14ac:dyDescent="0.25">
      <c r="D889" s="80"/>
    </row>
    <row r="890" spans="4:4" ht="12.5" x14ac:dyDescent="0.25">
      <c r="D890" s="80"/>
    </row>
    <row r="891" spans="4:4" ht="12.5" x14ac:dyDescent="0.25">
      <c r="D891" s="80"/>
    </row>
    <row r="892" spans="4:4" ht="12.5" x14ac:dyDescent="0.25">
      <c r="D892" s="80"/>
    </row>
    <row r="893" spans="4:4" ht="12.5" x14ac:dyDescent="0.25">
      <c r="D893" s="80"/>
    </row>
    <row r="894" spans="4:4" ht="12.5" x14ac:dyDescent="0.25">
      <c r="D894" s="80"/>
    </row>
    <row r="895" spans="4:4" ht="12.5" x14ac:dyDescent="0.25">
      <c r="D895" s="80"/>
    </row>
    <row r="896" spans="4:4" ht="12.5" x14ac:dyDescent="0.25">
      <c r="D896" s="80"/>
    </row>
    <row r="897" spans="4:4" ht="12.5" x14ac:dyDescent="0.25">
      <c r="D897" s="80"/>
    </row>
    <row r="898" spans="4:4" ht="12.5" x14ac:dyDescent="0.25">
      <c r="D898" s="80"/>
    </row>
    <row r="899" spans="4:4" ht="12.5" x14ac:dyDescent="0.25">
      <c r="D899" s="80"/>
    </row>
    <row r="900" spans="4:4" ht="12.5" x14ac:dyDescent="0.25">
      <c r="D900" s="80"/>
    </row>
    <row r="901" spans="4:4" ht="12.5" x14ac:dyDescent="0.25">
      <c r="D901" s="80"/>
    </row>
    <row r="902" spans="4:4" ht="12.5" x14ac:dyDescent="0.25">
      <c r="D902" s="80"/>
    </row>
    <row r="903" spans="4:4" ht="12.5" x14ac:dyDescent="0.25">
      <c r="D903" s="80"/>
    </row>
    <row r="904" spans="4:4" ht="12.5" x14ac:dyDescent="0.25">
      <c r="D904" s="80"/>
    </row>
    <row r="905" spans="4:4" ht="12.5" x14ac:dyDescent="0.25">
      <c r="D905" s="80"/>
    </row>
    <row r="906" spans="4:4" ht="12.5" x14ac:dyDescent="0.25">
      <c r="D906" s="80"/>
    </row>
    <row r="907" spans="4:4" ht="12.5" x14ac:dyDescent="0.25">
      <c r="D907" s="80"/>
    </row>
    <row r="908" spans="4:4" ht="12.5" x14ac:dyDescent="0.25">
      <c r="D908" s="80"/>
    </row>
    <row r="909" spans="4:4" ht="12.5" x14ac:dyDescent="0.25">
      <c r="D909" s="80"/>
    </row>
    <row r="910" spans="4:4" ht="12.5" x14ac:dyDescent="0.25">
      <c r="D910" s="80"/>
    </row>
    <row r="911" spans="4:4" ht="12.5" x14ac:dyDescent="0.25">
      <c r="D911" s="80"/>
    </row>
    <row r="912" spans="4:4" ht="12.5" x14ac:dyDescent="0.25">
      <c r="D912" s="80"/>
    </row>
    <row r="913" spans="4:4" ht="12.5" x14ac:dyDescent="0.25">
      <c r="D913" s="80"/>
    </row>
    <row r="914" spans="4:4" ht="12.5" x14ac:dyDescent="0.25">
      <c r="D914" s="80"/>
    </row>
    <row r="915" spans="4:4" ht="12.5" x14ac:dyDescent="0.25">
      <c r="D915" s="80"/>
    </row>
    <row r="916" spans="4:4" ht="12.5" x14ac:dyDescent="0.25">
      <c r="D916" s="80"/>
    </row>
    <row r="917" spans="4:4" ht="12.5" x14ac:dyDescent="0.25">
      <c r="D917" s="80"/>
    </row>
    <row r="918" spans="4:4" ht="12.5" x14ac:dyDescent="0.25">
      <c r="D918" s="80"/>
    </row>
    <row r="919" spans="4:4" ht="12.5" x14ac:dyDescent="0.25">
      <c r="D919" s="80"/>
    </row>
    <row r="920" spans="4:4" ht="12.5" x14ac:dyDescent="0.25">
      <c r="D920" s="80"/>
    </row>
    <row r="921" spans="4:4" ht="12.5" x14ac:dyDescent="0.25">
      <c r="D921" s="80"/>
    </row>
    <row r="922" spans="4:4" ht="12.5" x14ac:dyDescent="0.25">
      <c r="D922" s="80"/>
    </row>
    <row r="923" spans="4:4" ht="12.5" x14ac:dyDescent="0.25">
      <c r="D923" s="80"/>
    </row>
    <row r="924" spans="4:4" ht="12.5" x14ac:dyDescent="0.25">
      <c r="D924" s="80"/>
    </row>
    <row r="925" spans="4:4" ht="12.5" x14ac:dyDescent="0.25">
      <c r="D925" s="80"/>
    </row>
    <row r="926" spans="4:4" ht="12.5" x14ac:dyDescent="0.25">
      <c r="D926" s="80"/>
    </row>
    <row r="927" spans="4:4" ht="12.5" x14ac:dyDescent="0.25">
      <c r="D927" s="80"/>
    </row>
    <row r="928" spans="4:4" ht="12.5" x14ac:dyDescent="0.25">
      <c r="D928" s="80"/>
    </row>
    <row r="929" spans="4:4" ht="12.5" x14ac:dyDescent="0.25">
      <c r="D929" s="80"/>
    </row>
    <row r="930" spans="4:4" ht="12.5" x14ac:dyDescent="0.25">
      <c r="D930" s="80"/>
    </row>
    <row r="931" spans="4:4" ht="12.5" x14ac:dyDescent="0.25">
      <c r="D931" s="80"/>
    </row>
    <row r="932" spans="4:4" ht="12.5" x14ac:dyDescent="0.25">
      <c r="D932" s="80"/>
    </row>
    <row r="933" spans="4:4" ht="12.5" x14ac:dyDescent="0.25">
      <c r="D933" s="80"/>
    </row>
    <row r="934" spans="4:4" ht="12.5" x14ac:dyDescent="0.25">
      <c r="D934" s="80"/>
    </row>
    <row r="935" spans="4:4" ht="12.5" x14ac:dyDescent="0.25">
      <c r="D935" s="80"/>
    </row>
    <row r="936" spans="4:4" ht="12.5" x14ac:dyDescent="0.25">
      <c r="D936" s="80"/>
    </row>
    <row r="937" spans="4:4" ht="12.5" x14ac:dyDescent="0.25">
      <c r="D937" s="80"/>
    </row>
    <row r="938" spans="4:4" ht="12.5" x14ac:dyDescent="0.25">
      <c r="D938" s="80"/>
    </row>
    <row r="939" spans="4:4" ht="12.5" x14ac:dyDescent="0.25">
      <c r="D939" s="80"/>
    </row>
    <row r="940" spans="4:4" ht="12.5" x14ac:dyDescent="0.25">
      <c r="D940" s="80"/>
    </row>
    <row r="941" spans="4:4" ht="12.5" x14ac:dyDescent="0.25">
      <c r="D941" s="80"/>
    </row>
    <row r="942" spans="4:4" ht="12.5" x14ac:dyDescent="0.25">
      <c r="D942" s="80"/>
    </row>
    <row r="943" spans="4:4" ht="12.5" x14ac:dyDescent="0.25">
      <c r="D943" s="80"/>
    </row>
    <row r="944" spans="4:4" ht="12.5" x14ac:dyDescent="0.25">
      <c r="D944" s="80"/>
    </row>
    <row r="945" spans="4:4" ht="12.5" x14ac:dyDescent="0.25">
      <c r="D945" s="80"/>
    </row>
    <row r="946" spans="4:4" ht="12.5" x14ac:dyDescent="0.25">
      <c r="D946" s="80"/>
    </row>
    <row r="947" spans="4:4" ht="12.5" x14ac:dyDescent="0.25">
      <c r="D947" s="80"/>
    </row>
    <row r="948" spans="4:4" ht="12.5" x14ac:dyDescent="0.25">
      <c r="D948" s="80"/>
    </row>
    <row r="949" spans="4:4" ht="12.5" x14ac:dyDescent="0.25">
      <c r="D949" s="80"/>
    </row>
    <row r="950" spans="4:4" ht="12.5" x14ac:dyDescent="0.25">
      <c r="D950" s="80"/>
    </row>
    <row r="951" spans="4:4" ht="12.5" x14ac:dyDescent="0.25">
      <c r="D951" s="80"/>
    </row>
    <row r="952" spans="4:4" ht="12.5" x14ac:dyDescent="0.25">
      <c r="D952" s="80"/>
    </row>
    <row r="953" spans="4:4" ht="12.5" x14ac:dyDescent="0.25">
      <c r="D953" s="80"/>
    </row>
    <row r="954" spans="4:4" ht="12.5" x14ac:dyDescent="0.25">
      <c r="D954" s="80"/>
    </row>
    <row r="955" spans="4:4" ht="12.5" x14ac:dyDescent="0.25">
      <c r="D955" s="80"/>
    </row>
    <row r="956" spans="4:4" ht="12.5" x14ac:dyDescent="0.25">
      <c r="D956" s="80"/>
    </row>
    <row r="957" spans="4:4" ht="12.5" x14ac:dyDescent="0.25">
      <c r="D957" s="80"/>
    </row>
    <row r="958" spans="4:4" ht="12.5" x14ac:dyDescent="0.25">
      <c r="D958" s="80"/>
    </row>
    <row r="959" spans="4:4" ht="12.5" x14ac:dyDescent="0.25">
      <c r="D959" s="80"/>
    </row>
    <row r="960" spans="4:4" ht="12.5" x14ac:dyDescent="0.25">
      <c r="D960" s="80"/>
    </row>
    <row r="961" spans="4:4" ht="12.5" x14ac:dyDescent="0.25">
      <c r="D961" s="80"/>
    </row>
    <row r="962" spans="4:4" ht="12.5" x14ac:dyDescent="0.25">
      <c r="D962" s="80"/>
    </row>
    <row r="963" spans="4:4" ht="12.5" x14ac:dyDescent="0.25">
      <c r="D963" s="80"/>
    </row>
    <row r="964" spans="4:4" ht="12.5" x14ac:dyDescent="0.25">
      <c r="D964" s="80"/>
    </row>
    <row r="965" spans="4:4" ht="12.5" x14ac:dyDescent="0.25">
      <c r="D965" s="80"/>
    </row>
    <row r="966" spans="4:4" ht="12.5" x14ac:dyDescent="0.25">
      <c r="D966" s="80"/>
    </row>
    <row r="967" spans="4:4" ht="12.5" x14ac:dyDescent="0.25">
      <c r="D967" s="80"/>
    </row>
    <row r="968" spans="4:4" ht="12.5" x14ac:dyDescent="0.25">
      <c r="D968" s="80"/>
    </row>
    <row r="969" spans="4:4" ht="12.5" x14ac:dyDescent="0.25">
      <c r="D969" s="80"/>
    </row>
    <row r="970" spans="4:4" ht="12.5" x14ac:dyDescent="0.25">
      <c r="D970" s="80"/>
    </row>
    <row r="971" spans="4:4" ht="12.5" x14ac:dyDescent="0.25">
      <c r="D971" s="80"/>
    </row>
    <row r="972" spans="4:4" ht="12.5" x14ac:dyDescent="0.25">
      <c r="D972" s="80"/>
    </row>
    <row r="973" spans="4:4" ht="12.5" x14ac:dyDescent="0.25">
      <c r="D973" s="80"/>
    </row>
    <row r="974" spans="4:4" ht="12.5" x14ac:dyDescent="0.25">
      <c r="D974" s="80"/>
    </row>
    <row r="975" spans="4:4" ht="12.5" x14ac:dyDescent="0.25">
      <c r="D975" s="80"/>
    </row>
    <row r="976" spans="4:4" ht="12.5" x14ac:dyDescent="0.25">
      <c r="D976" s="80"/>
    </row>
    <row r="977" spans="4:4" ht="12.5" x14ac:dyDescent="0.25">
      <c r="D977" s="80"/>
    </row>
    <row r="978" spans="4:4" ht="12.5" x14ac:dyDescent="0.25">
      <c r="D978" s="80"/>
    </row>
    <row r="979" spans="4:4" ht="12.5" x14ac:dyDescent="0.25">
      <c r="D979" s="80"/>
    </row>
    <row r="980" spans="4:4" ht="12.5" x14ac:dyDescent="0.25">
      <c r="D980" s="80"/>
    </row>
    <row r="981" spans="4:4" ht="12.5" x14ac:dyDescent="0.25">
      <c r="D981" s="80"/>
    </row>
    <row r="982" spans="4:4" ht="12.5" x14ac:dyDescent="0.25">
      <c r="D982" s="80"/>
    </row>
    <row r="983" spans="4:4" ht="12.5" x14ac:dyDescent="0.25">
      <c r="D983" s="80"/>
    </row>
    <row r="984" spans="4:4" ht="12.5" x14ac:dyDescent="0.25">
      <c r="D984" s="80"/>
    </row>
    <row r="985" spans="4:4" ht="12.5" x14ac:dyDescent="0.25">
      <c r="D985" s="80"/>
    </row>
    <row r="986" spans="4:4" ht="12.5" x14ac:dyDescent="0.25">
      <c r="D986" s="80"/>
    </row>
    <row r="987" spans="4:4" ht="12.5" x14ac:dyDescent="0.25">
      <c r="D987" s="80"/>
    </row>
    <row r="988" spans="4:4" ht="12.5" x14ac:dyDescent="0.25">
      <c r="D988" s="80"/>
    </row>
    <row r="989" spans="4:4" ht="12.5" x14ac:dyDescent="0.25">
      <c r="D989" s="80"/>
    </row>
    <row r="990" spans="4:4" ht="12.5" x14ac:dyDescent="0.25">
      <c r="D990" s="80"/>
    </row>
    <row r="991" spans="4:4" ht="12.5" x14ac:dyDescent="0.25">
      <c r="D991" s="80"/>
    </row>
    <row r="992" spans="4:4" ht="12.5" x14ac:dyDescent="0.25">
      <c r="D992" s="80"/>
    </row>
    <row r="993" spans="4:4" ht="12.5" x14ac:dyDescent="0.25">
      <c r="D993" s="80"/>
    </row>
  </sheetData>
  <mergeCells count="56">
    <mergeCell ref="H70:I70"/>
    <mergeCell ref="H71:I71"/>
    <mergeCell ref="H72:I72"/>
    <mergeCell ref="H60:I60"/>
    <mergeCell ref="H61:I61"/>
    <mergeCell ref="H65:I65"/>
    <mergeCell ref="H66:I66"/>
    <mergeCell ref="H67:I67"/>
    <mergeCell ref="H68:I68"/>
    <mergeCell ref="H69:I69"/>
    <mergeCell ref="H18:I18"/>
    <mergeCell ref="H16:I16"/>
    <mergeCell ref="H17:I17"/>
    <mergeCell ref="H22:I22"/>
    <mergeCell ref="H8:I8"/>
    <mergeCell ref="H9:I9"/>
    <mergeCell ref="H13:I13"/>
    <mergeCell ref="H14:I14"/>
    <mergeCell ref="H15:I15"/>
    <mergeCell ref="H23:I23"/>
    <mergeCell ref="H24:I24"/>
    <mergeCell ref="H25:I25"/>
    <mergeCell ref="H26:I26"/>
    <mergeCell ref="H30:I30"/>
    <mergeCell ref="H31:I31"/>
    <mergeCell ref="H32:I32"/>
    <mergeCell ref="H33:I33"/>
    <mergeCell ref="H34:I34"/>
    <mergeCell ref="H38:I38"/>
    <mergeCell ref="H39:I39"/>
    <mergeCell ref="C49:C50"/>
    <mergeCell ref="D49:D50"/>
    <mergeCell ref="C56:C60"/>
    <mergeCell ref="C67:C68"/>
    <mergeCell ref="C41:C42"/>
    <mergeCell ref="D41:D42"/>
    <mergeCell ref="H40:I40"/>
    <mergeCell ref="H41:I41"/>
    <mergeCell ref="H42:I42"/>
    <mergeCell ref="H46:I46"/>
    <mergeCell ref="H47:I47"/>
    <mergeCell ref="H48:I48"/>
    <mergeCell ref="H49:I49"/>
    <mergeCell ref="H50:I50"/>
    <mergeCell ref="H54:I54"/>
    <mergeCell ref="C17:C18"/>
    <mergeCell ref="C25:C26"/>
    <mergeCell ref="D25:D26"/>
    <mergeCell ref="C33:C34"/>
    <mergeCell ref="D33:D34"/>
    <mergeCell ref="D17:D18"/>
    <mergeCell ref="H55:I55"/>
    <mergeCell ref="H56:I56"/>
    <mergeCell ref="H57:I57"/>
    <mergeCell ref="H58:I58"/>
    <mergeCell ref="H59:I59"/>
  </mergeCells>
  <phoneticPr fontId="15" type="noConversion"/>
  <dataValidations count="1">
    <dataValidation type="list" allowBlank="1" showErrorMessage="1" sqref="F9:G9 F14:G18 F23:G26 F31:G34 F39:G42 F47:G50 F55:G61 F66:G72" xr:uid="{00000000-0002-0000-1700-000000000000}">
      <formula1>"Not Test,PASS,Fail,N/A,Blocked"</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T167"/>
  <sheetViews>
    <sheetView workbookViewId="0"/>
  </sheetViews>
  <sheetFormatPr defaultColWidth="12.6328125" defaultRowHeight="15.75" customHeight="1" x14ac:dyDescent="0.25"/>
  <cols>
    <col min="1" max="1" width="4.6328125" customWidth="1"/>
    <col min="3" max="18" width="52.6328125" customWidth="1"/>
  </cols>
  <sheetData>
    <row r="1" spans="1:20" ht="13" x14ac:dyDescent="0.3">
      <c r="A1" s="1"/>
    </row>
    <row r="2" spans="1:20" ht="13" x14ac:dyDescent="0.25">
      <c r="B2" s="2" t="s">
        <v>1</v>
      </c>
      <c r="C2" s="3" t="s">
        <v>391</v>
      </c>
      <c r="D2" s="36" t="s">
        <v>34</v>
      </c>
      <c r="E2" s="36" t="s">
        <v>82</v>
      </c>
      <c r="F2" s="36" t="s">
        <v>302</v>
      </c>
      <c r="G2" s="3" t="s">
        <v>35</v>
      </c>
      <c r="H2" s="36" t="s">
        <v>303</v>
      </c>
      <c r="I2" s="3" t="s">
        <v>36</v>
      </c>
      <c r="J2" s="3" t="s">
        <v>403</v>
      </c>
      <c r="K2" s="3" t="s">
        <v>37</v>
      </c>
      <c r="L2" s="3" t="s">
        <v>761</v>
      </c>
      <c r="M2" s="3" t="s">
        <v>1151</v>
      </c>
      <c r="N2" s="3" t="s">
        <v>1152</v>
      </c>
      <c r="O2" s="3" t="s">
        <v>825</v>
      </c>
      <c r="P2" s="3" t="s">
        <v>1153</v>
      </c>
      <c r="Q2" s="3" t="s">
        <v>1154</v>
      </c>
      <c r="R2" s="3" t="s">
        <v>1155</v>
      </c>
    </row>
    <row r="3" spans="1:20" ht="13" x14ac:dyDescent="0.25">
      <c r="B3" s="2" t="s">
        <v>5</v>
      </c>
      <c r="C3" s="3" t="s">
        <v>87</v>
      </c>
      <c r="D3" s="3" t="s">
        <v>1051</v>
      </c>
      <c r="E3" s="3" t="s">
        <v>800</v>
      </c>
      <c r="F3" s="3" t="s">
        <v>1156</v>
      </c>
      <c r="G3" s="3" t="s">
        <v>1157</v>
      </c>
      <c r="H3" s="3" t="s">
        <v>1158</v>
      </c>
      <c r="I3" s="3" t="s">
        <v>1159</v>
      </c>
      <c r="J3" s="3" t="s">
        <v>1160</v>
      </c>
      <c r="K3" s="3" t="s">
        <v>1161</v>
      </c>
      <c r="L3" s="3" t="s">
        <v>1162</v>
      </c>
      <c r="M3" s="3" t="s">
        <v>1163</v>
      </c>
      <c r="N3" s="3" t="s">
        <v>1164</v>
      </c>
      <c r="O3" s="3" t="s">
        <v>1165</v>
      </c>
      <c r="P3" s="3" t="s">
        <v>1166</v>
      </c>
      <c r="Q3" s="3" t="s">
        <v>1167</v>
      </c>
      <c r="R3" s="3" t="s">
        <v>1168</v>
      </c>
    </row>
    <row r="4" spans="1:20" ht="200" customHeight="1" x14ac:dyDescent="0.25">
      <c r="B4" s="2" t="s">
        <v>9</v>
      </c>
      <c r="C4" s="4"/>
      <c r="D4" s="3"/>
      <c r="E4" s="13"/>
      <c r="F4" s="3"/>
      <c r="G4" s="3"/>
      <c r="H4" s="3"/>
      <c r="I4" s="3"/>
      <c r="J4" s="3"/>
      <c r="K4" s="3"/>
      <c r="L4" s="3"/>
      <c r="M4" s="3"/>
      <c r="N4" s="3"/>
      <c r="O4" s="3"/>
      <c r="P4" s="3"/>
      <c r="Q4" s="3"/>
      <c r="R4" s="3"/>
    </row>
    <row r="6" spans="1:20" ht="20" x14ac:dyDescent="0.4">
      <c r="B6" s="5" t="s">
        <v>1169</v>
      </c>
    </row>
    <row r="8" spans="1:20" ht="13" x14ac:dyDescent="0.3">
      <c r="B8" s="6" t="s">
        <v>11</v>
      </c>
      <c r="C8" s="52" t="s">
        <v>12</v>
      </c>
      <c r="D8" s="52" t="s">
        <v>13</v>
      </c>
      <c r="E8" s="52" t="s">
        <v>14</v>
      </c>
      <c r="F8" s="6" t="s">
        <v>15</v>
      </c>
      <c r="G8" s="6" t="s">
        <v>16</v>
      </c>
      <c r="H8" s="221" t="s">
        <v>17</v>
      </c>
      <c r="I8" s="197"/>
    </row>
    <row r="9" spans="1:20" ht="12.5" x14ac:dyDescent="0.25">
      <c r="A9" s="11"/>
      <c r="B9" s="21">
        <f t="shared" ref="B9:B11" si="0">ROW()-8</f>
        <v>1</v>
      </c>
      <c r="C9" s="212" t="s">
        <v>1170</v>
      </c>
      <c r="D9" s="32" t="s">
        <v>731</v>
      </c>
      <c r="E9" s="99" t="s">
        <v>1171</v>
      </c>
      <c r="F9" s="9" t="s">
        <v>21</v>
      </c>
      <c r="G9" s="9" t="s">
        <v>21</v>
      </c>
      <c r="H9" s="199"/>
      <c r="I9" s="197"/>
      <c r="J9" s="11"/>
      <c r="K9" s="11"/>
      <c r="L9" s="11"/>
      <c r="M9" s="11"/>
      <c r="N9" s="11"/>
      <c r="O9" s="11"/>
      <c r="P9" s="11"/>
      <c r="Q9" s="11"/>
      <c r="R9" s="11"/>
      <c r="S9" s="11"/>
      <c r="T9" s="11"/>
    </row>
    <row r="10" spans="1:20" ht="25" x14ac:dyDescent="0.25">
      <c r="A10" s="11"/>
      <c r="B10" s="21">
        <f t="shared" si="0"/>
        <v>2</v>
      </c>
      <c r="C10" s="211"/>
      <c r="D10" s="90" t="s">
        <v>934</v>
      </c>
      <c r="E10" s="13" t="s">
        <v>1172</v>
      </c>
      <c r="F10" s="9" t="s">
        <v>21</v>
      </c>
      <c r="G10" s="9" t="s">
        <v>21</v>
      </c>
      <c r="H10" s="199"/>
      <c r="I10" s="197"/>
      <c r="J10" s="11"/>
      <c r="K10" s="11"/>
      <c r="L10" s="11"/>
      <c r="M10" s="11"/>
      <c r="N10" s="11"/>
      <c r="O10" s="11"/>
      <c r="P10" s="11"/>
      <c r="Q10" s="11"/>
      <c r="R10" s="11"/>
      <c r="S10" s="11"/>
      <c r="T10" s="11"/>
    </row>
    <row r="11" spans="1:20" ht="25" x14ac:dyDescent="0.25">
      <c r="A11" s="11"/>
      <c r="B11" s="21">
        <f t="shared" si="0"/>
        <v>3</v>
      </c>
      <c r="C11" s="204"/>
      <c r="D11" s="90" t="s">
        <v>936</v>
      </c>
      <c r="E11" s="13" t="s">
        <v>1173</v>
      </c>
      <c r="F11" s="9" t="s">
        <v>21</v>
      </c>
      <c r="G11" s="9" t="s">
        <v>21</v>
      </c>
      <c r="H11" s="199"/>
      <c r="I11" s="197"/>
      <c r="J11" s="11"/>
      <c r="K11" s="11"/>
      <c r="L11" s="11"/>
      <c r="M11" s="11"/>
      <c r="N11" s="11"/>
      <c r="O11" s="11"/>
      <c r="P11" s="11"/>
      <c r="Q11" s="11"/>
      <c r="R11" s="11"/>
      <c r="S11" s="11"/>
      <c r="T11" s="11"/>
    </row>
    <row r="12" spans="1:20" ht="12.5" x14ac:dyDescent="0.25">
      <c r="C12" s="80"/>
    </row>
    <row r="13" spans="1:20" ht="12.5" x14ac:dyDescent="0.25">
      <c r="C13" s="80"/>
    </row>
    <row r="14" spans="1:20" ht="20" x14ac:dyDescent="0.4">
      <c r="B14" s="5" t="s">
        <v>1174</v>
      </c>
      <c r="C14" s="80"/>
    </row>
    <row r="15" spans="1:20" ht="12.5" x14ac:dyDescent="0.25">
      <c r="C15" s="80"/>
    </row>
    <row r="16" spans="1:20" ht="13" x14ac:dyDescent="0.3">
      <c r="B16" s="6" t="s">
        <v>11</v>
      </c>
      <c r="C16" s="52" t="s">
        <v>12</v>
      </c>
      <c r="D16" s="52" t="s">
        <v>13</v>
      </c>
      <c r="E16" s="52" t="s">
        <v>14</v>
      </c>
      <c r="F16" s="6" t="s">
        <v>15</v>
      </c>
      <c r="G16" s="6" t="s">
        <v>16</v>
      </c>
      <c r="H16" s="221" t="s">
        <v>17</v>
      </c>
      <c r="I16" s="197"/>
    </row>
    <row r="17" spans="1:20" ht="75" x14ac:dyDescent="0.25">
      <c r="A17" s="16"/>
      <c r="B17" s="39">
        <f>ROW()-13</f>
        <v>4</v>
      </c>
      <c r="C17" s="229" t="s">
        <v>1175</v>
      </c>
      <c r="D17" s="28" t="s">
        <v>1176</v>
      </c>
      <c r="E17" s="26" t="s">
        <v>1177</v>
      </c>
      <c r="F17" s="19" t="s">
        <v>21</v>
      </c>
      <c r="G17" s="19" t="s">
        <v>501</v>
      </c>
      <c r="H17" s="199"/>
      <c r="I17" s="197"/>
      <c r="J17" s="16"/>
      <c r="K17" s="16"/>
      <c r="L17" s="16"/>
      <c r="M17" s="16"/>
      <c r="N17" s="16"/>
      <c r="O17" s="16"/>
      <c r="P17" s="16"/>
      <c r="Q17" s="16"/>
      <c r="R17" s="16"/>
      <c r="S17" s="16"/>
      <c r="T17" s="16"/>
    </row>
    <row r="18" spans="1:20" ht="12.5" x14ac:dyDescent="0.25">
      <c r="A18" s="11"/>
      <c r="B18" s="39">
        <f t="shared" ref="B18:B19" si="1">ROW()-13</f>
        <v>5</v>
      </c>
      <c r="C18" s="211"/>
      <c r="D18" s="32" t="s">
        <v>1178</v>
      </c>
      <c r="E18" s="41" t="s">
        <v>1179</v>
      </c>
      <c r="F18" s="9" t="s">
        <v>21</v>
      </c>
      <c r="G18" s="9" t="s">
        <v>501</v>
      </c>
      <c r="H18" s="199"/>
      <c r="I18" s="197"/>
      <c r="J18" s="11"/>
      <c r="K18" s="11"/>
      <c r="L18" s="11"/>
      <c r="M18" s="11"/>
      <c r="N18" s="11"/>
      <c r="O18" s="11"/>
      <c r="P18" s="11"/>
      <c r="Q18" s="11"/>
      <c r="R18" s="11"/>
      <c r="S18" s="11"/>
      <c r="T18" s="11"/>
    </row>
    <row r="19" spans="1:20" ht="12.5" x14ac:dyDescent="0.25">
      <c r="A19" s="11"/>
      <c r="B19" s="39">
        <f t="shared" si="1"/>
        <v>6</v>
      </c>
      <c r="C19" s="204"/>
      <c r="D19" s="32" t="s">
        <v>1180</v>
      </c>
      <c r="E19" s="41" t="s">
        <v>1181</v>
      </c>
      <c r="F19" s="9" t="s">
        <v>21</v>
      </c>
      <c r="G19" s="9" t="s">
        <v>501</v>
      </c>
      <c r="H19" s="199"/>
      <c r="I19" s="197"/>
      <c r="J19" s="11"/>
      <c r="K19" s="11"/>
      <c r="L19" s="11"/>
      <c r="M19" s="11"/>
      <c r="N19" s="11"/>
      <c r="O19" s="11"/>
      <c r="P19" s="11"/>
      <c r="Q19" s="11"/>
      <c r="R19" s="11"/>
      <c r="S19" s="11"/>
      <c r="T19" s="11"/>
    </row>
    <row r="20" spans="1:20" ht="12.5" x14ac:dyDescent="0.25">
      <c r="C20" s="80"/>
    </row>
    <row r="21" spans="1:20" ht="12.5" x14ac:dyDescent="0.25">
      <c r="C21" s="80"/>
    </row>
    <row r="22" spans="1:20" ht="20" x14ac:dyDescent="0.4">
      <c r="B22" s="5" t="s">
        <v>1182</v>
      </c>
      <c r="C22" s="80"/>
    </row>
    <row r="23" spans="1:20" ht="12.5" x14ac:dyDescent="0.25">
      <c r="C23" s="80"/>
    </row>
    <row r="24" spans="1:20" ht="13" x14ac:dyDescent="0.3">
      <c r="B24" s="6" t="s">
        <v>11</v>
      </c>
      <c r="C24" s="52" t="s">
        <v>12</v>
      </c>
      <c r="D24" s="52" t="s">
        <v>13</v>
      </c>
      <c r="E24" s="52" t="s">
        <v>14</v>
      </c>
      <c r="F24" s="6" t="s">
        <v>15</v>
      </c>
      <c r="G24" s="6" t="s">
        <v>16</v>
      </c>
      <c r="H24" s="221" t="s">
        <v>17</v>
      </c>
      <c r="I24" s="197"/>
    </row>
    <row r="25" spans="1:20" ht="112.5" x14ac:dyDescent="0.25">
      <c r="A25" s="11"/>
      <c r="B25" s="39">
        <f>ROW()-18</f>
        <v>7</v>
      </c>
      <c r="C25" s="212" t="s">
        <v>1175</v>
      </c>
      <c r="D25" s="25" t="s">
        <v>1176</v>
      </c>
      <c r="E25" s="27" t="s">
        <v>1183</v>
      </c>
      <c r="F25" s="9" t="s">
        <v>501</v>
      </c>
      <c r="G25" s="9" t="s">
        <v>21</v>
      </c>
      <c r="H25" s="199"/>
      <c r="I25" s="197"/>
      <c r="J25" s="11"/>
      <c r="K25" s="11"/>
      <c r="L25" s="11"/>
      <c r="M25" s="11"/>
      <c r="N25" s="11"/>
      <c r="O25" s="11"/>
      <c r="P25" s="11"/>
      <c r="Q25" s="11"/>
      <c r="R25" s="11"/>
      <c r="S25" s="11"/>
      <c r="T25" s="11"/>
    </row>
    <row r="26" spans="1:20" ht="12.5" x14ac:dyDescent="0.25">
      <c r="A26" s="11"/>
      <c r="B26" s="39">
        <f t="shared" ref="B26:B27" si="2">ROW()-18</f>
        <v>8</v>
      </c>
      <c r="C26" s="211"/>
      <c r="D26" s="32" t="s">
        <v>1178</v>
      </c>
      <c r="E26" s="27" t="s">
        <v>1184</v>
      </c>
      <c r="F26" s="9" t="s">
        <v>501</v>
      </c>
      <c r="G26" s="9" t="s">
        <v>21</v>
      </c>
      <c r="H26" s="199"/>
      <c r="I26" s="197"/>
      <c r="J26" s="11"/>
      <c r="K26" s="11"/>
      <c r="L26" s="11"/>
      <c r="M26" s="11"/>
      <c r="N26" s="11"/>
      <c r="O26" s="11"/>
      <c r="P26" s="11"/>
      <c r="Q26" s="11"/>
      <c r="R26" s="11"/>
      <c r="S26" s="11"/>
      <c r="T26" s="11"/>
    </row>
    <row r="27" spans="1:20" ht="12.5" x14ac:dyDescent="0.25">
      <c r="A27" s="11"/>
      <c r="B27" s="39">
        <f t="shared" si="2"/>
        <v>9</v>
      </c>
      <c r="C27" s="204"/>
      <c r="D27" s="32" t="s">
        <v>1180</v>
      </c>
      <c r="E27" s="27" t="s">
        <v>1185</v>
      </c>
      <c r="F27" s="9" t="s">
        <v>501</v>
      </c>
      <c r="G27" s="9" t="s">
        <v>21</v>
      </c>
      <c r="H27" s="199"/>
      <c r="I27" s="197"/>
      <c r="J27" s="11"/>
      <c r="K27" s="11"/>
      <c r="L27" s="11"/>
      <c r="M27" s="11"/>
      <c r="N27" s="11"/>
      <c r="O27" s="11"/>
      <c r="P27" s="11"/>
      <c r="Q27" s="11"/>
      <c r="R27" s="11"/>
      <c r="S27" s="11"/>
      <c r="T27" s="11"/>
    </row>
    <row r="28" spans="1:20" ht="20" x14ac:dyDescent="0.4">
      <c r="B28" s="5"/>
      <c r="C28" s="80"/>
      <c r="F28" s="46"/>
      <c r="G28" s="46"/>
    </row>
    <row r="29" spans="1:20" ht="20" x14ac:dyDescent="0.3">
      <c r="B29" s="48" t="s">
        <v>1186</v>
      </c>
      <c r="C29" s="80"/>
      <c r="F29" s="46"/>
      <c r="G29" s="46"/>
    </row>
    <row r="30" spans="1:20" ht="13" x14ac:dyDescent="0.25">
      <c r="A30" s="11"/>
      <c r="C30" s="100"/>
      <c r="D30" s="11"/>
      <c r="E30" s="11"/>
      <c r="F30" s="101"/>
      <c r="G30" s="101"/>
      <c r="H30" s="11"/>
      <c r="I30" s="11"/>
      <c r="J30" s="11"/>
      <c r="K30" s="11"/>
      <c r="L30" s="11"/>
      <c r="M30" s="11"/>
      <c r="N30" s="11"/>
      <c r="O30" s="11"/>
      <c r="P30" s="11"/>
      <c r="Q30" s="11"/>
      <c r="R30" s="11"/>
      <c r="S30" s="11"/>
      <c r="T30" s="11"/>
    </row>
    <row r="31" spans="1:20" ht="13" x14ac:dyDescent="0.3">
      <c r="A31" s="11"/>
      <c r="B31" s="2" t="s">
        <v>11</v>
      </c>
      <c r="C31" s="92" t="s">
        <v>12</v>
      </c>
      <c r="D31" s="63" t="s">
        <v>13</v>
      </c>
      <c r="E31" s="63" t="s">
        <v>14</v>
      </c>
      <c r="F31" s="6" t="s">
        <v>15</v>
      </c>
      <c r="G31" s="6" t="s">
        <v>16</v>
      </c>
      <c r="H31" s="221" t="s">
        <v>17</v>
      </c>
      <c r="I31" s="197"/>
      <c r="J31" s="11"/>
      <c r="K31" s="11"/>
      <c r="L31" s="11"/>
      <c r="M31" s="11"/>
      <c r="N31" s="11"/>
      <c r="O31" s="11"/>
      <c r="P31" s="11"/>
      <c r="Q31" s="11"/>
      <c r="R31" s="11"/>
      <c r="S31" s="11"/>
      <c r="T31" s="11"/>
    </row>
    <row r="32" spans="1:20" ht="25" x14ac:dyDescent="0.25">
      <c r="A32" s="11"/>
      <c r="B32" s="21">
        <f t="shared" ref="B32:B34" si="3">ROW()-20</f>
        <v>12</v>
      </c>
      <c r="C32" s="25" t="s">
        <v>1187</v>
      </c>
      <c r="D32" s="32" t="s">
        <v>1188</v>
      </c>
      <c r="E32" s="41" t="s">
        <v>1189</v>
      </c>
      <c r="F32" s="9" t="s">
        <v>21</v>
      </c>
      <c r="G32" s="9" t="s">
        <v>21</v>
      </c>
      <c r="H32" s="199"/>
      <c r="I32" s="197"/>
      <c r="J32" s="11"/>
      <c r="K32" s="11"/>
      <c r="L32" s="11"/>
      <c r="M32" s="11"/>
      <c r="N32" s="11"/>
      <c r="O32" s="11"/>
      <c r="P32" s="11"/>
      <c r="Q32" s="11"/>
      <c r="R32" s="11"/>
      <c r="S32" s="11"/>
      <c r="T32" s="11"/>
    </row>
    <row r="33" spans="1:20" ht="12.5" x14ac:dyDescent="0.25">
      <c r="A33" s="11"/>
      <c r="B33" s="21">
        <f t="shared" si="3"/>
        <v>13</v>
      </c>
      <c r="C33" s="61" t="s">
        <v>1190</v>
      </c>
      <c r="D33" s="32" t="s">
        <v>1191</v>
      </c>
      <c r="E33" s="13" t="s">
        <v>1192</v>
      </c>
      <c r="F33" s="9" t="s">
        <v>21</v>
      </c>
      <c r="G33" s="9" t="s">
        <v>21</v>
      </c>
      <c r="H33" s="199"/>
      <c r="I33" s="197"/>
      <c r="J33" s="11"/>
      <c r="K33" s="11"/>
      <c r="L33" s="11"/>
      <c r="M33" s="11"/>
      <c r="N33" s="11"/>
      <c r="O33" s="11"/>
      <c r="P33" s="11"/>
      <c r="Q33" s="11"/>
      <c r="R33" s="11"/>
      <c r="S33" s="11"/>
      <c r="T33" s="11"/>
    </row>
    <row r="34" spans="1:20" ht="12.5" x14ac:dyDescent="0.25">
      <c r="A34" s="11"/>
      <c r="B34" s="21">
        <f t="shared" si="3"/>
        <v>14</v>
      </c>
      <c r="C34" s="61" t="s">
        <v>1193</v>
      </c>
      <c r="D34" s="32" t="s">
        <v>1194</v>
      </c>
      <c r="E34" s="13" t="s">
        <v>1172</v>
      </c>
      <c r="F34" s="9" t="s">
        <v>21</v>
      </c>
      <c r="G34" s="9" t="s">
        <v>21</v>
      </c>
      <c r="H34" s="199"/>
      <c r="I34" s="197"/>
      <c r="J34" s="11"/>
      <c r="K34" s="11"/>
      <c r="L34" s="11"/>
      <c r="M34" s="11"/>
      <c r="N34" s="11"/>
      <c r="O34" s="11"/>
      <c r="P34" s="11"/>
      <c r="Q34" s="11"/>
      <c r="R34" s="11"/>
      <c r="S34" s="11"/>
      <c r="T34" s="11"/>
    </row>
    <row r="36" spans="1:20" ht="20" x14ac:dyDescent="0.4">
      <c r="B36" s="5" t="s">
        <v>1195</v>
      </c>
    </row>
    <row r="38" spans="1:20" ht="13" x14ac:dyDescent="0.3">
      <c r="B38" s="6" t="s">
        <v>11</v>
      </c>
      <c r="C38" s="52" t="s">
        <v>12</v>
      </c>
      <c r="D38" s="52" t="s">
        <v>13</v>
      </c>
      <c r="E38" s="52" t="s">
        <v>14</v>
      </c>
      <c r="F38" s="6" t="s">
        <v>15</v>
      </c>
      <c r="G38" s="6" t="s">
        <v>16</v>
      </c>
      <c r="H38" s="221" t="s">
        <v>17</v>
      </c>
      <c r="I38" s="197"/>
    </row>
    <row r="39" spans="1:20" ht="12.5" x14ac:dyDescent="0.25">
      <c r="B39" s="21">
        <f>ROW()-24</f>
        <v>15</v>
      </c>
      <c r="C39" s="59" t="s">
        <v>1196</v>
      </c>
      <c r="D39" s="32" t="s">
        <v>1197</v>
      </c>
      <c r="E39" s="31" t="s">
        <v>1198</v>
      </c>
      <c r="F39" s="9" t="s">
        <v>21</v>
      </c>
      <c r="G39" s="9" t="s">
        <v>21</v>
      </c>
      <c r="H39" s="199"/>
      <c r="I39" s="197"/>
    </row>
    <row r="42" spans="1:20" ht="20" x14ac:dyDescent="0.4">
      <c r="B42" s="5" t="s">
        <v>1199</v>
      </c>
    </row>
    <row r="43" spans="1:20" ht="12.5" x14ac:dyDescent="0.25">
      <c r="C43" s="51"/>
      <c r="D43" s="51"/>
      <c r="E43" s="51"/>
    </row>
    <row r="44" spans="1:20" ht="13" x14ac:dyDescent="0.3">
      <c r="B44" s="6" t="s">
        <v>11</v>
      </c>
      <c r="C44" s="52" t="s">
        <v>12</v>
      </c>
      <c r="D44" s="52" t="s">
        <v>13</v>
      </c>
      <c r="E44" s="52" t="s">
        <v>14</v>
      </c>
      <c r="F44" s="6" t="s">
        <v>15</v>
      </c>
      <c r="G44" s="6" t="s">
        <v>16</v>
      </c>
      <c r="H44" s="221" t="s">
        <v>17</v>
      </c>
      <c r="I44" s="197"/>
    </row>
    <row r="45" spans="1:20" ht="12.5" x14ac:dyDescent="0.25">
      <c r="B45" s="21">
        <f t="shared" ref="B45:B49" si="4">ROW()-28</f>
        <v>17</v>
      </c>
      <c r="C45" s="212" t="s">
        <v>1200</v>
      </c>
      <c r="D45" s="212" t="s">
        <v>1201</v>
      </c>
      <c r="E45" s="30" t="s">
        <v>1202</v>
      </c>
      <c r="F45" s="9" t="s">
        <v>21</v>
      </c>
      <c r="G45" s="9" t="s">
        <v>21</v>
      </c>
      <c r="H45" s="199"/>
      <c r="I45" s="197"/>
    </row>
    <row r="46" spans="1:20" ht="12.5" x14ac:dyDescent="0.25">
      <c r="B46" s="21">
        <f t="shared" si="4"/>
        <v>18</v>
      </c>
      <c r="C46" s="211"/>
      <c r="D46" s="211"/>
      <c r="E46" s="3" t="s">
        <v>1203</v>
      </c>
      <c r="F46" s="9" t="s">
        <v>21</v>
      </c>
      <c r="G46" s="9" t="s">
        <v>21</v>
      </c>
      <c r="H46" s="199"/>
      <c r="I46" s="197"/>
    </row>
    <row r="47" spans="1:20" ht="12.5" x14ac:dyDescent="0.25">
      <c r="B47" s="21">
        <f t="shared" si="4"/>
        <v>19</v>
      </c>
      <c r="C47" s="211"/>
      <c r="D47" s="211"/>
      <c r="E47" s="41" t="s">
        <v>1204</v>
      </c>
      <c r="F47" s="9" t="s">
        <v>21</v>
      </c>
      <c r="G47" s="9" t="s">
        <v>21</v>
      </c>
      <c r="H47" s="199"/>
      <c r="I47" s="197"/>
    </row>
    <row r="48" spans="1:20" ht="12.5" x14ac:dyDescent="0.25">
      <c r="B48" s="21">
        <f t="shared" si="4"/>
        <v>20</v>
      </c>
      <c r="C48" s="211"/>
      <c r="D48" s="204"/>
      <c r="E48" s="3" t="s">
        <v>1205</v>
      </c>
      <c r="F48" s="9" t="s">
        <v>21</v>
      </c>
      <c r="G48" s="9" t="s">
        <v>21</v>
      </c>
      <c r="H48" s="199"/>
      <c r="I48" s="197"/>
    </row>
    <row r="49" spans="2:9" ht="12.5" x14ac:dyDescent="0.25">
      <c r="B49" s="21">
        <f t="shared" si="4"/>
        <v>21</v>
      </c>
      <c r="C49" s="204"/>
      <c r="D49" s="32" t="s">
        <v>1206</v>
      </c>
      <c r="E49" s="102" t="s">
        <v>1207</v>
      </c>
      <c r="F49" s="9" t="s">
        <v>21</v>
      </c>
      <c r="G49" s="9" t="s">
        <v>21</v>
      </c>
      <c r="H49" s="199"/>
      <c r="I49" s="197"/>
    </row>
    <row r="51" spans="2:9" ht="20" x14ac:dyDescent="0.4">
      <c r="B51" s="5" t="s">
        <v>1208</v>
      </c>
    </row>
    <row r="53" spans="2:9" ht="13" x14ac:dyDescent="0.3">
      <c r="B53" s="6" t="s">
        <v>11</v>
      </c>
      <c r="C53" s="52" t="s">
        <v>12</v>
      </c>
      <c r="D53" s="52" t="s">
        <v>13</v>
      </c>
      <c r="E53" s="52" t="s">
        <v>14</v>
      </c>
      <c r="F53" s="6" t="s">
        <v>15</v>
      </c>
      <c r="G53" s="6" t="s">
        <v>16</v>
      </c>
      <c r="H53" s="221" t="s">
        <v>17</v>
      </c>
      <c r="I53" s="197"/>
    </row>
    <row r="54" spans="2:9" ht="12.5" x14ac:dyDescent="0.25">
      <c r="B54" s="21">
        <f t="shared" ref="B54:B56" si="5">ROW()-32</f>
        <v>22</v>
      </c>
      <c r="C54" s="212" t="s">
        <v>1209</v>
      </c>
      <c r="D54" s="212" t="s">
        <v>1210</v>
      </c>
      <c r="E54" s="30" t="s">
        <v>1202</v>
      </c>
      <c r="F54" s="9" t="s">
        <v>21</v>
      </c>
      <c r="G54" s="9" t="s">
        <v>21</v>
      </c>
      <c r="H54" s="199"/>
      <c r="I54" s="197"/>
    </row>
    <row r="55" spans="2:9" ht="12.5" x14ac:dyDescent="0.25">
      <c r="B55" s="21">
        <f t="shared" si="5"/>
        <v>23</v>
      </c>
      <c r="C55" s="211"/>
      <c r="D55" s="211"/>
      <c r="E55" s="3" t="s">
        <v>1203</v>
      </c>
      <c r="F55" s="9" t="s">
        <v>21</v>
      </c>
      <c r="G55" s="9" t="s">
        <v>21</v>
      </c>
      <c r="H55" s="199"/>
      <c r="I55" s="197"/>
    </row>
    <row r="56" spans="2:9" ht="12.5" x14ac:dyDescent="0.25">
      <c r="B56" s="21">
        <f t="shared" si="5"/>
        <v>24</v>
      </c>
      <c r="C56" s="204"/>
      <c r="D56" s="204"/>
      <c r="E56" s="3" t="s">
        <v>1205</v>
      </c>
      <c r="F56" s="9" t="s">
        <v>21</v>
      </c>
      <c r="G56" s="9" t="s">
        <v>21</v>
      </c>
      <c r="H56" s="199"/>
      <c r="I56" s="197"/>
    </row>
    <row r="58" spans="2:9" ht="20" x14ac:dyDescent="0.4">
      <c r="B58" s="5" t="s">
        <v>1211</v>
      </c>
    </row>
    <row r="60" spans="2:9" ht="13" x14ac:dyDescent="0.3">
      <c r="B60" s="6" t="s">
        <v>11</v>
      </c>
      <c r="C60" s="52" t="s">
        <v>12</v>
      </c>
      <c r="D60" s="52" t="s">
        <v>13</v>
      </c>
      <c r="E60" s="52" t="s">
        <v>14</v>
      </c>
      <c r="F60" s="6" t="s">
        <v>15</v>
      </c>
      <c r="G60" s="6" t="s">
        <v>16</v>
      </c>
      <c r="H60" s="221" t="s">
        <v>17</v>
      </c>
      <c r="I60" s="197"/>
    </row>
    <row r="61" spans="2:9" ht="12.5" x14ac:dyDescent="0.25">
      <c r="B61" s="21">
        <f t="shared" ref="B61:B62" si="6">ROW()-36</f>
        <v>25</v>
      </c>
      <c r="C61" s="210" t="s">
        <v>1212</v>
      </c>
      <c r="D61" s="210" t="s">
        <v>1213</v>
      </c>
      <c r="E61" s="31" t="s">
        <v>1214</v>
      </c>
      <c r="F61" s="9" t="s">
        <v>21</v>
      </c>
      <c r="G61" s="9" t="s">
        <v>21</v>
      </c>
      <c r="H61" s="199"/>
      <c r="I61" s="197"/>
    </row>
    <row r="62" spans="2:9" ht="12.5" x14ac:dyDescent="0.25">
      <c r="B62" s="21">
        <f t="shared" si="6"/>
        <v>26</v>
      </c>
      <c r="C62" s="204"/>
      <c r="D62" s="204"/>
      <c r="E62" s="3" t="s">
        <v>1215</v>
      </c>
      <c r="F62" s="9" t="s">
        <v>21</v>
      </c>
      <c r="G62" s="9" t="s">
        <v>21</v>
      </c>
      <c r="H62" s="199"/>
      <c r="I62" s="197"/>
    </row>
    <row r="64" spans="2:9" ht="20" x14ac:dyDescent="0.4">
      <c r="B64" s="5" t="s">
        <v>1216</v>
      </c>
    </row>
    <row r="66" spans="1:20" ht="13" x14ac:dyDescent="0.3">
      <c r="B66" s="6" t="s">
        <v>11</v>
      </c>
      <c r="C66" s="52" t="s">
        <v>12</v>
      </c>
      <c r="D66" s="52" t="s">
        <v>13</v>
      </c>
      <c r="E66" s="52" t="s">
        <v>14</v>
      </c>
      <c r="F66" s="6" t="s">
        <v>15</v>
      </c>
      <c r="G66" s="6" t="s">
        <v>16</v>
      </c>
      <c r="H66" s="221" t="s">
        <v>17</v>
      </c>
      <c r="I66" s="197"/>
    </row>
    <row r="67" spans="1:20" ht="12.5" x14ac:dyDescent="0.25">
      <c r="B67" s="21">
        <f t="shared" ref="B67:B68" si="7">ROW()-40</f>
        <v>27</v>
      </c>
      <c r="C67" s="210" t="s">
        <v>1217</v>
      </c>
      <c r="D67" s="212" t="s">
        <v>1218</v>
      </c>
      <c r="E67" s="3" t="s">
        <v>1203</v>
      </c>
      <c r="F67" s="9" t="s">
        <v>21</v>
      </c>
      <c r="G67" s="9" t="s">
        <v>21</v>
      </c>
      <c r="H67" s="199"/>
      <c r="I67" s="197"/>
    </row>
    <row r="68" spans="1:20" ht="12.5" x14ac:dyDescent="0.25">
      <c r="B68" s="21">
        <f t="shared" si="7"/>
        <v>28</v>
      </c>
      <c r="C68" s="204"/>
      <c r="D68" s="204"/>
      <c r="E68" s="3" t="s">
        <v>1219</v>
      </c>
      <c r="F68" s="9" t="s">
        <v>21</v>
      </c>
      <c r="G68" s="9" t="s">
        <v>21</v>
      </c>
      <c r="H68" s="199"/>
      <c r="I68" s="197"/>
    </row>
    <row r="70" spans="1:20" ht="20" x14ac:dyDescent="0.4">
      <c r="B70" s="5" t="s">
        <v>1220</v>
      </c>
    </row>
    <row r="72" spans="1:20" ht="13" x14ac:dyDescent="0.3">
      <c r="B72" s="6" t="s">
        <v>11</v>
      </c>
      <c r="C72" s="52" t="s">
        <v>12</v>
      </c>
      <c r="D72" s="52" t="s">
        <v>13</v>
      </c>
      <c r="E72" s="52" t="s">
        <v>14</v>
      </c>
      <c r="F72" s="6" t="s">
        <v>15</v>
      </c>
      <c r="G72" s="6" t="s">
        <v>16</v>
      </c>
      <c r="H72" s="221" t="s">
        <v>17</v>
      </c>
      <c r="I72" s="197"/>
    </row>
    <row r="73" spans="1:20" ht="12.5" x14ac:dyDescent="0.25">
      <c r="B73" s="21">
        <f t="shared" ref="B73:B74" si="8">ROW()-44</f>
        <v>29</v>
      </c>
      <c r="C73" s="210" t="s">
        <v>1221</v>
      </c>
      <c r="D73" s="212" t="s">
        <v>1222</v>
      </c>
      <c r="E73" s="3" t="s">
        <v>1203</v>
      </c>
      <c r="F73" s="9" t="s">
        <v>21</v>
      </c>
      <c r="G73" s="9" t="s">
        <v>21</v>
      </c>
      <c r="H73" s="199"/>
      <c r="I73" s="197"/>
    </row>
    <row r="74" spans="1:20" ht="12.5" x14ac:dyDescent="0.25">
      <c r="B74" s="21">
        <f t="shared" si="8"/>
        <v>30</v>
      </c>
      <c r="C74" s="204"/>
      <c r="D74" s="204"/>
      <c r="E74" s="3" t="s">
        <v>1223</v>
      </c>
      <c r="F74" s="9" t="s">
        <v>21</v>
      </c>
      <c r="G74" s="9" t="s">
        <v>21</v>
      </c>
      <c r="H74" s="199"/>
      <c r="I74" s="197"/>
    </row>
    <row r="76" spans="1:20" ht="20" x14ac:dyDescent="0.4">
      <c r="B76" s="5" t="s">
        <v>1224</v>
      </c>
    </row>
    <row r="78" spans="1:20" ht="13" x14ac:dyDescent="0.3">
      <c r="B78" s="6" t="s">
        <v>11</v>
      </c>
      <c r="C78" s="52" t="s">
        <v>12</v>
      </c>
      <c r="D78" s="52" t="s">
        <v>13</v>
      </c>
      <c r="E78" s="52" t="s">
        <v>14</v>
      </c>
      <c r="F78" s="6" t="s">
        <v>15</v>
      </c>
      <c r="G78" s="6" t="s">
        <v>16</v>
      </c>
      <c r="H78" s="221" t="s">
        <v>17</v>
      </c>
      <c r="I78" s="197"/>
    </row>
    <row r="79" spans="1:20" ht="25" x14ac:dyDescent="0.25">
      <c r="A79" s="16"/>
      <c r="B79" s="39">
        <f>ROW()-48</f>
        <v>31</v>
      </c>
      <c r="C79" s="28" t="s">
        <v>1225</v>
      </c>
      <c r="D79" s="42" t="s">
        <v>1226</v>
      </c>
      <c r="E79" s="34" t="s">
        <v>1227</v>
      </c>
      <c r="F79" s="19" t="s">
        <v>21</v>
      </c>
      <c r="G79" s="19" t="s">
        <v>21</v>
      </c>
      <c r="H79" s="199"/>
      <c r="I79" s="197"/>
      <c r="J79" s="16"/>
      <c r="K79" s="16"/>
      <c r="L79" s="16"/>
      <c r="M79" s="16"/>
      <c r="N79" s="16"/>
      <c r="O79" s="16"/>
      <c r="P79" s="16"/>
      <c r="Q79" s="16"/>
      <c r="R79" s="16"/>
      <c r="S79" s="16"/>
      <c r="T79" s="16"/>
    </row>
    <row r="81" spans="2:9" ht="20" x14ac:dyDescent="0.4">
      <c r="B81" s="5" t="s">
        <v>1228</v>
      </c>
    </row>
    <row r="82" spans="2:9" ht="20" x14ac:dyDescent="0.4">
      <c r="B82" s="5"/>
    </row>
    <row r="83" spans="2:9" ht="13" x14ac:dyDescent="0.3">
      <c r="B83" s="6" t="s">
        <v>11</v>
      </c>
      <c r="C83" s="52" t="s">
        <v>12</v>
      </c>
      <c r="D83" s="52" t="s">
        <v>13</v>
      </c>
      <c r="E83" s="52" t="s">
        <v>14</v>
      </c>
      <c r="F83" s="6" t="s">
        <v>15</v>
      </c>
      <c r="G83" s="6" t="s">
        <v>16</v>
      </c>
      <c r="H83" s="221" t="s">
        <v>17</v>
      </c>
      <c r="I83" s="197"/>
    </row>
    <row r="84" spans="2:9" ht="25" x14ac:dyDescent="0.25">
      <c r="B84" s="21">
        <f>ROW()-52</f>
        <v>32</v>
      </c>
      <c r="C84" s="25" t="s">
        <v>1229</v>
      </c>
      <c r="D84" s="32" t="s">
        <v>1230</v>
      </c>
      <c r="E84" s="27" t="s">
        <v>1231</v>
      </c>
      <c r="F84" s="9" t="s">
        <v>21</v>
      </c>
      <c r="G84" s="9" t="s">
        <v>21</v>
      </c>
      <c r="H84" s="199"/>
      <c r="I84" s="197"/>
    </row>
    <row r="86" spans="2:9" ht="20" x14ac:dyDescent="0.4">
      <c r="B86" s="5" t="s">
        <v>1232</v>
      </c>
    </row>
    <row r="88" spans="2:9" ht="13" x14ac:dyDescent="0.3">
      <c r="B88" s="6" t="s">
        <v>11</v>
      </c>
      <c r="C88" s="52" t="s">
        <v>12</v>
      </c>
      <c r="D88" s="52" t="s">
        <v>13</v>
      </c>
      <c r="E88" s="52" t="s">
        <v>14</v>
      </c>
      <c r="F88" s="6" t="s">
        <v>15</v>
      </c>
      <c r="G88" s="6" t="s">
        <v>16</v>
      </c>
      <c r="H88" s="221" t="s">
        <v>17</v>
      </c>
      <c r="I88" s="197"/>
    </row>
    <row r="89" spans="2:9" ht="12.5" x14ac:dyDescent="0.25">
      <c r="B89" s="21">
        <f>ROW()-56</f>
        <v>33</v>
      </c>
      <c r="C89" s="210" t="s">
        <v>1217</v>
      </c>
      <c r="D89" s="212" t="s">
        <v>1233</v>
      </c>
      <c r="E89" s="79" t="s">
        <v>1203</v>
      </c>
      <c r="F89" s="9" t="s">
        <v>21</v>
      </c>
      <c r="G89" s="9" t="s">
        <v>21</v>
      </c>
      <c r="H89" s="199"/>
      <c r="I89" s="197"/>
    </row>
    <row r="90" spans="2:9" ht="12.5" x14ac:dyDescent="0.25">
      <c r="B90" s="21">
        <f>ROW()-56</f>
        <v>34</v>
      </c>
      <c r="C90" s="204"/>
      <c r="D90" s="204"/>
      <c r="E90" s="79" t="s">
        <v>1219</v>
      </c>
      <c r="F90" s="9" t="s">
        <v>21</v>
      </c>
      <c r="G90" s="9" t="s">
        <v>21</v>
      </c>
      <c r="H90" s="199"/>
      <c r="I90" s="197"/>
    </row>
    <row r="92" spans="2:9" ht="20" x14ac:dyDescent="0.4">
      <c r="B92" s="5" t="s">
        <v>1234</v>
      </c>
    </row>
    <row r="93" spans="2:9" ht="20" x14ac:dyDescent="0.4">
      <c r="B93" s="5"/>
    </row>
    <row r="94" spans="2:9" ht="13" x14ac:dyDescent="0.3">
      <c r="B94" s="6" t="s">
        <v>11</v>
      </c>
      <c r="C94" s="52" t="s">
        <v>12</v>
      </c>
      <c r="D94" s="52" t="s">
        <v>13</v>
      </c>
      <c r="E94" s="52" t="s">
        <v>14</v>
      </c>
      <c r="F94" s="6" t="s">
        <v>15</v>
      </c>
      <c r="G94" s="6" t="s">
        <v>16</v>
      </c>
      <c r="H94" s="221" t="s">
        <v>17</v>
      </c>
      <c r="I94" s="197"/>
    </row>
    <row r="95" spans="2:9" ht="12.5" x14ac:dyDescent="0.25">
      <c r="B95" s="21">
        <f>ROW()-60</f>
        <v>35</v>
      </c>
      <c r="C95" s="210" t="s">
        <v>1221</v>
      </c>
      <c r="D95" s="212" t="s">
        <v>1235</v>
      </c>
      <c r="E95" s="79" t="s">
        <v>1203</v>
      </c>
      <c r="F95" s="9" t="s">
        <v>21</v>
      </c>
      <c r="G95" s="9" t="s">
        <v>21</v>
      </c>
      <c r="H95" s="199"/>
      <c r="I95" s="197"/>
    </row>
    <row r="96" spans="2:9" ht="12.5" x14ac:dyDescent="0.25">
      <c r="B96" s="21">
        <f>ROW()-60</f>
        <v>36</v>
      </c>
      <c r="C96" s="204"/>
      <c r="D96" s="204"/>
      <c r="E96" s="79" t="s">
        <v>1223</v>
      </c>
      <c r="F96" s="9" t="s">
        <v>21</v>
      </c>
      <c r="G96" s="9" t="s">
        <v>21</v>
      </c>
      <c r="H96" s="199"/>
      <c r="I96" s="197"/>
    </row>
    <row r="98" spans="1:20" ht="20" x14ac:dyDescent="0.4">
      <c r="B98" s="5" t="s">
        <v>1236</v>
      </c>
    </row>
    <row r="99" spans="1:20" ht="20" x14ac:dyDescent="0.4">
      <c r="B99" s="5"/>
    </row>
    <row r="100" spans="1:20" ht="13" x14ac:dyDescent="0.3">
      <c r="B100" s="6" t="s">
        <v>11</v>
      </c>
      <c r="C100" s="52" t="s">
        <v>12</v>
      </c>
      <c r="D100" s="52" t="s">
        <v>13</v>
      </c>
      <c r="E100" s="52" t="s">
        <v>14</v>
      </c>
      <c r="F100" s="6" t="s">
        <v>15</v>
      </c>
      <c r="G100" s="6" t="s">
        <v>16</v>
      </c>
      <c r="H100" s="221" t="s">
        <v>17</v>
      </c>
      <c r="I100" s="197"/>
    </row>
    <row r="101" spans="1:20" s="151" customFormat="1" ht="17" customHeight="1" x14ac:dyDescent="0.25">
      <c r="B101" s="21">
        <f>ROW()-64</f>
        <v>37</v>
      </c>
      <c r="C101" s="212" t="s">
        <v>1237</v>
      </c>
      <c r="D101" s="228" t="s">
        <v>3134</v>
      </c>
      <c r="E101" s="13" t="s">
        <v>1203</v>
      </c>
      <c r="F101" s="9" t="s">
        <v>21</v>
      </c>
      <c r="G101" s="9" t="s">
        <v>21</v>
      </c>
      <c r="H101" s="200"/>
      <c r="I101" s="206"/>
    </row>
    <row r="102" spans="1:20" s="151" customFormat="1" ht="12.5" x14ac:dyDescent="0.25">
      <c r="B102" s="21">
        <f>ROW()-64</f>
        <v>38</v>
      </c>
      <c r="C102" s="247"/>
      <c r="D102" s="247"/>
      <c r="E102" s="13" t="s">
        <v>1205</v>
      </c>
      <c r="F102" s="9" t="s">
        <v>21</v>
      </c>
      <c r="G102" s="9" t="s">
        <v>21</v>
      </c>
      <c r="H102" s="200"/>
      <c r="I102" s="206"/>
    </row>
    <row r="104" spans="1:20" ht="20" x14ac:dyDescent="0.4">
      <c r="B104" s="5" t="s">
        <v>1238</v>
      </c>
    </row>
    <row r="105" spans="1:20" ht="20" x14ac:dyDescent="0.4">
      <c r="B105" s="5"/>
    </row>
    <row r="106" spans="1:20" ht="13" x14ac:dyDescent="0.25">
      <c r="A106" s="11"/>
      <c r="B106" s="2" t="s">
        <v>11</v>
      </c>
      <c r="C106" s="63" t="s">
        <v>12</v>
      </c>
      <c r="D106" s="63" t="s">
        <v>13</v>
      </c>
      <c r="E106" s="63" t="s">
        <v>14</v>
      </c>
      <c r="F106" s="2" t="s">
        <v>15</v>
      </c>
      <c r="G106" s="2" t="s">
        <v>16</v>
      </c>
      <c r="H106" s="221" t="s">
        <v>17</v>
      </c>
      <c r="I106" s="197"/>
      <c r="J106" s="11"/>
      <c r="K106" s="11"/>
      <c r="L106" s="11"/>
      <c r="M106" s="11"/>
      <c r="N106" s="11"/>
      <c r="O106" s="11"/>
      <c r="P106" s="11"/>
      <c r="Q106" s="11"/>
      <c r="R106" s="11"/>
      <c r="S106" s="11"/>
      <c r="T106" s="11"/>
    </row>
    <row r="107" spans="1:20" ht="20" customHeight="1" x14ac:dyDescent="0.25">
      <c r="A107" s="11"/>
      <c r="B107" s="21">
        <f>ROW()-68</f>
        <v>39</v>
      </c>
      <c r="C107" s="212" t="s">
        <v>1239</v>
      </c>
      <c r="D107" s="228" t="s">
        <v>3134</v>
      </c>
      <c r="E107" s="13" t="s">
        <v>1203</v>
      </c>
      <c r="F107" s="9" t="s">
        <v>21</v>
      </c>
      <c r="G107" s="9" t="s">
        <v>21</v>
      </c>
      <c r="H107" s="199"/>
      <c r="I107" s="197"/>
      <c r="J107" s="11"/>
      <c r="K107" s="11"/>
      <c r="L107" s="11"/>
      <c r="M107" s="11"/>
      <c r="N107" s="11"/>
      <c r="O107" s="11"/>
      <c r="P107" s="11"/>
      <c r="Q107" s="11"/>
      <c r="R107" s="11"/>
      <c r="S107" s="11"/>
      <c r="T107" s="11"/>
    </row>
    <row r="108" spans="1:20" ht="12.5" x14ac:dyDescent="0.25">
      <c r="A108" s="16"/>
      <c r="B108" s="21">
        <f>ROW()-68</f>
        <v>40</v>
      </c>
      <c r="C108" s="246"/>
      <c r="D108" s="246"/>
      <c r="E108" s="24" t="s">
        <v>1205</v>
      </c>
      <c r="F108" s="19" t="s">
        <v>21</v>
      </c>
      <c r="G108" s="19" t="s">
        <v>21</v>
      </c>
      <c r="H108" s="199"/>
      <c r="I108" s="197"/>
      <c r="J108" s="16"/>
      <c r="K108" s="16"/>
      <c r="L108" s="16"/>
      <c r="M108" s="16"/>
      <c r="N108" s="16"/>
      <c r="O108" s="16"/>
      <c r="P108" s="16"/>
      <c r="Q108" s="16"/>
      <c r="R108" s="16"/>
      <c r="S108" s="16"/>
      <c r="T108" s="16"/>
    </row>
    <row r="110" spans="1:20" ht="20" x14ac:dyDescent="0.4">
      <c r="B110" s="5" t="s">
        <v>1240</v>
      </c>
      <c r="C110" s="51"/>
      <c r="D110" s="51"/>
      <c r="E110" s="51"/>
    </row>
    <row r="111" spans="1:20" ht="20" x14ac:dyDescent="0.4">
      <c r="B111" s="5"/>
      <c r="C111" s="51"/>
      <c r="D111" s="51"/>
      <c r="E111" s="51"/>
    </row>
    <row r="112" spans="1:20" ht="13" x14ac:dyDescent="0.3">
      <c r="B112" s="6" t="s">
        <v>11</v>
      </c>
      <c r="C112" s="52" t="s">
        <v>12</v>
      </c>
      <c r="D112" s="52" t="s">
        <v>13</v>
      </c>
      <c r="E112" s="52" t="s">
        <v>14</v>
      </c>
      <c r="F112" s="6" t="s">
        <v>15</v>
      </c>
      <c r="G112" s="6" t="s">
        <v>16</v>
      </c>
      <c r="H112" s="221" t="s">
        <v>17</v>
      </c>
      <c r="I112" s="197"/>
    </row>
    <row r="113" spans="1:20" ht="237.5" x14ac:dyDescent="0.25">
      <c r="B113" s="21">
        <f>ROW()-72</f>
        <v>41</v>
      </c>
      <c r="C113" s="182" t="s">
        <v>1241</v>
      </c>
      <c r="D113" s="183" t="s">
        <v>3135</v>
      </c>
      <c r="E113" s="27" t="s">
        <v>1242</v>
      </c>
      <c r="F113" s="9" t="s">
        <v>21</v>
      </c>
      <c r="G113" s="9" t="s">
        <v>21</v>
      </c>
      <c r="H113" s="199"/>
      <c r="I113" s="197"/>
    </row>
    <row r="114" spans="1:20" ht="16" x14ac:dyDescent="0.45">
      <c r="B114" s="21">
        <f t="shared" ref="B114:B116" si="9">ROW()-72</f>
        <v>42</v>
      </c>
      <c r="C114" s="184" t="s">
        <v>1243</v>
      </c>
      <c r="D114" s="185" t="s">
        <v>3136</v>
      </c>
      <c r="E114" s="31" t="s">
        <v>1244</v>
      </c>
      <c r="F114" s="9" t="s">
        <v>21</v>
      </c>
      <c r="G114" s="9" t="s">
        <v>21</v>
      </c>
      <c r="H114" s="199"/>
      <c r="I114" s="197"/>
    </row>
    <row r="115" spans="1:20" ht="16" x14ac:dyDescent="0.45">
      <c r="B115" s="21">
        <f t="shared" si="9"/>
        <v>43</v>
      </c>
      <c r="C115" s="184" t="s">
        <v>1245</v>
      </c>
      <c r="D115" s="185" t="s">
        <v>3137</v>
      </c>
      <c r="E115" s="30" t="s">
        <v>1246</v>
      </c>
      <c r="F115" s="9" t="s">
        <v>21</v>
      </c>
      <c r="G115" s="9" t="s">
        <v>21</v>
      </c>
      <c r="H115" s="199"/>
      <c r="I115" s="197"/>
    </row>
    <row r="116" spans="1:20" ht="16" x14ac:dyDescent="0.45">
      <c r="B116" s="21">
        <f t="shared" si="9"/>
        <v>44</v>
      </c>
      <c r="C116" s="31" t="s">
        <v>1247</v>
      </c>
      <c r="D116" s="185" t="s">
        <v>3138</v>
      </c>
      <c r="E116" s="30" t="s">
        <v>1248</v>
      </c>
      <c r="F116" s="9" t="s">
        <v>21</v>
      </c>
      <c r="G116" s="9" t="s">
        <v>21</v>
      </c>
      <c r="H116" s="199"/>
      <c r="I116" s="197"/>
    </row>
    <row r="118" spans="1:20" ht="20" x14ac:dyDescent="0.4">
      <c r="B118" s="5" t="s">
        <v>1249</v>
      </c>
    </row>
    <row r="120" spans="1:20" ht="13" x14ac:dyDescent="0.3">
      <c r="B120" s="6" t="s">
        <v>11</v>
      </c>
      <c r="C120" s="52" t="s">
        <v>12</v>
      </c>
      <c r="D120" s="52" t="s">
        <v>13</v>
      </c>
      <c r="E120" s="52" t="s">
        <v>14</v>
      </c>
      <c r="F120" s="6" t="s">
        <v>15</v>
      </c>
      <c r="G120" s="6" t="s">
        <v>16</v>
      </c>
      <c r="H120" s="221" t="s">
        <v>17</v>
      </c>
      <c r="I120" s="197"/>
    </row>
    <row r="121" spans="1:20" ht="12.5" x14ac:dyDescent="0.25">
      <c r="A121" s="11"/>
      <c r="B121" s="21">
        <f>ROW()-76</f>
        <v>45</v>
      </c>
      <c r="C121" s="29" t="s">
        <v>1250</v>
      </c>
      <c r="D121" s="32" t="s">
        <v>1251</v>
      </c>
      <c r="E121" s="25" t="s">
        <v>1252</v>
      </c>
      <c r="F121" s="9" t="s">
        <v>21</v>
      </c>
      <c r="G121" s="9" t="s">
        <v>21</v>
      </c>
      <c r="H121" s="199"/>
      <c r="I121" s="197"/>
      <c r="J121" s="11"/>
      <c r="K121" s="11"/>
      <c r="L121" s="11"/>
      <c r="M121" s="11"/>
      <c r="N121" s="11"/>
      <c r="O121" s="11"/>
      <c r="P121" s="11"/>
      <c r="Q121" s="11"/>
      <c r="R121" s="11"/>
      <c r="S121" s="11"/>
      <c r="T121" s="11"/>
    </row>
    <row r="122" spans="1:20" ht="12.5" x14ac:dyDescent="0.25">
      <c r="A122" s="11"/>
      <c r="B122" s="21">
        <f>ROW()-76</f>
        <v>46</v>
      </c>
      <c r="C122" s="32" t="s">
        <v>1253</v>
      </c>
      <c r="D122" s="32" t="s">
        <v>1254</v>
      </c>
      <c r="E122" s="25" t="s">
        <v>1255</v>
      </c>
      <c r="F122" s="9" t="s">
        <v>21</v>
      </c>
      <c r="G122" s="9" t="s">
        <v>21</v>
      </c>
      <c r="H122" s="199"/>
      <c r="I122" s="197"/>
      <c r="J122" s="11"/>
      <c r="K122" s="11"/>
      <c r="L122" s="11"/>
      <c r="M122" s="11"/>
      <c r="N122" s="11"/>
      <c r="O122" s="11"/>
      <c r="P122" s="11"/>
      <c r="Q122" s="11"/>
      <c r="R122" s="11"/>
      <c r="S122" s="11"/>
      <c r="T122" s="11"/>
    </row>
    <row r="124" spans="1:20" ht="20" x14ac:dyDescent="0.4">
      <c r="B124" s="5" t="s">
        <v>1256</v>
      </c>
    </row>
    <row r="126" spans="1:20" ht="13" x14ac:dyDescent="0.3">
      <c r="B126" s="6" t="s">
        <v>11</v>
      </c>
      <c r="C126" s="52" t="s">
        <v>12</v>
      </c>
      <c r="D126" s="52" t="s">
        <v>13</v>
      </c>
      <c r="E126" s="52" t="s">
        <v>14</v>
      </c>
      <c r="F126" s="6" t="s">
        <v>15</v>
      </c>
      <c r="G126" s="6" t="s">
        <v>16</v>
      </c>
      <c r="H126" s="221" t="s">
        <v>17</v>
      </c>
      <c r="I126" s="197"/>
    </row>
    <row r="127" spans="1:20" ht="212.5" x14ac:dyDescent="0.25">
      <c r="A127" s="11"/>
      <c r="B127" s="21">
        <f>ROW()-80</f>
        <v>47</v>
      </c>
      <c r="C127" s="29" t="s">
        <v>1257</v>
      </c>
      <c r="D127" s="32" t="s">
        <v>1258</v>
      </c>
      <c r="E127" s="27" t="s">
        <v>1259</v>
      </c>
      <c r="F127" s="9" t="s">
        <v>21</v>
      </c>
      <c r="G127" s="9" t="s">
        <v>21</v>
      </c>
      <c r="H127" s="199"/>
      <c r="I127" s="197"/>
      <c r="J127" s="11"/>
      <c r="K127" s="11"/>
      <c r="L127" s="11"/>
      <c r="M127" s="11"/>
      <c r="N127" s="11"/>
      <c r="O127" s="11"/>
      <c r="P127" s="11"/>
      <c r="Q127" s="11"/>
      <c r="R127" s="11"/>
      <c r="S127" s="11"/>
      <c r="T127" s="11"/>
    </row>
    <row r="128" spans="1:20" ht="12.5" x14ac:dyDescent="0.25">
      <c r="A128" s="11"/>
      <c r="B128" s="21">
        <f t="shared" ref="B128:B130" si="10">ROW()-80</f>
        <v>48</v>
      </c>
      <c r="C128" s="29" t="s">
        <v>1260</v>
      </c>
      <c r="D128" s="32" t="s">
        <v>1261</v>
      </c>
      <c r="E128" s="41" t="s">
        <v>1244</v>
      </c>
      <c r="F128" s="9" t="s">
        <v>21</v>
      </c>
      <c r="G128" s="9" t="s">
        <v>21</v>
      </c>
      <c r="H128" s="199"/>
      <c r="I128" s="197"/>
      <c r="J128" s="11"/>
      <c r="K128" s="11"/>
      <c r="L128" s="11"/>
      <c r="M128" s="11"/>
      <c r="N128" s="11"/>
      <c r="O128" s="11"/>
      <c r="P128" s="11"/>
      <c r="Q128" s="11"/>
      <c r="R128" s="11"/>
      <c r="S128" s="11"/>
      <c r="T128" s="11"/>
    </row>
    <row r="129" spans="1:20" ht="12.5" x14ac:dyDescent="0.25">
      <c r="A129" s="11"/>
      <c r="B129" s="21">
        <f t="shared" si="10"/>
        <v>49</v>
      </c>
      <c r="C129" s="29" t="s">
        <v>1262</v>
      </c>
      <c r="D129" s="32" t="s">
        <v>1263</v>
      </c>
      <c r="E129" s="27" t="s">
        <v>1246</v>
      </c>
      <c r="F129" s="9" t="s">
        <v>21</v>
      </c>
      <c r="G129" s="9" t="s">
        <v>21</v>
      </c>
      <c r="H129" s="199"/>
      <c r="I129" s="197"/>
      <c r="J129" s="11"/>
      <c r="K129" s="11"/>
      <c r="L129" s="11"/>
      <c r="M129" s="11"/>
      <c r="N129" s="11"/>
      <c r="O129" s="11"/>
      <c r="P129" s="11"/>
      <c r="Q129" s="11"/>
      <c r="R129" s="11"/>
      <c r="S129" s="11"/>
      <c r="T129" s="11"/>
    </row>
    <row r="130" spans="1:20" ht="12.5" x14ac:dyDescent="0.25">
      <c r="A130" s="11"/>
      <c r="B130" s="21">
        <f t="shared" si="10"/>
        <v>50</v>
      </c>
      <c r="C130" s="32" t="s">
        <v>1264</v>
      </c>
      <c r="D130" s="32" t="s">
        <v>1265</v>
      </c>
      <c r="E130" s="27" t="s">
        <v>1266</v>
      </c>
      <c r="F130" s="9" t="s">
        <v>21</v>
      </c>
      <c r="G130" s="9" t="s">
        <v>21</v>
      </c>
      <c r="H130" s="199"/>
      <c r="I130" s="197"/>
      <c r="J130" s="11"/>
      <c r="K130" s="11"/>
      <c r="L130" s="11"/>
      <c r="M130" s="11"/>
      <c r="N130" s="11"/>
      <c r="O130" s="11"/>
      <c r="P130" s="11"/>
      <c r="Q130" s="11"/>
      <c r="R130" s="11"/>
      <c r="S130" s="11"/>
      <c r="T130" s="11"/>
    </row>
    <row r="131" spans="1:20" ht="20" x14ac:dyDescent="0.4">
      <c r="B131" s="5"/>
      <c r="C131" s="103"/>
      <c r="D131" s="104"/>
      <c r="E131" s="15"/>
      <c r="F131" s="105"/>
      <c r="G131" s="106"/>
    </row>
    <row r="132" spans="1:20" ht="20" x14ac:dyDescent="0.4">
      <c r="B132" s="5" t="s">
        <v>1267</v>
      </c>
      <c r="C132" s="103"/>
      <c r="D132" s="103"/>
      <c r="E132" s="15"/>
      <c r="F132" s="12"/>
      <c r="G132" s="107"/>
    </row>
    <row r="133" spans="1:20" ht="20" x14ac:dyDescent="0.4">
      <c r="B133" s="5"/>
      <c r="C133" s="103"/>
      <c r="D133" s="103"/>
      <c r="E133" s="15"/>
      <c r="F133" s="12"/>
      <c r="G133" s="107"/>
    </row>
    <row r="134" spans="1:20" ht="13" x14ac:dyDescent="0.3">
      <c r="B134" s="6" t="s">
        <v>11</v>
      </c>
      <c r="C134" s="52" t="s">
        <v>12</v>
      </c>
      <c r="D134" s="52" t="s">
        <v>13</v>
      </c>
      <c r="E134" s="52" t="s">
        <v>14</v>
      </c>
      <c r="F134" s="6" t="s">
        <v>15</v>
      </c>
      <c r="G134" s="6" t="s">
        <v>16</v>
      </c>
      <c r="H134" s="221" t="s">
        <v>17</v>
      </c>
      <c r="I134" s="197"/>
    </row>
    <row r="135" spans="1:20" ht="12.5" x14ac:dyDescent="0.25">
      <c r="B135" s="21">
        <f>ROW()-84</f>
        <v>51</v>
      </c>
      <c r="C135" s="38" t="s">
        <v>1268</v>
      </c>
      <c r="D135" s="38" t="s">
        <v>1269</v>
      </c>
      <c r="E135" s="31" t="s">
        <v>1270</v>
      </c>
      <c r="F135" s="9" t="s">
        <v>21</v>
      </c>
      <c r="G135" s="9" t="s">
        <v>21</v>
      </c>
      <c r="H135" s="199"/>
      <c r="I135" s="197"/>
    </row>
    <row r="136" spans="1:20" ht="225" x14ac:dyDescent="0.25">
      <c r="B136" s="21">
        <f t="shared" ref="B136:B137" si="11">ROW()-84</f>
        <v>52</v>
      </c>
      <c r="C136" s="47" t="s">
        <v>1271</v>
      </c>
      <c r="D136" s="32" t="s">
        <v>1272</v>
      </c>
      <c r="E136" s="186" t="s">
        <v>1273</v>
      </c>
      <c r="F136" s="9" t="s">
        <v>21</v>
      </c>
      <c r="G136" s="9" t="s">
        <v>21</v>
      </c>
      <c r="H136" s="199"/>
      <c r="I136" s="197"/>
    </row>
    <row r="137" spans="1:20" ht="12.5" x14ac:dyDescent="0.25">
      <c r="B137" s="21">
        <f t="shared" si="11"/>
        <v>53</v>
      </c>
      <c r="C137" s="38" t="s">
        <v>1274</v>
      </c>
      <c r="D137" s="38" t="s">
        <v>1275</v>
      </c>
      <c r="E137" s="30" t="s">
        <v>1276</v>
      </c>
      <c r="F137" s="9" t="s">
        <v>21</v>
      </c>
      <c r="G137" s="9" t="s">
        <v>21</v>
      </c>
      <c r="H137" s="199"/>
      <c r="I137" s="197"/>
    </row>
    <row r="139" spans="1:20" ht="20" x14ac:dyDescent="0.4">
      <c r="B139" s="5" t="s">
        <v>1277</v>
      </c>
    </row>
    <row r="141" spans="1:20" ht="13" x14ac:dyDescent="0.3">
      <c r="B141" s="6" t="s">
        <v>11</v>
      </c>
      <c r="C141" s="52" t="s">
        <v>12</v>
      </c>
      <c r="D141" s="52" t="s">
        <v>13</v>
      </c>
      <c r="E141" s="52" t="s">
        <v>14</v>
      </c>
      <c r="F141" s="6" t="s">
        <v>15</v>
      </c>
      <c r="G141" s="6" t="s">
        <v>16</v>
      </c>
      <c r="H141" s="221" t="s">
        <v>17</v>
      </c>
      <c r="I141" s="197"/>
    </row>
    <row r="142" spans="1:20" ht="32" x14ac:dyDescent="0.25">
      <c r="A142" s="11"/>
      <c r="B142" s="21">
        <f>ROW()-88</f>
        <v>54</v>
      </c>
      <c r="C142" s="29" t="s">
        <v>1250</v>
      </c>
      <c r="D142" s="32" t="s">
        <v>1278</v>
      </c>
      <c r="E142" s="183" t="s">
        <v>3139</v>
      </c>
      <c r="F142" s="9" t="s">
        <v>21</v>
      </c>
      <c r="G142" s="9" t="s">
        <v>21</v>
      </c>
      <c r="H142" s="199"/>
      <c r="I142" s="197"/>
      <c r="J142" s="11"/>
      <c r="K142" s="11"/>
      <c r="L142" s="11"/>
      <c r="M142" s="11"/>
      <c r="N142" s="11"/>
      <c r="O142" s="11"/>
      <c r="P142" s="11"/>
      <c r="Q142" s="11"/>
      <c r="R142" s="11"/>
      <c r="S142" s="11"/>
      <c r="T142" s="11"/>
    </row>
    <row r="143" spans="1:20" ht="32" x14ac:dyDescent="0.25">
      <c r="A143" s="16"/>
      <c r="B143" s="21">
        <f>ROW()-88</f>
        <v>55</v>
      </c>
      <c r="C143" s="42" t="s">
        <v>1279</v>
      </c>
      <c r="D143" s="42" t="s">
        <v>1280</v>
      </c>
      <c r="E143" s="187" t="s">
        <v>3140</v>
      </c>
      <c r="F143" s="9" t="s">
        <v>21</v>
      </c>
      <c r="G143" s="9" t="s">
        <v>21</v>
      </c>
      <c r="H143" s="199"/>
      <c r="I143" s="197"/>
      <c r="J143" s="16"/>
      <c r="K143" s="16"/>
      <c r="L143" s="16"/>
      <c r="M143" s="16"/>
      <c r="N143" s="16"/>
      <c r="O143" s="16"/>
      <c r="P143" s="16"/>
      <c r="Q143" s="16"/>
      <c r="R143" s="16"/>
      <c r="S143" s="16"/>
      <c r="T143" s="16"/>
    </row>
    <row r="145" spans="1:20" ht="20" x14ac:dyDescent="0.4">
      <c r="B145" s="5" t="s">
        <v>1281</v>
      </c>
    </row>
    <row r="146" spans="1:20" ht="12.5" x14ac:dyDescent="0.25">
      <c r="C146" s="51"/>
      <c r="D146" s="51"/>
      <c r="E146" s="51"/>
    </row>
    <row r="147" spans="1:20" ht="13" x14ac:dyDescent="0.3">
      <c r="B147" s="6" t="s">
        <v>11</v>
      </c>
      <c r="C147" s="52" t="s">
        <v>12</v>
      </c>
      <c r="D147" s="52" t="s">
        <v>13</v>
      </c>
      <c r="E147" s="52" t="s">
        <v>14</v>
      </c>
      <c r="F147" s="6" t="s">
        <v>15</v>
      </c>
      <c r="G147" s="6" t="s">
        <v>16</v>
      </c>
      <c r="H147" s="221" t="s">
        <v>17</v>
      </c>
      <c r="I147" s="197"/>
    </row>
    <row r="148" spans="1:20" ht="162.5" x14ac:dyDescent="0.25">
      <c r="A148" s="16"/>
      <c r="B148" s="21">
        <f>ROW()-92</f>
        <v>56</v>
      </c>
      <c r="C148" s="170" t="s">
        <v>3141</v>
      </c>
      <c r="D148" s="28" t="s">
        <v>1282</v>
      </c>
      <c r="E148" s="26" t="s">
        <v>1283</v>
      </c>
      <c r="F148" s="19" t="s">
        <v>21</v>
      </c>
      <c r="G148" s="19" t="s">
        <v>21</v>
      </c>
      <c r="H148" s="199"/>
      <c r="I148" s="197"/>
      <c r="J148" s="16"/>
      <c r="K148" s="16"/>
      <c r="L148" s="16"/>
      <c r="M148" s="16"/>
      <c r="N148" s="16"/>
      <c r="O148" s="16"/>
      <c r="P148" s="16"/>
      <c r="Q148" s="16"/>
      <c r="R148" s="16"/>
      <c r="S148" s="16"/>
      <c r="T148" s="16"/>
    </row>
    <row r="149" spans="1:20" ht="25.5" x14ac:dyDescent="0.25">
      <c r="A149" s="11"/>
      <c r="B149" s="21">
        <f>ROW()-92</f>
        <v>57</v>
      </c>
      <c r="C149" s="212" t="s">
        <v>1284</v>
      </c>
      <c r="D149" s="25" t="s">
        <v>1285</v>
      </c>
      <c r="E149" s="41" t="s">
        <v>1192</v>
      </c>
      <c r="F149" s="9" t="s">
        <v>21</v>
      </c>
      <c r="G149" s="9" t="s">
        <v>21</v>
      </c>
      <c r="H149" s="199"/>
      <c r="I149" s="197"/>
      <c r="J149" s="11"/>
      <c r="K149" s="11"/>
      <c r="L149" s="11"/>
      <c r="M149" s="11"/>
      <c r="N149" s="11"/>
      <c r="O149" s="11"/>
      <c r="P149" s="11"/>
      <c r="Q149" s="11"/>
      <c r="R149" s="11"/>
      <c r="S149" s="11"/>
      <c r="T149" s="11"/>
    </row>
    <row r="150" spans="1:20" ht="25.5" x14ac:dyDescent="0.25">
      <c r="A150" s="11"/>
      <c r="B150" s="21">
        <f>ROW()-92</f>
        <v>58</v>
      </c>
      <c r="C150" s="204"/>
      <c r="D150" s="25" t="s">
        <v>1286</v>
      </c>
      <c r="E150" s="41" t="s">
        <v>1287</v>
      </c>
      <c r="F150" s="9" t="s">
        <v>21</v>
      </c>
      <c r="G150" s="9" t="s">
        <v>21</v>
      </c>
      <c r="H150" s="199"/>
      <c r="I150" s="197"/>
      <c r="J150" s="11"/>
      <c r="K150" s="11"/>
      <c r="L150" s="11"/>
      <c r="M150" s="11"/>
      <c r="N150" s="11"/>
      <c r="O150" s="11"/>
      <c r="P150" s="11"/>
      <c r="Q150" s="11"/>
      <c r="R150" s="11"/>
      <c r="S150" s="11"/>
      <c r="T150" s="11"/>
    </row>
    <row r="152" spans="1:20" ht="20" x14ac:dyDescent="0.4">
      <c r="B152" s="5" t="s">
        <v>1288</v>
      </c>
      <c r="C152" s="51"/>
      <c r="D152" s="51"/>
      <c r="E152" s="51"/>
    </row>
    <row r="153" spans="1:20" ht="13" x14ac:dyDescent="0.3">
      <c r="C153" s="51"/>
      <c r="D153" s="51"/>
      <c r="E153" s="51"/>
      <c r="F153" s="196" t="s">
        <v>1289</v>
      </c>
      <c r="G153" s="197"/>
      <c r="H153" s="248" t="s">
        <v>1290</v>
      </c>
      <c r="I153" s="197"/>
    </row>
    <row r="154" spans="1:20" ht="13" x14ac:dyDescent="0.3">
      <c r="B154" s="6" t="s">
        <v>11</v>
      </c>
      <c r="C154" s="52" t="s">
        <v>12</v>
      </c>
      <c r="D154" s="52" t="s">
        <v>13</v>
      </c>
      <c r="E154" s="52" t="s">
        <v>14</v>
      </c>
      <c r="F154" s="6" t="s">
        <v>15</v>
      </c>
      <c r="G154" s="6" t="s">
        <v>16</v>
      </c>
      <c r="H154" s="221" t="s">
        <v>17</v>
      </c>
      <c r="I154" s="197"/>
    </row>
    <row r="155" spans="1:20" ht="150" x14ac:dyDescent="0.25">
      <c r="B155" s="21">
        <f>ROW()-96</f>
        <v>59</v>
      </c>
      <c r="C155" s="25" t="s">
        <v>1291</v>
      </c>
      <c r="D155" s="25" t="s">
        <v>1292</v>
      </c>
      <c r="E155" s="30" t="s">
        <v>1293</v>
      </c>
      <c r="F155" s="9" t="s">
        <v>21</v>
      </c>
      <c r="G155" s="9" t="s">
        <v>21</v>
      </c>
      <c r="H155" s="199"/>
      <c r="I155" s="197"/>
    </row>
    <row r="157" spans="1:20" ht="20" x14ac:dyDescent="0.4">
      <c r="B157" s="5" t="s">
        <v>1294</v>
      </c>
    </row>
    <row r="158" spans="1:20" ht="12.5" x14ac:dyDescent="0.25">
      <c r="C158" s="51"/>
      <c r="D158" s="51"/>
      <c r="E158" s="51"/>
    </row>
    <row r="159" spans="1:20" ht="13" x14ac:dyDescent="0.3">
      <c r="B159" s="6" t="s">
        <v>11</v>
      </c>
      <c r="C159" s="52" t="s">
        <v>12</v>
      </c>
      <c r="D159" s="52" t="s">
        <v>13</v>
      </c>
      <c r="E159" s="52" t="s">
        <v>14</v>
      </c>
      <c r="F159" s="6" t="s">
        <v>15</v>
      </c>
      <c r="G159" s="6" t="s">
        <v>16</v>
      </c>
      <c r="H159" s="221" t="s">
        <v>17</v>
      </c>
      <c r="I159" s="197"/>
    </row>
    <row r="160" spans="1:20" ht="12.5" x14ac:dyDescent="0.25">
      <c r="B160" s="21">
        <f>ROW()-100</f>
        <v>60</v>
      </c>
      <c r="C160" s="212" t="s">
        <v>1295</v>
      </c>
      <c r="D160" s="212" t="s">
        <v>1296</v>
      </c>
      <c r="E160" s="3" t="s">
        <v>1203</v>
      </c>
      <c r="F160" s="9" t="s">
        <v>21</v>
      </c>
      <c r="G160" s="9" t="s">
        <v>21</v>
      </c>
      <c r="H160" s="199"/>
      <c r="I160" s="197"/>
    </row>
    <row r="161" spans="1:20" ht="12.5" x14ac:dyDescent="0.25">
      <c r="A161" s="16"/>
      <c r="B161" s="21">
        <f>ROW()-100</f>
        <v>61</v>
      </c>
      <c r="C161" s="204"/>
      <c r="D161" s="204"/>
      <c r="E161" s="24" t="s">
        <v>1205</v>
      </c>
      <c r="F161" s="19" t="s">
        <v>21</v>
      </c>
      <c r="G161" s="19" t="s">
        <v>21</v>
      </c>
      <c r="H161" s="199"/>
      <c r="I161" s="197"/>
      <c r="J161" s="16"/>
      <c r="K161" s="16"/>
      <c r="L161" s="16"/>
      <c r="M161" s="16"/>
      <c r="N161" s="16"/>
      <c r="O161" s="16"/>
      <c r="P161" s="16"/>
      <c r="Q161" s="16"/>
      <c r="R161" s="16"/>
      <c r="S161" s="16"/>
      <c r="T161" s="16"/>
    </row>
    <row r="163" spans="1:20" ht="20" x14ac:dyDescent="0.4">
      <c r="B163" s="5" t="s">
        <v>1297</v>
      </c>
    </row>
    <row r="164" spans="1:20" ht="12.5" x14ac:dyDescent="0.25">
      <c r="C164" s="51"/>
      <c r="D164" s="51"/>
      <c r="E164" s="51"/>
    </row>
    <row r="165" spans="1:20" ht="13" x14ac:dyDescent="0.3">
      <c r="B165" s="6" t="s">
        <v>11</v>
      </c>
      <c r="C165" s="52" t="s">
        <v>12</v>
      </c>
      <c r="D165" s="52" t="s">
        <v>13</v>
      </c>
      <c r="E165" s="52" t="s">
        <v>14</v>
      </c>
      <c r="F165" s="6" t="s">
        <v>15</v>
      </c>
      <c r="G165" s="6" t="s">
        <v>16</v>
      </c>
      <c r="H165" s="221" t="s">
        <v>17</v>
      </c>
      <c r="I165" s="197"/>
    </row>
    <row r="166" spans="1:20" ht="12.5" x14ac:dyDescent="0.25">
      <c r="B166" s="21">
        <f>ROW()-104</f>
        <v>62</v>
      </c>
      <c r="C166" s="212" t="s">
        <v>1298</v>
      </c>
      <c r="D166" s="212" t="s">
        <v>1299</v>
      </c>
      <c r="E166" s="3" t="s">
        <v>1203</v>
      </c>
      <c r="F166" s="9" t="s">
        <v>21</v>
      </c>
      <c r="G166" s="9" t="s">
        <v>21</v>
      </c>
      <c r="H166" s="199"/>
      <c r="I166" s="197"/>
    </row>
    <row r="167" spans="1:20" ht="12.5" x14ac:dyDescent="0.25">
      <c r="B167" s="21">
        <f>ROW()-104</f>
        <v>63</v>
      </c>
      <c r="C167" s="204"/>
      <c r="D167" s="204"/>
      <c r="E167" s="3" t="s">
        <v>1205</v>
      </c>
      <c r="F167" s="19" t="s">
        <v>21</v>
      </c>
      <c r="G167" s="19" t="s">
        <v>21</v>
      </c>
      <c r="H167" s="199"/>
      <c r="I167" s="197"/>
    </row>
  </sheetData>
  <mergeCells count="113">
    <mergeCell ref="H129:I129"/>
    <mergeCell ref="H130:I130"/>
    <mergeCell ref="H94:I94"/>
    <mergeCell ref="H100:I100"/>
    <mergeCell ref="H106:I106"/>
    <mergeCell ref="H107:I107"/>
    <mergeCell ref="H108:I108"/>
    <mergeCell ref="H112:I112"/>
    <mergeCell ref="H113:I113"/>
    <mergeCell ref="H114:I114"/>
    <mergeCell ref="H115:I115"/>
    <mergeCell ref="H95:I95"/>
    <mergeCell ref="H96:I96"/>
    <mergeCell ref="H101:I101"/>
    <mergeCell ref="H102:I102"/>
    <mergeCell ref="H161:I161"/>
    <mergeCell ref="H165:I165"/>
    <mergeCell ref="H166:I166"/>
    <mergeCell ref="H167:I167"/>
    <mergeCell ref="H148:I148"/>
    <mergeCell ref="H149:I149"/>
    <mergeCell ref="H150:I150"/>
    <mergeCell ref="F153:G153"/>
    <mergeCell ref="H153:I153"/>
    <mergeCell ref="H154:I154"/>
    <mergeCell ref="H155:I155"/>
    <mergeCell ref="H159:I159"/>
    <mergeCell ref="C25:C27"/>
    <mergeCell ref="C45:C49"/>
    <mergeCell ref="D45:D48"/>
    <mergeCell ref="C54:C56"/>
    <mergeCell ref="D54:D56"/>
    <mergeCell ref="D61:D62"/>
    <mergeCell ref="C107:C108"/>
    <mergeCell ref="D107:D108"/>
    <mergeCell ref="H160:I160"/>
    <mergeCell ref="H134:I134"/>
    <mergeCell ref="H135:I135"/>
    <mergeCell ref="H136:I136"/>
    <mergeCell ref="H137:I137"/>
    <mergeCell ref="H141:I141"/>
    <mergeCell ref="H142:I142"/>
    <mergeCell ref="H143:I143"/>
    <mergeCell ref="H147:I147"/>
    <mergeCell ref="H116:I116"/>
    <mergeCell ref="H120:I120"/>
    <mergeCell ref="H121:I121"/>
    <mergeCell ref="H122:I122"/>
    <mergeCell ref="H126:I126"/>
    <mergeCell ref="H127:I127"/>
    <mergeCell ref="H128:I128"/>
    <mergeCell ref="C149:C150"/>
    <mergeCell ref="C160:C161"/>
    <mergeCell ref="D160:D161"/>
    <mergeCell ref="C166:C167"/>
    <mergeCell ref="D166:D167"/>
    <mergeCell ref="C61:C62"/>
    <mergeCell ref="C67:C68"/>
    <mergeCell ref="D67:D68"/>
    <mergeCell ref="C73:C74"/>
    <mergeCell ref="D73:D74"/>
    <mergeCell ref="C89:C90"/>
    <mergeCell ref="D89:D90"/>
    <mergeCell ref="C95:C96"/>
    <mergeCell ref="D95:D96"/>
    <mergeCell ref="C101:C102"/>
    <mergeCell ref="D101:D102"/>
    <mergeCell ref="H8:I8"/>
    <mergeCell ref="C9:C11"/>
    <mergeCell ref="H9:I9"/>
    <mergeCell ref="H10:I10"/>
    <mergeCell ref="H11:I11"/>
    <mergeCell ref="H16:I16"/>
    <mergeCell ref="H19:I19"/>
    <mergeCell ref="H17:I17"/>
    <mergeCell ref="H18:I18"/>
    <mergeCell ref="C17:C19"/>
    <mergeCell ref="H24:I24"/>
    <mergeCell ref="H25:I25"/>
    <mergeCell ref="H26:I26"/>
    <mergeCell ref="H27:I27"/>
    <mergeCell ref="H31:I31"/>
    <mergeCell ref="H32:I32"/>
    <mergeCell ref="H33:I33"/>
    <mergeCell ref="H34:I34"/>
    <mergeCell ref="H38:I38"/>
    <mergeCell ref="H39:I39"/>
    <mergeCell ref="H44:I44"/>
    <mergeCell ref="H45:I45"/>
    <mergeCell ref="H46:I46"/>
    <mergeCell ref="H47:I47"/>
    <mergeCell ref="H48:I48"/>
    <mergeCell ref="H49:I49"/>
    <mergeCell ref="H53:I53"/>
    <mergeCell ref="H54:I54"/>
    <mergeCell ref="H55:I55"/>
    <mergeCell ref="H56:I56"/>
    <mergeCell ref="H60:I60"/>
    <mergeCell ref="H61:I61"/>
    <mergeCell ref="H62:I62"/>
    <mergeCell ref="H66:I66"/>
    <mergeCell ref="H67:I67"/>
    <mergeCell ref="H68:I68"/>
    <mergeCell ref="H90:I90"/>
    <mergeCell ref="H72:I72"/>
    <mergeCell ref="H73:I73"/>
    <mergeCell ref="H74:I74"/>
    <mergeCell ref="H78:I78"/>
    <mergeCell ref="H79:I79"/>
    <mergeCell ref="H83:I83"/>
    <mergeCell ref="H84:I84"/>
    <mergeCell ref="H88:I88"/>
    <mergeCell ref="H89:I89"/>
  </mergeCells>
  <phoneticPr fontId="15" type="noConversion"/>
  <dataValidations count="1">
    <dataValidation type="list" allowBlank="1" showErrorMessage="1" sqref="F9:G11 F17:G19 F25:G27 F32:G34 F39:G39 F45:G49 F54:G56 F61:G62 F67:G68 F73:G74 F79:G79 F84:G84 F89:G90 F95:G96 F101:G102 F107:G108 F113:G116 F121:G122 F127:G130 F135:G137 F142:G143 F148:G150 F155:G155 F160:G161 F166:G167" xr:uid="{00000000-0002-0000-1800-000000000000}">
      <formula1>"Not Test,PASS,Fail,N/A,Blocked"</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S1007"/>
  <sheetViews>
    <sheetView workbookViewId="0"/>
  </sheetViews>
  <sheetFormatPr defaultColWidth="12.6328125" defaultRowHeight="15.75" customHeight="1" x14ac:dyDescent="0.25"/>
  <cols>
    <col min="1" max="1" width="4.6328125" customWidth="1"/>
    <col min="3" max="19" width="52.6328125" customWidth="1"/>
  </cols>
  <sheetData>
    <row r="1" spans="1:19" ht="13" x14ac:dyDescent="0.3">
      <c r="A1" s="1"/>
      <c r="C1" s="11"/>
      <c r="D1" s="85"/>
      <c r="E1" s="85"/>
    </row>
    <row r="2" spans="1:19" ht="13" x14ac:dyDescent="0.25">
      <c r="B2" s="2" t="s">
        <v>1</v>
      </c>
      <c r="C2" s="13" t="s">
        <v>34</v>
      </c>
      <c r="D2" s="8" t="s">
        <v>35</v>
      </c>
      <c r="E2" s="8" t="s">
        <v>303</v>
      </c>
      <c r="F2" s="3" t="s">
        <v>36</v>
      </c>
      <c r="G2" s="3" t="s">
        <v>403</v>
      </c>
      <c r="H2" s="3" t="s">
        <v>404</v>
      </c>
      <c r="I2" s="3" t="s">
        <v>37</v>
      </c>
      <c r="J2" s="3" t="s">
        <v>761</v>
      </c>
      <c r="K2" s="3" t="s">
        <v>1151</v>
      </c>
      <c r="L2" s="3" t="s">
        <v>1152</v>
      </c>
      <c r="M2" s="3" t="s">
        <v>825</v>
      </c>
      <c r="N2" s="3" t="s">
        <v>1153</v>
      </c>
      <c r="O2" s="8" t="s">
        <v>1154</v>
      </c>
      <c r="P2" s="3" t="s">
        <v>1155</v>
      </c>
      <c r="Q2" s="3" t="s">
        <v>1300</v>
      </c>
      <c r="R2" s="3" t="s">
        <v>1301</v>
      </c>
      <c r="S2" s="3" t="s">
        <v>1302</v>
      </c>
    </row>
    <row r="3" spans="1:19" ht="13" x14ac:dyDescent="0.25">
      <c r="B3" s="2" t="s">
        <v>5</v>
      </c>
      <c r="C3" s="13" t="s">
        <v>1303</v>
      </c>
      <c r="D3" s="8" t="s">
        <v>1304</v>
      </c>
      <c r="E3" s="8" t="s">
        <v>1305</v>
      </c>
      <c r="F3" s="3" t="s">
        <v>1306</v>
      </c>
      <c r="G3" s="3" t="s">
        <v>1307</v>
      </c>
      <c r="H3" s="3" t="s">
        <v>1308</v>
      </c>
      <c r="I3" s="3" t="s">
        <v>1309</v>
      </c>
      <c r="J3" s="3" t="s">
        <v>1310</v>
      </c>
      <c r="K3" s="3" t="s">
        <v>1311</v>
      </c>
      <c r="L3" s="3" t="s">
        <v>1312</v>
      </c>
      <c r="M3" s="3" t="s">
        <v>1313</v>
      </c>
      <c r="N3" s="3" t="s">
        <v>1314</v>
      </c>
      <c r="O3" s="8" t="s">
        <v>1315</v>
      </c>
      <c r="P3" s="3" t="s">
        <v>1316</v>
      </c>
      <c r="Q3" s="3" t="s">
        <v>1317</v>
      </c>
      <c r="R3" s="3" t="s">
        <v>1318</v>
      </c>
      <c r="S3" s="3" t="s">
        <v>1312</v>
      </c>
    </row>
    <row r="4" spans="1:19" ht="200" customHeight="1" x14ac:dyDescent="0.25">
      <c r="B4" s="2" t="s">
        <v>9</v>
      </c>
      <c r="C4" s="13"/>
      <c r="D4" s="8"/>
      <c r="E4" s="8"/>
      <c r="F4" s="3"/>
      <c r="G4" s="3"/>
      <c r="H4" s="3"/>
      <c r="I4" s="3"/>
      <c r="J4" s="3"/>
      <c r="K4" s="3"/>
      <c r="L4" s="3"/>
      <c r="M4" s="3"/>
      <c r="N4" s="3"/>
      <c r="O4" s="3"/>
      <c r="P4" s="3"/>
      <c r="Q4" s="3"/>
      <c r="R4" s="3"/>
      <c r="S4" s="3"/>
    </row>
    <row r="5" spans="1:19" ht="12.5" x14ac:dyDescent="0.25">
      <c r="C5" s="11"/>
      <c r="D5" s="85"/>
      <c r="E5" s="85"/>
    </row>
    <row r="6" spans="1:19" ht="20" x14ac:dyDescent="0.25">
      <c r="B6" s="48" t="s">
        <v>1319</v>
      </c>
      <c r="C6" s="11"/>
      <c r="D6" s="85"/>
      <c r="E6" s="85"/>
    </row>
    <row r="7" spans="1:19" ht="12.5" x14ac:dyDescent="0.25">
      <c r="C7" s="11"/>
      <c r="D7" s="85"/>
      <c r="E7" s="85"/>
    </row>
    <row r="8" spans="1:19" ht="13" x14ac:dyDescent="0.3">
      <c r="B8" s="6" t="s">
        <v>11</v>
      </c>
      <c r="C8" s="63" t="s">
        <v>12</v>
      </c>
      <c r="D8" s="63" t="s">
        <v>13</v>
      </c>
      <c r="E8" s="63" t="s">
        <v>14</v>
      </c>
      <c r="F8" s="6" t="s">
        <v>15</v>
      </c>
      <c r="G8" s="6" t="s">
        <v>16</v>
      </c>
      <c r="H8" s="221" t="s">
        <v>17</v>
      </c>
      <c r="I8" s="197"/>
    </row>
    <row r="9" spans="1:19" ht="12.5" x14ac:dyDescent="0.25">
      <c r="A9" s="16"/>
      <c r="B9" s="39">
        <f t="shared" ref="B9:B42" si="0">ROW()-8</f>
        <v>1</v>
      </c>
      <c r="C9" s="234" t="s">
        <v>1320</v>
      </c>
      <c r="D9" s="229" t="s">
        <v>1321</v>
      </c>
      <c r="E9" s="75" t="s">
        <v>1322</v>
      </c>
      <c r="F9" s="19" t="s">
        <v>21</v>
      </c>
      <c r="G9" s="19" t="s">
        <v>21</v>
      </c>
      <c r="H9" s="199"/>
      <c r="I9" s="197"/>
      <c r="J9" s="16"/>
      <c r="K9" s="16"/>
      <c r="L9" s="16"/>
      <c r="M9" s="16"/>
      <c r="N9" s="16"/>
      <c r="O9" s="16"/>
      <c r="P9" s="16"/>
      <c r="Q9" s="16"/>
      <c r="R9" s="16"/>
      <c r="S9" s="16"/>
    </row>
    <row r="10" spans="1:19" ht="12.5" x14ac:dyDescent="0.25">
      <c r="A10" s="23"/>
      <c r="B10" s="39">
        <f t="shared" si="0"/>
        <v>2</v>
      </c>
      <c r="C10" s="211"/>
      <c r="D10" s="211"/>
      <c r="E10" s="75" t="s">
        <v>1323</v>
      </c>
      <c r="F10" s="19" t="s">
        <v>21</v>
      </c>
      <c r="G10" s="19" t="s">
        <v>21</v>
      </c>
      <c r="H10" s="199"/>
      <c r="I10" s="197"/>
      <c r="J10" s="23"/>
      <c r="K10" s="23"/>
      <c r="L10" s="23"/>
      <c r="M10" s="23"/>
      <c r="N10" s="23"/>
      <c r="O10" s="23"/>
      <c r="P10" s="23"/>
      <c r="Q10" s="23"/>
      <c r="R10" s="23"/>
      <c r="S10" s="23"/>
    </row>
    <row r="11" spans="1:19" ht="12.5" x14ac:dyDescent="0.25">
      <c r="A11" s="23"/>
      <c r="B11" s="39">
        <f t="shared" si="0"/>
        <v>3</v>
      </c>
      <c r="C11" s="211"/>
      <c r="D11" s="211"/>
      <c r="E11" s="75" t="s">
        <v>1324</v>
      </c>
      <c r="F11" s="19" t="s">
        <v>21</v>
      </c>
      <c r="G11" s="19" t="s">
        <v>21</v>
      </c>
      <c r="H11" s="199"/>
      <c r="I11" s="197"/>
      <c r="J11" s="23"/>
      <c r="K11" s="23"/>
      <c r="L11" s="23"/>
      <c r="M11" s="23"/>
      <c r="N11" s="23"/>
      <c r="O11" s="23"/>
      <c r="P11" s="23"/>
      <c r="Q11" s="23"/>
      <c r="R11" s="23"/>
      <c r="S11" s="23"/>
    </row>
    <row r="12" spans="1:19" ht="12.5" x14ac:dyDescent="0.25">
      <c r="A12" s="23"/>
      <c r="B12" s="39">
        <f t="shared" si="0"/>
        <v>4</v>
      </c>
      <c r="C12" s="211"/>
      <c r="D12" s="211"/>
      <c r="E12" s="75" t="s">
        <v>1325</v>
      </c>
      <c r="F12" s="19" t="s">
        <v>21</v>
      </c>
      <c r="G12" s="19" t="s">
        <v>21</v>
      </c>
      <c r="H12" s="199"/>
      <c r="I12" s="197"/>
      <c r="J12" s="23"/>
      <c r="K12" s="23"/>
      <c r="L12" s="23"/>
      <c r="M12" s="23"/>
      <c r="N12" s="23"/>
      <c r="O12" s="23"/>
      <c r="P12" s="23"/>
      <c r="Q12" s="23"/>
      <c r="R12" s="23"/>
      <c r="S12" s="23"/>
    </row>
    <row r="13" spans="1:19" ht="12.5" x14ac:dyDescent="0.25">
      <c r="A13" s="23"/>
      <c r="B13" s="39">
        <f t="shared" si="0"/>
        <v>5</v>
      </c>
      <c r="C13" s="211"/>
      <c r="D13" s="211"/>
      <c r="E13" s="75" t="s">
        <v>1326</v>
      </c>
      <c r="F13" s="19" t="s">
        <v>21</v>
      </c>
      <c r="G13" s="19" t="s">
        <v>21</v>
      </c>
      <c r="H13" s="199"/>
      <c r="I13" s="197"/>
      <c r="J13" s="23"/>
      <c r="K13" s="23"/>
      <c r="L13" s="23"/>
      <c r="M13" s="23"/>
      <c r="N13" s="23"/>
      <c r="O13" s="23"/>
      <c r="P13" s="23"/>
      <c r="Q13" s="23"/>
      <c r="R13" s="23"/>
      <c r="S13" s="23"/>
    </row>
    <row r="14" spans="1:19" ht="12.5" x14ac:dyDescent="0.25">
      <c r="A14" s="23"/>
      <c r="B14" s="39">
        <f t="shared" si="0"/>
        <v>6</v>
      </c>
      <c r="C14" s="211"/>
      <c r="D14" s="211"/>
      <c r="E14" s="75" t="s">
        <v>1327</v>
      </c>
      <c r="F14" s="19" t="s">
        <v>21</v>
      </c>
      <c r="G14" s="19" t="s">
        <v>21</v>
      </c>
      <c r="H14" s="199"/>
      <c r="I14" s="197"/>
      <c r="J14" s="23"/>
      <c r="K14" s="23"/>
      <c r="L14" s="23"/>
      <c r="M14" s="23"/>
      <c r="N14" s="23"/>
      <c r="O14" s="23"/>
      <c r="P14" s="23"/>
      <c r="Q14" s="23"/>
      <c r="R14" s="23"/>
      <c r="S14" s="23"/>
    </row>
    <row r="15" spans="1:19" ht="12.5" x14ac:dyDescent="0.25">
      <c r="A15" s="23"/>
      <c r="B15" s="39">
        <f t="shared" si="0"/>
        <v>7</v>
      </c>
      <c r="C15" s="211"/>
      <c r="D15" s="211"/>
      <c r="E15" s="75" t="s">
        <v>1328</v>
      </c>
      <c r="F15" s="19" t="s">
        <v>21</v>
      </c>
      <c r="G15" s="19" t="s">
        <v>21</v>
      </c>
      <c r="H15" s="199"/>
      <c r="I15" s="197"/>
      <c r="J15" s="23"/>
      <c r="K15" s="23"/>
      <c r="L15" s="23"/>
      <c r="M15" s="23"/>
      <c r="N15" s="23"/>
      <c r="O15" s="23"/>
      <c r="P15" s="23"/>
      <c r="Q15" s="23"/>
      <c r="R15" s="23"/>
      <c r="S15" s="23"/>
    </row>
    <row r="16" spans="1:19" ht="12.5" x14ac:dyDescent="0.25">
      <c r="A16" s="23"/>
      <c r="B16" s="39">
        <f t="shared" si="0"/>
        <v>8</v>
      </c>
      <c r="C16" s="211"/>
      <c r="D16" s="211"/>
      <c r="E16" s="75" t="s">
        <v>1329</v>
      </c>
      <c r="F16" s="19" t="s">
        <v>21</v>
      </c>
      <c r="G16" s="19" t="s">
        <v>21</v>
      </c>
      <c r="H16" s="199"/>
      <c r="I16" s="197"/>
      <c r="J16" s="23"/>
      <c r="K16" s="23"/>
      <c r="L16" s="23"/>
      <c r="M16" s="23"/>
      <c r="N16" s="23"/>
      <c r="O16" s="23"/>
      <c r="P16" s="23"/>
      <c r="Q16" s="23"/>
      <c r="R16" s="23"/>
      <c r="S16" s="23"/>
    </row>
    <row r="17" spans="1:19" ht="12.5" x14ac:dyDescent="0.25">
      <c r="A17" s="23"/>
      <c r="B17" s="39">
        <f t="shared" si="0"/>
        <v>9</v>
      </c>
      <c r="C17" s="211"/>
      <c r="D17" s="211"/>
      <c r="E17" s="75" t="s">
        <v>1330</v>
      </c>
      <c r="F17" s="19" t="s">
        <v>21</v>
      </c>
      <c r="G17" s="19" t="s">
        <v>21</v>
      </c>
      <c r="H17" s="199"/>
      <c r="I17" s="197"/>
      <c r="J17" s="23"/>
      <c r="K17" s="23"/>
      <c r="L17" s="23"/>
      <c r="M17" s="23"/>
      <c r="N17" s="23"/>
      <c r="O17" s="23"/>
      <c r="P17" s="23"/>
      <c r="Q17" s="23"/>
      <c r="R17" s="23"/>
      <c r="S17" s="23"/>
    </row>
    <row r="18" spans="1:19" ht="12.5" x14ac:dyDescent="0.25">
      <c r="A18" s="23"/>
      <c r="B18" s="39">
        <f t="shared" si="0"/>
        <v>10</v>
      </c>
      <c r="C18" s="211"/>
      <c r="D18" s="211"/>
      <c r="E18" s="75" t="s">
        <v>1331</v>
      </c>
      <c r="F18" s="19" t="s">
        <v>21</v>
      </c>
      <c r="G18" s="19" t="s">
        <v>21</v>
      </c>
      <c r="H18" s="199"/>
      <c r="I18" s="197"/>
      <c r="J18" s="23"/>
      <c r="K18" s="23"/>
      <c r="L18" s="23"/>
      <c r="M18" s="23"/>
      <c r="N18" s="23"/>
      <c r="O18" s="23"/>
      <c r="P18" s="23"/>
      <c r="Q18" s="23"/>
      <c r="R18" s="23"/>
      <c r="S18" s="23"/>
    </row>
    <row r="19" spans="1:19" ht="12.5" x14ac:dyDescent="0.25">
      <c r="A19" s="23"/>
      <c r="B19" s="39">
        <f t="shared" si="0"/>
        <v>11</v>
      </c>
      <c r="C19" s="211"/>
      <c r="D19" s="211"/>
      <c r="E19" s="75" t="s">
        <v>1332</v>
      </c>
      <c r="F19" s="19" t="s">
        <v>21</v>
      </c>
      <c r="G19" s="19" t="s">
        <v>21</v>
      </c>
      <c r="H19" s="199"/>
      <c r="I19" s="197"/>
      <c r="J19" s="23"/>
      <c r="K19" s="23"/>
      <c r="L19" s="23"/>
      <c r="M19" s="23"/>
      <c r="N19" s="23"/>
      <c r="O19" s="23"/>
      <c r="P19" s="23"/>
      <c r="Q19" s="23"/>
      <c r="R19" s="23"/>
      <c r="S19" s="23"/>
    </row>
    <row r="20" spans="1:19" ht="12.5" x14ac:dyDescent="0.25">
      <c r="A20" s="23"/>
      <c r="B20" s="39">
        <f t="shared" si="0"/>
        <v>12</v>
      </c>
      <c r="C20" s="211"/>
      <c r="D20" s="211"/>
      <c r="E20" s="75" t="s">
        <v>1333</v>
      </c>
      <c r="F20" s="19" t="s">
        <v>21</v>
      </c>
      <c r="G20" s="19" t="s">
        <v>21</v>
      </c>
      <c r="H20" s="199"/>
      <c r="I20" s="197"/>
      <c r="J20" s="23"/>
      <c r="K20" s="23"/>
      <c r="L20" s="23"/>
      <c r="M20" s="23"/>
      <c r="N20" s="23"/>
      <c r="O20" s="23"/>
      <c r="P20" s="23"/>
      <c r="Q20" s="23"/>
      <c r="R20" s="23"/>
      <c r="S20" s="23"/>
    </row>
    <row r="21" spans="1:19" ht="12.5" x14ac:dyDescent="0.25">
      <c r="A21" s="23"/>
      <c r="B21" s="39">
        <f t="shared" si="0"/>
        <v>13</v>
      </c>
      <c r="C21" s="211"/>
      <c r="D21" s="211"/>
      <c r="E21" s="75" t="s">
        <v>1334</v>
      </c>
      <c r="F21" s="19" t="s">
        <v>21</v>
      </c>
      <c r="G21" s="19" t="s">
        <v>21</v>
      </c>
      <c r="H21" s="199"/>
      <c r="I21" s="197"/>
      <c r="J21" s="23"/>
      <c r="K21" s="23"/>
      <c r="L21" s="23"/>
      <c r="M21" s="23"/>
      <c r="N21" s="23"/>
      <c r="O21" s="23"/>
      <c r="P21" s="23"/>
      <c r="Q21" s="23"/>
      <c r="R21" s="23"/>
      <c r="S21" s="23"/>
    </row>
    <row r="22" spans="1:19" ht="12.5" x14ac:dyDescent="0.25">
      <c r="A22" s="23"/>
      <c r="B22" s="39">
        <f t="shared" si="0"/>
        <v>14</v>
      </c>
      <c r="C22" s="211"/>
      <c r="D22" s="211"/>
      <c r="E22" s="75" t="s">
        <v>1335</v>
      </c>
      <c r="F22" s="19" t="s">
        <v>21</v>
      </c>
      <c r="G22" s="19" t="s">
        <v>21</v>
      </c>
      <c r="H22" s="199"/>
      <c r="I22" s="197"/>
      <c r="J22" s="23"/>
      <c r="K22" s="23"/>
      <c r="L22" s="23"/>
      <c r="M22" s="23"/>
      <c r="N22" s="23"/>
      <c r="O22" s="23"/>
      <c r="P22" s="23"/>
      <c r="Q22" s="23"/>
      <c r="R22" s="23"/>
      <c r="S22" s="23"/>
    </row>
    <row r="23" spans="1:19" ht="12.5" x14ac:dyDescent="0.25">
      <c r="A23" s="23"/>
      <c r="B23" s="39">
        <f t="shared" si="0"/>
        <v>15</v>
      </c>
      <c r="C23" s="211"/>
      <c r="D23" s="211"/>
      <c r="E23" s="75" t="s">
        <v>1336</v>
      </c>
      <c r="F23" s="19" t="s">
        <v>21</v>
      </c>
      <c r="G23" s="19" t="s">
        <v>21</v>
      </c>
      <c r="H23" s="199"/>
      <c r="I23" s="197"/>
      <c r="J23" s="23"/>
      <c r="K23" s="23"/>
      <c r="L23" s="23"/>
      <c r="M23" s="23"/>
      <c r="N23" s="23"/>
      <c r="O23" s="23"/>
      <c r="P23" s="23"/>
      <c r="Q23" s="23"/>
      <c r="R23" s="23"/>
      <c r="S23" s="23"/>
    </row>
    <row r="24" spans="1:19" ht="12.5" x14ac:dyDescent="0.25">
      <c r="A24" s="23"/>
      <c r="B24" s="39">
        <f t="shared" si="0"/>
        <v>16</v>
      </c>
      <c r="C24" s="211"/>
      <c r="D24" s="211"/>
      <c r="E24" s="75" t="s">
        <v>1337</v>
      </c>
      <c r="F24" s="19" t="s">
        <v>21</v>
      </c>
      <c r="G24" s="19" t="s">
        <v>21</v>
      </c>
      <c r="H24" s="199"/>
      <c r="I24" s="197"/>
      <c r="J24" s="23"/>
      <c r="K24" s="23"/>
      <c r="L24" s="23"/>
      <c r="M24" s="23"/>
      <c r="N24" s="23"/>
      <c r="O24" s="23"/>
      <c r="P24" s="23"/>
      <c r="Q24" s="23"/>
      <c r="R24" s="23"/>
      <c r="S24" s="23"/>
    </row>
    <row r="25" spans="1:19" ht="12.5" x14ac:dyDescent="0.25">
      <c r="A25" s="23"/>
      <c r="B25" s="39">
        <f t="shared" si="0"/>
        <v>17</v>
      </c>
      <c r="C25" s="211"/>
      <c r="D25" s="211"/>
      <c r="E25" s="75" t="s">
        <v>1338</v>
      </c>
      <c r="F25" s="19" t="s">
        <v>21</v>
      </c>
      <c r="G25" s="19" t="s">
        <v>21</v>
      </c>
      <c r="H25" s="199"/>
      <c r="I25" s="197"/>
      <c r="J25" s="23"/>
      <c r="K25" s="23"/>
      <c r="L25" s="23"/>
      <c r="M25" s="23"/>
      <c r="N25" s="23"/>
      <c r="O25" s="23"/>
      <c r="P25" s="23"/>
      <c r="Q25" s="23"/>
      <c r="R25" s="23"/>
      <c r="S25" s="23"/>
    </row>
    <row r="26" spans="1:19" ht="12.5" x14ac:dyDescent="0.25">
      <c r="A26" s="23"/>
      <c r="B26" s="39">
        <f t="shared" si="0"/>
        <v>18</v>
      </c>
      <c r="C26" s="211"/>
      <c r="D26" s="211"/>
      <c r="E26" s="75" t="s">
        <v>1339</v>
      </c>
      <c r="F26" s="19" t="s">
        <v>21</v>
      </c>
      <c r="G26" s="19" t="s">
        <v>21</v>
      </c>
      <c r="H26" s="199"/>
      <c r="I26" s="197"/>
      <c r="J26" s="23"/>
      <c r="K26" s="23"/>
      <c r="L26" s="23"/>
      <c r="M26" s="23"/>
      <c r="N26" s="23"/>
      <c r="O26" s="23"/>
      <c r="P26" s="23"/>
      <c r="Q26" s="23"/>
      <c r="R26" s="23"/>
      <c r="S26" s="23"/>
    </row>
    <row r="27" spans="1:19" ht="12.5" x14ac:dyDescent="0.25">
      <c r="A27" s="23"/>
      <c r="B27" s="39">
        <f t="shared" si="0"/>
        <v>19</v>
      </c>
      <c r="C27" s="211"/>
      <c r="D27" s="211"/>
      <c r="E27" s="75" t="s">
        <v>1340</v>
      </c>
      <c r="F27" s="19" t="s">
        <v>21</v>
      </c>
      <c r="G27" s="19" t="s">
        <v>21</v>
      </c>
      <c r="H27" s="199"/>
      <c r="I27" s="197"/>
      <c r="J27" s="23"/>
      <c r="K27" s="23"/>
      <c r="L27" s="23"/>
      <c r="M27" s="23"/>
      <c r="N27" s="23"/>
      <c r="O27" s="23"/>
      <c r="P27" s="23"/>
      <c r="Q27" s="23"/>
      <c r="R27" s="23"/>
      <c r="S27" s="23"/>
    </row>
    <row r="28" spans="1:19" ht="12.5" x14ac:dyDescent="0.25">
      <c r="A28" s="23"/>
      <c r="B28" s="39">
        <f t="shared" si="0"/>
        <v>20</v>
      </c>
      <c r="C28" s="211"/>
      <c r="D28" s="211"/>
      <c r="E28" s="75" t="s">
        <v>1341</v>
      </c>
      <c r="F28" s="19" t="s">
        <v>21</v>
      </c>
      <c r="G28" s="19" t="s">
        <v>21</v>
      </c>
      <c r="H28" s="199"/>
      <c r="I28" s="197"/>
      <c r="J28" s="23"/>
      <c r="K28" s="23"/>
      <c r="L28" s="23"/>
      <c r="M28" s="23"/>
      <c r="N28" s="23"/>
      <c r="O28" s="23"/>
      <c r="P28" s="23"/>
      <c r="Q28" s="23"/>
      <c r="R28" s="23"/>
      <c r="S28" s="23"/>
    </row>
    <row r="29" spans="1:19" ht="12.5" x14ac:dyDescent="0.25">
      <c r="A29" s="23"/>
      <c r="B29" s="39">
        <f t="shared" si="0"/>
        <v>21</v>
      </c>
      <c r="C29" s="211"/>
      <c r="D29" s="211"/>
      <c r="E29" s="75" t="s">
        <v>1342</v>
      </c>
      <c r="F29" s="19" t="s">
        <v>21</v>
      </c>
      <c r="G29" s="19" t="s">
        <v>21</v>
      </c>
      <c r="H29" s="199"/>
      <c r="I29" s="197"/>
      <c r="J29" s="23"/>
      <c r="K29" s="23"/>
      <c r="L29" s="23"/>
      <c r="M29" s="23"/>
      <c r="N29" s="23"/>
      <c r="O29" s="23"/>
      <c r="P29" s="23"/>
      <c r="Q29" s="23"/>
      <c r="R29" s="23"/>
      <c r="S29" s="23"/>
    </row>
    <row r="30" spans="1:19" ht="12.5" x14ac:dyDescent="0.25">
      <c r="A30" s="23"/>
      <c r="B30" s="39">
        <f t="shared" si="0"/>
        <v>22</v>
      </c>
      <c r="C30" s="211"/>
      <c r="D30" s="211"/>
      <c r="E30" s="75" t="s">
        <v>1343</v>
      </c>
      <c r="F30" s="19" t="s">
        <v>21</v>
      </c>
      <c r="G30" s="19" t="s">
        <v>21</v>
      </c>
      <c r="H30" s="199"/>
      <c r="I30" s="197"/>
      <c r="J30" s="23"/>
      <c r="K30" s="23"/>
      <c r="L30" s="23"/>
      <c r="M30" s="23"/>
      <c r="N30" s="23"/>
      <c r="O30" s="23"/>
      <c r="P30" s="23"/>
      <c r="Q30" s="23"/>
      <c r="R30" s="23"/>
      <c r="S30" s="23"/>
    </row>
    <row r="31" spans="1:19" ht="12.5" x14ac:dyDescent="0.25">
      <c r="A31" s="23"/>
      <c r="B31" s="39">
        <f t="shared" si="0"/>
        <v>23</v>
      </c>
      <c r="C31" s="211"/>
      <c r="D31" s="211"/>
      <c r="E31" s="75" t="s">
        <v>1344</v>
      </c>
      <c r="F31" s="19" t="s">
        <v>21</v>
      </c>
      <c r="G31" s="19" t="s">
        <v>21</v>
      </c>
      <c r="H31" s="199"/>
      <c r="I31" s="197"/>
      <c r="J31" s="23"/>
      <c r="K31" s="23"/>
      <c r="L31" s="23"/>
      <c r="M31" s="23"/>
      <c r="N31" s="23"/>
      <c r="O31" s="23"/>
      <c r="P31" s="23"/>
      <c r="Q31" s="23"/>
      <c r="R31" s="23"/>
      <c r="S31" s="23"/>
    </row>
    <row r="32" spans="1:19" ht="12.5" x14ac:dyDescent="0.25">
      <c r="A32" s="23"/>
      <c r="B32" s="39">
        <f t="shared" si="0"/>
        <v>24</v>
      </c>
      <c r="C32" s="211"/>
      <c r="D32" s="211"/>
      <c r="E32" s="75" t="s">
        <v>1345</v>
      </c>
      <c r="F32" s="19" t="s">
        <v>21</v>
      </c>
      <c r="G32" s="19" t="s">
        <v>21</v>
      </c>
      <c r="H32" s="199"/>
      <c r="I32" s="197"/>
      <c r="J32" s="23"/>
      <c r="K32" s="23"/>
      <c r="L32" s="23"/>
      <c r="M32" s="23"/>
      <c r="N32" s="23"/>
      <c r="O32" s="23"/>
      <c r="P32" s="23"/>
      <c r="Q32" s="23"/>
      <c r="R32" s="23"/>
      <c r="S32" s="23"/>
    </row>
    <row r="33" spans="1:19" ht="12.5" x14ac:dyDescent="0.25">
      <c r="A33" s="23"/>
      <c r="B33" s="39">
        <f t="shared" si="0"/>
        <v>25</v>
      </c>
      <c r="C33" s="211"/>
      <c r="D33" s="211"/>
      <c r="E33" s="75" t="s">
        <v>1346</v>
      </c>
      <c r="F33" s="19" t="s">
        <v>21</v>
      </c>
      <c r="G33" s="19" t="s">
        <v>21</v>
      </c>
      <c r="H33" s="199"/>
      <c r="I33" s="197"/>
      <c r="J33" s="23"/>
      <c r="K33" s="23"/>
      <c r="L33" s="23"/>
      <c r="M33" s="23"/>
      <c r="N33" s="23"/>
      <c r="O33" s="23"/>
      <c r="P33" s="23"/>
      <c r="Q33" s="23"/>
      <c r="R33" s="23"/>
      <c r="S33" s="23"/>
    </row>
    <row r="34" spans="1:19" ht="12.5" x14ac:dyDescent="0.25">
      <c r="A34" s="23"/>
      <c r="B34" s="39">
        <f t="shared" si="0"/>
        <v>26</v>
      </c>
      <c r="C34" s="211"/>
      <c r="D34" s="211"/>
      <c r="E34" s="75" t="s">
        <v>1347</v>
      </c>
      <c r="F34" s="19" t="s">
        <v>21</v>
      </c>
      <c r="G34" s="19" t="s">
        <v>21</v>
      </c>
      <c r="H34" s="199"/>
      <c r="I34" s="197"/>
      <c r="J34" s="23"/>
      <c r="K34" s="23"/>
      <c r="L34" s="23"/>
      <c r="M34" s="23"/>
      <c r="N34" s="23"/>
      <c r="O34" s="23"/>
      <c r="P34" s="23"/>
      <c r="Q34" s="23"/>
      <c r="R34" s="23"/>
      <c r="S34" s="23"/>
    </row>
    <row r="35" spans="1:19" ht="12.5" x14ac:dyDescent="0.25">
      <c r="A35" s="23"/>
      <c r="B35" s="39">
        <f t="shared" si="0"/>
        <v>27</v>
      </c>
      <c r="C35" s="211"/>
      <c r="D35" s="211"/>
      <c r="E35" s="75" t="s">
        <v>1348</v>
      </c>
      <c r="F35" s="19" t="s">
        <v>21</v>
      </c>
      <c r="G35" s="19" t="s">
        <v>21</v>
      </c>
      <c r="H35" s="199"/>
      <c r="I35" s="197"/>
      <c r="J35" s="23"/>
      <c r="K35" s="23"/>
      <c r="L35" s="23"/>
      <c r="M35" s="23"/>
      <c r="N35" s="23"/>
      <c r="O35" s="23"/>
      <c r="P35" s="23"/>
      <c r="Q35" s="23"/>
      <c r="R35" s="23"/>
      <c r="S35" s="23"/>
    </row>
    <row r="36" spans="1:19" ht="12.5" x14ac:dyDescent="0.25">
      <c r="A36" s="23"/>
      <c r="B36" s="39">
        <f t="shared" si="0"/>
        <v>28</v>
      </c>
      <c r="C36" s="211"/>
      <c r="D36" s="211"/>
      <c r="E36" s="75" t="s">
        <v>1349</v>
      </c>
      <c r="F36" s="19" t="s">
        <v>21</v>
      </c>
      <c r="G36" s="19" t="s">
        <v>21</v>
      </c>
      <c r="H36" s="199"/>
      <c r="I36" s="197"/>
      <c r="J36" s="23"/>
      <c r="K36" s="23"/>
      <c r="L36" s="23"/>
      <c r="M36" s="23"/>
      <c r="N36" s="23"/>
      <c r="O36" s="23"/>
      <c r="P36" s="23"/>
      <c r="Q36" s="23"/>
      <c r="R36" s="23"/>
      <c r="S36" s="23"/>
    </row>
    <row r="37" spans="1:19" ht="12.5" x14ac:dyDescent="0.25">
      <c r="A37" s="23"/>
      <c r="B37" s="39">
        <f t="shared" si="0"/>
        <v>29</v>
      </c>
      <c r="C37" s="211"/>
      <c r="D37" s="211"/>
      <c r="E37" s="75" t="s">
        <v>1350</v>
      </c>
      <c r="F37" s="19" t="s">
        <v>21</v>
      </c>
      <c r="G37" s="19" t="s">
        <v>21</v>
      </c>
      <c r="H37" s="199"/>
      <c r="I37" s="197"/>
      <c r="J37" s="23"/>
      <c r="K37" s="23"/>
      <c r="L37" s="23"/>
      <c r="M37" s="23"/>
      <c r="N37" s="23"/>
      <c r="O37" s="23"/>
      <c r="P37" s="23"/>
      <c r="Q37" s="23"/>
      <c r="R37" s="23"/>
      <c r="S37" s="23"/>
    </row>
    <row r="38" spans="1:19" ht="12.5" x14ac:dyDescent="0.25">
      <c r="A38" s="23"/>
      <c r="B38" s="39">
        <f t="shared" si="0"/>
        <v>30</v>
      </c>
      <c r="C38" s="211"/>
      <c r="D38" s="211"/>
      <c r="E38" s="75" t="s">
        <v>1351</v>
      </c>
      <c r="F38" s="19" t="s">
        <v>21</v>
      </c>
      <c r="G38" s="19" t="s">
        <v>21</v>
      </c>
      <c r="H38" s="199"/>
      <c r="I38" s="197"/>
      <c r="J38" s="23"/>
      <c r="K38" s="23"/>
      <c r="L38" s="23"/>
      <c r="M38" s="23"/>
      <c r="N38" s="23"/>
      <c r="O38" s="23"/>
      <c r="P38" s="23"/>
      <c r="Q38" s="23"/>
      <c r="R38" s="23"/>
      <c r="S38" s="23"/>
    </row>
    <row r="39" spans="1:19" ht="12.5" x14ac:dyDescent="0.25">
      <c r="A39" s="23"/>
      <c r="B39" s="39">
        <f t="shared" si="0"/>
        <v>31</v>
      </c>
      <c r="C39" s="211"/>
      <c r="D39" s="211"/>
      <c r="E39" s="75" t="s">
        <v>1352</v>
      </c>
      <c r="F39" s="19" t="s">
        <v>21</v>
      </c>
      <c r="G39" s="19" t="s">
        <v>21</v>
      </c>
      <c r="H39" s="199"/>
      <c r="I39" s="197"/>
      <c r="J39" s="23"/>
      <c r="K39" s="23"/>
      <c r="L39" s="23"/>
      <c r="M39" s="23"/>
      <c r="N39" s="23"/>
      <c r="O39" s="23"/>
      <c r="P39" s="23"/>
      <c r="Q39" s="23"/>
      <c r="R39" s="23"/>
      <c r="S39" s="23"/>
    </row>
    <row r="40" spans="1:19" ht="12.5" x14ac:dyDescent="0.25">
      <c r="A40" s="23"/>
      <c r="B40" s="39">
        <f t="shared" si="0"/>
        <v>32</v>
      </c>
      <c r="C40" s="211"/>
      <c r="D40" s="211"/>
      <c r="E40" s="75" t="s">
        <v>1353</v>
      </c>
      <c r="F40" s="19" t="s">
        <v>21</v>
      </c>
      <c r="G40" s="19" t="s">
        <v>21</v>
      </c>
      <c r="H40" s="199"/>
      <c r="I40" s="197"/>
      <c r="J40" s="23"/>
      <c r="K40" s="23"/>
      <c r="L40" s="23"/>
      <c r="M40" s="23"/>
      <c r="N40" s="23"/>
      <c r="O40" s="23"/>
      <c r="P40" s="23"/>
      <c r="Q40" s="23"/>
      <c r="R40" s="23"/>
      <c r="S40" s="23"/>
    </row>
    <row r="41" spans="1:19" ht="12.5" x14ac:dyDescent="0.25">
      <c r="A41" s="23"/>
      <c r="B41" s="39">
        <f t="shared" si="0"/>
        <v>33</v>
      </c>
      <c r="C41" s="211"/>
      <c r="D41" s="211"/>
      <c r="E41" s="75" t="s">
        <v>1354</v>
      </c>
      <c r="F41" s="19" t="s">
        <v>21</v>
      </c>
      <c r="G41" s="19" t="s">
        <v>21</v>
      </c>
      <c r="H41" s="199"/>
      <c r="I41" s="197"/>
      <c r="J41" s="23"/>
      <c r="K41" s="23"/>
      <c r="L41" s="23"/>
      <c r="M41" s="23"/>
      <c r="N41" s="23"/>
      <c r="O41" s="23"/>
      <c r="P41" s="23"/>
      <c r="Q41" s="23"/>
      <c r="R41" s="23"/>
      <c r="S41" s="23"/>
    </row>
    <row r="42" spans="1:19" ht="12.5" x14ac:dyDescent="0.25">
      <c r="A42" s="23"/>
      <c r="B42" s="39">
        <f t="shared" si="0"/>
        <v>34</v>
      </c>
      <c r="C42" s="204"/>
      <c r="D42" s="204"/>
      <c r="E42" s="75" t="s">
        <v>1355</v>
      </c>
      <c r="F42" s="19" t="s">
        <v>21</v>
      </c>
      <c r="G42" s="19" t="s">
        <v>21</v>
      </c>
      <c r="H42" s="199"/>
      <c r="I42" s="197"/>
      <c r="J42" s="23"/>
      <c r="K42" s="23"/>
      <c r="L42" s="23"/>
      <c r="M42" s="23"/>
      <c r="N42" s="23"/>
      <c r="O42" s="23"/>
      <c r="P42" s="23"/>
      <c r="Q42" s="23"/>
      <c r="R42" s="23"/>
      <c r="S42" s="23"/>
    </row>
    <row r="43" spans="1:19" ht="12.5" x14ac:dyDescent="0.25">
      <c r="C43" s="11"/>
      <c r="D43" s="85"/>
      <c r="E43" s="85"/>
    </row>
    <row r="44" spans="1:19" ht="20" x14ac:dyDescent="0.4">
      <c r="B44" s="5" t="s">
        <v>1356</v>
      </c>
      <c r="C44" s="11"/>
      <c r="D44" s="85"/>
      <c r="E44" s="85"/>
    </row>
    <row r="45" spans="1:19" ht="12.5" x14ac:dyDescent="0.25">
      <c r="C45" s="11"/>
      <c r="D45" s="85"/>
      <c r="E45" s="85"/>
    </row>
    <row r="46" spans="1:19" ht="13" x14ac:dyDescent="0.3">
      <c r="A46" s="91"/>
      <c r="B46" s="6" t="s">
        <v>11</v>
      </c>
      <c r="C46" s="63" t="s">
        <v>12</v>
      </c>
      <c r="D46" s="63" t="s">
        <v>13</v>
      </c>
      <c r="E46" s="63" t="s">
        <v>14</v>
      </c>
      <c r="F46" s="6" t="s">
        <v>15</v>
      </c>
      <c r="G46" s="6" t="s">
        <v>16</v>
      </c>
      <c r="H46" s="221" t="s">
        <v>17</v>
      </c>
      <c r="I46" s="197"/>
      <c r="J46" s="91"/>
      <c r="K46" s="91"/>
      <c r="L46" s="91"/>
      <c r="M46" s="91"/>
      <c r="N46" s="91"/>
      <c r="O46" s="91"/>
      <c r="P46" s="91"/>
      <c r="Q46" s="91"/>
      <c r="R46" s="91"/>
      <c r="S46" s="91"/>
    </row>
    <row r="47" spans="1:19" ht="12.5" x14ac:dyDescent="0.25">
      <c r="B47" s="39">
        <f t="shared" ref="B47:B54" si="1">ROW()-12</f>
        <v>35</v>
      </c>
      <c r="C47" s="210" t="s">
        <v>1357</v>
      </c>
      <c r="D47" s="25" t="s">
        <v>1358</v>
      </c>
      <c r="E47" s="108" t="s">
        <v>932</v>
      </c>
      <c r="F47" s="9" t="s">
        <v>21</v>
      </c>
      <c r="G47" s="9" t="s">
        <v>21</v>
      </c>
      <c r="H47" s="199"/>
      <c r="I47" s="197"/>
    </row>
    <row r="48" spans="1:19" ht="75" x14ac:dyDescent="0.25">
      <c r="B48" s="39">
        <f t="shared" si="1"/>
        <v>36</v>
      </c>
      <c r="C48" s="211"/>
      <c r="D48" s="90" t="s">
        <v>933</v>
      </c>
      <c r="E48" s="25" t="s">
        <v>809</v>
      </c>
      <c r="F48" s="9" t="s">
        <v>21</v>
      </c>
      <c r="G48" s="9" t="s">
        <v>21</v>
      </c>
      <c r="H48" s="199"/>
      <c r="I48" s="197"/>
    </row>
    <row r="49" spans="1:19" ht="25" x14ac:dyDescent="0.25">
      <c r="B49" s="39">
        <f t="shared" si="1"/>
        <v>37</v>
      </c>
      <c r="C49" s="211"/>
      <c r="D49" s="90" t="s">
        <v>934</v>
      </c>
      <c r="E49" s="25" t="s">
        <v>1359</v>
      </c>
      <c r="F49" s="9" t="s">
        <v>21</v>
      </c>
      <c r="G49" s="9" t="s">
        <v>21</v>
      </c>
      <c r="H49" s="199"/>
      <c r="I49" s="197"/>
    </row>
    <row r="50" spans="1:19" ht="25" x14ac:dyDescent="0.25">
      <c r="B50" s="39">
        <f t="shared" si="1"/>
        <v>38</v>
      </c>
      <c r="C50" s="204"/>
      <c r="D50" s="90" t="s">
        <v>936</v>
      </c>
      <c r="E50" s="25" t="s">
        <v>815</v>
      </c>
      <c r="F50" s="9" t="s">
        <v>21</v>
      </c>
      <c r="G50" s="9" t="s">
        <v>21</v>
      </c>
      <c r="H50" s="199"/>
      <c r="I50" s="197"/>
    </row>
    <row r="51" spans="1:19" ht="12.5" x14ac:dyDescent="0.25">
      <c r="B51" s="39">
        <f t="shared" si="1"/>
        <v>39</v>
      </c>
      <c r="C51" s="210" t="s">
        <v>937</v>
      </c>
      <c r="D51" s="25" t="s">
        <v>938</v>
      </c>
      <c r="E51" s="25" t="s">
        <v>1360</v>
      </c>
      <c r="F51" s="9" t="s">
        <v>21</v>
      </c>
      <c r="G51" s="9" t="s">
        <v>21</v>
      </c>
      <c r="H51" s="199"/>
      <c r="I51" s="197"/>
    </row>
    <row r="52" spans="1:19" ht="12.5" x14ac:dyDescent="0.25">
      <c r="B52" s="39">
        <f t="shared" si="1"/>
        <v>40</v>
      </c>
      <c r="C52" s="204"/>
      <c r="D52" s="25" t="s">
        <v>940</v>
      </c>
      <c r="E52" s="25" t="s">
        <v>1360</v>
      </c>
      <c r="F52" s="9" t="s">
        <v>21</v>
      </c>
      <c r="G52" s="9" t="s">
        <v>21</v>
      </c>
      <c r="H52" s="199"/>
      <c r="I52" s="197"/>
    </row>
    <row r="53" spans="1:19" ht="12.5" x14ac:dyDescent="0.25">
      <c r="B53" s="39">
        <f t="shared" si="1"/>
        <v>41</v>
      </c>
      <c r="C53" s="212" t="s">
        <v>941</v>
      </c>
      <c r="D53" s="25" t="s">
        <v>938</v>
      </c>
      <c r="E53" s="25" t="s">
        <v>942</v>
      </c>
      <c r="F53" s="9" t="s">
        <v>21</v>
      </c>
      <c r="G53" s="9" t="s">
        <v>21</v>
      </c>
      <c r="H53" s="199"/>
      <c r="I53" s="197"/>
    </row>
    <row r="54" spans="1:19" ht="12.5" x14ac:dyDescent="0.25">
      <c r="B54" s="39">
        <f t="shared" si="1"/>
        <v>42</v>
      </c>
      <c r="C54" s="204"/>
      <c r="D54" s="25" t="s">
        <v>940</v>
      </c>
      <c r="E54" s="25" t="s">
        <v>942</v>
      </c>
      <c r="F54" s="9" t="s">
        <v>21</v>
      </c>
      <c r="G54" s="9" t="s">
        <v>21</v>
      </c>
      <c r="H54" s="199"/>
      <c r="I54" s="197"/>
    </row>
    <row r="55" spans="1:19" ht="12.5" x14ac:dyDescent="0.25">
      <c r="C55" s="11"/>
      <c r="D55" s="62"/>
      <c r="E55" s="62"/>
    </row>
    <row r="56" spans="1:19" ht="20" x14ac:dyDescent="0.4">
      <c r="B56" s="5" t="s">
        <v>1361</v>
      </c>
      <c r="C56" s="11"/>
      <c r="D56" s="62"/>
      <c r="E56" s="62"/>
    </row>
    <row r="57" spans="1:19" ht="12.5" x14ac:dyDescent="0.25">
      <c r="C57" s="11"/>
      <c r="D57" s="62"/>
      <c r="E57" s="62"/>
    </row>
    <row r="58" spans="1:19" ht="13" x14ac:dyDescent="0.3">
      <c r="A58" s="91"/>
      <c r="B58" s="6" t="s">
        <v>11</v>
      </c>
      <c r="C58" s="63" t="s">
        <v>12</v>
      </c>
      <c r="D58" s="63" t="s">
        <v>13</v>
      </c>
      <c r="E58" s="63" t="s">
        <v>14</v>
      </c>
      <c r="F58" s="6" t="s">
        <v>15</v>
      </c>
      <c r="G58" s="6" t="s">
        <v>16</v>
      </c>
      <c r="H58" s="221" t="s">
        <v>17</v>
      </c>
      <c r="I58" s="197"/>
      <c r="J58" s="91"/>
      <c r="K58" s="91"/>
      <c r="L58" s="91"/>
      <c r="M58" s="91"/>
      <c r="N58" s="91"/>
      <c r="O58" s="91"/>
      <c r="P58" s="91"/>
      <c r="Q58" s="91"/>
      <c r="R58" s="91"/>
      <c r="S58" s="91"/>
    </row>
    <row r="59" spans="1:19" ht="12.5" x14ac:dyDescent="0.25">
      <c r="B59" s="21">
        <f t="shared" ref="B59:B62" si="2">ROW()-14</f>
        <v>45</v>
      </c>
      <c r="C59" s="210" t="s">
        <v>1362</v>
      </c>
      <c r="D59" s="25" t="s">
        <v>1363</v>
      </c>
      <c r="E59" s="77" t="s">
        <v>1364</v>
      </c>
      <c r="F59" s="9" t="s">
        <v>21</v>
      </c>
      <c r="G59" s="9" t="s">
        <v>21</v>
      </c>
      <c r="H59" s="199"/>
      <c r="I59" s="197"/>
    </row>
    <row r="60" spans="1:19" ht="12.5" x14ac:dyDescent="0.25">
      <c r="B60" s="21">
        <f t="shared" si="2"/>
        <v>46</v>
      </c>
      <c r="C60" s="204"/>
      <c r="D60" s="25" t="s">
        <v>1365</v>
      </c>
      <c r="E60" s="77" t="s">
        <v>1366</v>
      </c>
      <c r="F60" s="9" t="s">
        <v>21</v>
      </c>
      <c r="G60" s="9" t="s">
        <v>21</v>
      </c>
      <c r="H60" s="199"/>
      <c r="I60" s="197"/>
    </row>
    <row r="61" spans="1:19" ht="12.5" x14ac:dyDescent="0.25">
      <c r="B61" s="21">
        <f t="shared" si="2"/>
        <v>47</v>
      </c>
      <c r="C61" s="210" t="s">
        <v>1367</v>
      </c>
      <c r="D61" s="25" t="s">
        <v>1368</v>
      </c>
      <c r="E61" s="65" t="s">
        <v>1369</v>
      </c>
      <c r="F61" s="9" t="s">
        <v>21</v>
      </c>
      <c r="G61" s="9" t="s">
        <v>21</v>
      </c>
      <c r="H61" s="199"/>
      <c r="I61" s="197"/>
    </row>
    <row r="62" spans="1:19" ht="12.5" x14ac:dyDescent="0.25">
      <c r="B62" s="21">
        <f t="shared" si="2"/>
        <v>48</v>
      </c>
      <c r="C62" s="204"/>
      <c r="D62" s="28" t="s">
        <v>1370</v>
      </c>
      <c r="E62" s="65" t="s">
        <v>1371</v>
      </c>
      <c r="F62" s="9" t="s">
        <v>21</v>
      </c>
      <c r="G62" s="9" t="s">
        <v>21</v>
      </c>
      <c r="H62" s="199"/>
      <c r="I62" s="197"/>
    </row>
    <row r="63" spans="1:19" ht="20" x14ac:dyDescent="0.4">
      <c r="B63" s="5"/>
      <c r="C63" s="109"/>
      <c r="D63" s="110"/>
      <c r="E63" s="110"/>
      <c r="F63" s="105"/>
      <c r="G63" s="106"/>
    </row>
    <row r="64" spans="1:19" ht="20" x14ac:dyDescent="0.4">
      <c r="B64" s="5" t="s">
        <v>1372</v>
      </c>
      <c r="C64" s="109"/>
      <c r="D64" s="110"/>
      <c r="E64" s="110"/>
      <c r="F64" s="12"/>
      <c r="G64" s="107"/>
    </row>
    <row r="65" spans="1:19" ht="20" x14ac:dyDescent="0.4">
      <c r="B65" s="5"/>
      <c r="C65" s="109"/>
      <c r="D65" s="110"/>
      <c r="E65" s="110"/>
      <c r="F65" s="12"/>
      <c r="G65" s="107"/>
    </row>
    <row r="66" spans="1:19" ht="13" x14ac:dyDescent="0.3">
      <c r="A66" s="91"/>
      <c r="B66" s="6" t="s">
        <v>11</v>
      </c>
      <c r="C66" s="63" t="s">
        <v>12</v>
      </c>
      <c r="D66" s="63" t="s">
        <v>13</v>
      </c>
      <c r="E66" s="63" t="s">
        <v>14</v>
      </c>
      <c r="F66" s="6" t="s">
        <v>15</v>
      </c>
      <c r="G66" s="6" t="s">
        <v>16</v>
      </c>
      <c r="H66" s="221" t="s">
        <v>17</v>
      </c>
      <c r="I66" s="197"/>
      <c r="J66" s="91"/>
      <c r="K66" s="91"/>
      <c r="L66" s="91"/>
      <c r="M66" s="91"/>
      <c r="N66" s="91"/>
      <c r="O66" s="91"/>
      <c r="P66" s="91"/>
      <c r="Q66" s="91"/>
      <c r="R66" s="91"/>
      <c r="S66" s="91"/>
    </row>
    <row r="67" spans="1:19" ht="12.5" x14ac:dyDescent="0.25">
      <c r="B67" s="21">
        <f t="shared" ref="B67:B70" si="3">ROW()-17</f>
        <v>50</v>
      </c>
      <c r="C67" s="212" t="s">
        <v>1373</v>
      </c>
      <c r="D67" s="212" t="s">
        <v>1374</v>
      </c>
      <c r="E67" s="77" t="s">
        <v>1375</v>
      </c>
      <c r="F67" s="9" t="s">
        <v>21</v>
      </c>
      <c r="G67" s="9" t="s">
        <v>21</v>
      </c>
      <c r="H67" s="199"/>
      <c r="I67" s="197"/>
    </row>
    <row r="68" spans="1:19" ht="12.5" x14ac:dyDescent="0.25">
      <c r="B68" s="21">
        <f t="shared" si="3"/>
        <v>51</v>
      </c>
      <c r="C68" s="211"/>
      <c r="D68" s="211"/>
      <c r="E68" s="77" t="s">
        <v>1376</v>
      </c>
      <c r="F68" s="9" t="s">
        <v>21</v>
      </c>
      <c r="G68" s="9" t="s">
        <v>21</v>
      </c>
      <c r="H68" s="199"/>
      <c r="I68" s="197"/>
    </row>
    <row r="69" spans="1:19" ht="25" x14ac:dyDescent="0.25">
      <c r="B69" s="21">
        <f t="shared" si="3"/>
        <v>52</v>
      </c>
      <c r="C69" s="204"/>
      <c r="D69" s="204"/>
      <c r="E69" s="77" t="s">
        <v>1377</v>
      </c>
      <c r="F69" s="9" t="s">
        <v>21</v>
      </c>
      <c r="G69" s="9" t="s">
        <v>21</v>
      </c>
      <c r="H69" s="199"/>
      <c r="I69" s="197"/>
    </row>
    <row r="70" spans="1:19" ht="12.5" x14ac:dyDescent="0.25">
      <c r="B70" s="21">
        <f t="shared" si="3"/>
        <v>53</v>
      </c>
      <c r="C70" s="32" t="s">
        <v>1378</v>
      </c>
      <c r="D70" s="25" t="s">
        <v>1379</v>
      </c>
      <c r="E70" s="77" t="s">
        <v>1380</v>
      </c>
      <c r="F70" s="9" t="s">
        <v>21</v>
      </c>
      <c r="G70" s="9" t="s">
        <v>21</v>
      </c>
      <c r="H70" s="199"/>
      <c r="I70" s="197"/>
    </row>
    <row r="71" spans="1:19" ht="12.5" x14ac:dyDescent="0.25">
      <c r="C71" s="11"/>
      <c r="D71" s="62"/>
      <c r="E71" s="62"/>
    </row>
    <row r="72" spans="1:19" ht="20" x14ac:dyDescent="0.4">
      <c r="B72" s="5" t="s">
        <v>1381</v>
      </c>
      <c r="C72" s="11"/>
      <c r="D72" s="62"/>
      <c r="E72" s="62"/>
    </row>
    <row r="73" spans="1:19" ht="12.5" x14ac:dyDescent="0.25">
      <c r="C73" s="11"/>
      <c r="D73" s="62"/>
      <c r="E73" s="62"/>
    </row>
    <row r="74" spans="1:19" ht="13" x14ac:dyDescent="0.3">
      <c r="A74" s="91"/>
      <c r="B74" s="6" t="s">
        <v>11</v>
      </c>
      <c r="C74" s="63" t="s">
        <v>12</v>
      </c>
      <c r="D74" s="63" t="s">
        <v>13</v>
      </c>
      <c r="E74" s="63" t="s">
        <v>14</v>
      </c>
      <c r="F74" s="6" t="s">
        <v>15</v>
      </c>
      <c r="G74" s="6" t="s">
        <v>16</v>
      </c>
      <c r="H74" s="221" t="s">
        <v>17</v>
      </c>
      <c r="I74" s="197"/>
      <c r="J74" s="91"/>
      <c r="K74" s="91"/>
      <c r="L74" s="91"/>
      <c r="M74" s="91"/>
      <c r="N74" s="91"/>
      <c r="O74" s="91"/>
      <c r="P74" s="91"/>
      <c r="Q74" s="91"/>
      <c r="R74" s="91"/>
      <c r="S74" s="91"/>
    </row>
    <row r="75" spans="1:19" ht="25" x14ac:dyDescent="0.25">
      <c r="B75" s="21">
        <f t="shared" ref="B75:B76" si="4">ROW()-20</f>
        <v>55</v>
      </c>
      <c r="C75" s="32" t="s">
        <v>1382</v>
      </c>
      <c r="D75" s="25" t="s">
        <v>1383</v>
      </c>
      <c r="E75" s="25" t="s">
        <v>1384</v>
      </c>
      <c r="F75" s="9" t="s">
        <v>21</v>
      </c>
      <c r="G75" s="9" t="s">
        <v>21</v>
      </c>
      <c r="H75" s="199"/>
      <c r="I75" s="197"/>
    </row>
    <row r="76" spans="1:19" ht="25" x14ac:dyDescent="0.25">
      <c r="B76" s="21">
        <f t="shared" si="4"/>
        <v>56</v>
      </c>
      <c r="C76" s="32" t="s">
        <v>1385</v>
      </c>
      <c r="D76" s="25" t="s">
        <v>1386</v>
      </c>
      <c r="E76" s="25" t="s">
        <v>1387</v>
      </c>
      <c r="F76" s="9" t="s">
        <v>21</v>
      </c>
      <c r="G76" s="9" t="s">
        <v>21</v>
      </c>
      <c r="H76" s="199"/>
      <c r="I76" s="197"/>
    </row>
    <row r="77" spans="1:19" ht="12.5" x14ac:dyDescent="0.25">
      <c r="C77" s="11"/>
      <c r="D77" s="62"/>
      <c r="E77" s="62"/>
    </row>
    <row r="78" spans="1:19" ht="20" x14ac:dyDescent="0.4">
      <c r="B78" s="5" t="s">
        <v>1388</v>
      </c>
      <c r="C78" s="11"/>
      <c r="D78" s="62"/>
      <c r="E78" s="62"/>
    </row>
    <row r="79" spans="1:19" ht="12.5" x14ac:dyDescent="0.25">
      <c r="C79" s="11"/>
      <c r="D79" s="62"/>
      <c r="E79" s="62"/>
      <c r="F79" s="85"/>
      <c r="G79" s="85"/>
      <c r="H79" s="85"/>
    </row>
    <row r="80" spans="1:19" ht="13" x14ac:dyDescent="0.3">
      <c r="A80" s="91"/>
      <c r="B80" s="6" t="s">
        <v>11</v>
      </c>
      <c r="C80" s="63" t="s">
        <v>12</v>
      </c>
      <c r="D80" s="63" t="s">
        <v>13</v>
      </c>
      <c r="E80" s="63" t="s">
        <v>14</v>
      </c>
      <c r="F80" s="6" t="s">
        <v>15</v>
      </c>
      <c r="G80" s="6" t="s">
        <v>16</v>
      </c>
      <c r="H80" s="221" t="s">
        <v>17</v>
      </c>
      <c r="I80" s="197"/>
      <c r="J80" s="91"/>
      <c r="K80" s="91"/>
      <c r="L80" s="91"/>
      <c r="M80" s="91"/>
      <c r="N80" s="91"/>
      <c r="O80" s="91"/>
      <c r="P80" s="91"/>
      <c r="Q80" s="91"/>
      <c r="R80" s="91"/>
      <c r="S80" s="91"/>
    </row>
    <row r="81" spans="1:19" ht="12.5" x14ac:dyDescent="0.25">
      <c r="A81" s="23"/>
      <c r="B81" s="39">
        <f>ROW()-27</f>
        <v>54</v>
      </c>
      <c r="C81" s="28" t="s">
        <v>1389</v>
      </c>
      <c r="D81" s="28" t="s">
        <v>1390</v>
      </c>
      <c r="E81" s="65" t="s">
        <v>1391</v>
      </c>
      <c r="F81" s="19" t="s">
        <v>21</v>
      </c>
      <c r="G81" s="19" t="s">
        <v>21</v>
      </c>
      <c r="H81" s="199"/>
      <c r="I81" s="197"/>
      <c r="J81" s="23"/>
      <c r="K81" s="23"/>
      <c r="L81" s="23"/>
      <c r="M81" s="23"/>
      <c r="N81" s="23"/>
      <c r="O81" s="23"/>
      <c r="P81" s="23"/>
      <c r="Q81" s="23"/>
      <c r="R81" s="23"/>
      <c r="S81" s="23"/>
    </row>
    <row r="82" spans="1:19" ht="12.5" x14ac:dyDescent="0.25">
      <c r="C82" s="11"/>
      <c r="D82" s="62"/>
      <c r="E82" s="62"/>
    </row>
    <row r="83" spans="1:19" ht="20" x14ac:dyDescent="0.4">
      <c r="B83" s="5" t="s">
        <v>1392</v>
      </c>
      <c r="C83" s="11"/>
      <c r="D83" s="62"/>
      <c r="E83" s="62"/>
    </row>
    <row r="84" spans="1:19" ht="12.5" x14ac:dyDescent="0.25">
      <c r="C84" s="11"/>
      <c r="D84" s="62"/>
      <c r="E84" s="62"/>
      <c r="F84" s="85"/>
      <c r="G84" s="85"/>
    </row>
    <row r="85" spans="1:19" ht="13" x14ac:dyDescent="0.3">
      <c r="A85" s="91"/>
      <c r="B85" s="6" t="s">
        <v>11</v>
      </c>
      <c r="C85" s="63" t="s">
        <v>12</v>
      </c>
      <c r="D85" s="63" t="s">
        <v>13</v>
      </c>
      <c r="E85" s="63" t="s">
        <v>14</v>
      </c>
      <c r="F85" s="6" t="s">
        <v>15</v>
      </c>
      <c r="G85" s="6" t="s">
        <v>16</v>
      </c>
      <c r="H85" s="221" t="s">
        <v>17</v>
      </c>
      <c r="I85" s="197"/>
      <c r="J85" s="91"/>
      <c r="K85" s="91"/>
      <c r="L85" s="91"/>
      <c r="M85" s="91"/>
      <c r="N85" s="91"/>
      <c r="O85" s="91"/>
      <c r="P85" s="91"/>
      <c r="Q85" s="91"/>
      <c r="R85" s="91"/>
      <c r="S85" s="91"/>
    </row>
    <row r="86" spans="1:19" ht="25" x14ac:dyDescent="0.25">
      <c r="B86" s="21">
        <f>ROW()-32</f>
        <v>54</v>
      </c>
      <c r="C86" s="25" t="s">
        <v>1393</v>
      </c>
      <c r="D86" s="25" t="s">
        <v>1394</v>
      </c>
      <c r="E86" s="77" t="s">
        <v>1395</v>
      </c>
      <c r="F86" s="19" t="s">
        <v>21</v>
      </c>
      <c r="G86" s="19" t="s">
        <v>21</v>
      </c>
      <c r="H86" s="199"/>
      <c r="I86" s="197"/>
    </row>
    <row r="87" spans="1:19" ht="12.5" x14ac:dyDescent="0.25">
      <c r="C87" s="11"/>
      <c r="D87" s="62"/>
      <c r="E87" s="62"/>
    </row>
    <row r="88" spans="1:19" ht="20" x14ac:dyDescent="0.4">
      <c r="B88" s="5" t="s">
        <v>1396</v>
      </c>
      <c r="C88" s="11"/>
      <c r="D88" s="62"/>
      <c r="E88" s="62"/>
    </row>
    <row r="89" spans="1:19" ht="12.5" x14ac:dyDescent="0.25">
      <c r="C89" s="11"/>
      <c r="D89" s="62"/>
      <c r="E89" s="62"/>
    </row>
    <row r="90" spans="1:19" ht="13" x14ac:dyDescent="0.3">
      <c r="A90" s="91"/>
      <c r="B90" s="6" t="s">
        <v>11</v>
      </c>
      <c r="C90" s="63" t="s">
        <v>12</v>
      </c>
      <c r="D90" s="63" t="s">
        <v>13</v>
      </c>
      <c r="E90" s="63" t="s">
        <v>14</v>
      </c>
      <c r="F90" s="6" t="s">
        <v>15</v>
      </c>
      <c r="G90" s="6" t="s">
        <v>16</v>
      </c>
      <c r="H90" s="221" t="s">
        <v>17</v>
      </c>
      <c r="I90" s="197"/>
      <c r="J90" s="91"/>
      <c r="K90" s="91"/>
      <c r="L90" s="91"/>
      <c r="M90" s="91"/>
      <c r="N90" s="91"/>
      <c r="O90" s="91"/>
      <c r="P90" s="91"/>
      <c r="Q90" s="91"/>
      <c r="R90" s="91"/>
      <c r="S90" s="91"/>
    </row>
    <row r="91" spans="1:19" ht="12.5" x14ac:dyDescent="0.25">
      <c r="B91" s="21">
        <f t="shared" ref="B91:B96" si="5">ROW()-35</f>
        <v>56</v>
      </c>
      <c r="C91" s="8" t="s">
        <v>1397</v>
      </c>
      <c r="D91" s="25" t="s">
        <v>1398</v>
      </c>
      <c r="E91" s="77" t="s">
        <v>1399</v>
      </c>
      <c r="F91" s="9" t="s">
        <v>21</v>
      </c>
      <c r="G91" s="9" t="s">
        <v>21</v>
      </c>
      <c r="H91" s="199"/>
      <c r="I91" s="197"/>
    </row>
    <row r="92" spans="1:19" ht="25" x14ac:dyDescent="0.25">
      <c r="B92" s="21">
        <f t="shared" si="5"/>
        <v>57</v>
      </c>
      <c r="C92" s="8" t="s">
        <v>1400</v>
      </c>
      <c r="D92" s="32" t="s">
        <v>1401</v>
      </c>
      <c r="E92" s="77" t="s">
        <v>1402</v>
      </c>
      <c r="F92" s="9" t="s">
        <v>21</v>
      </c>
      <c r="G92" s="9" t="s">
        <v>21</v>
      </c>
      <c r="H92" s="199"/>
      <c r="I92" s="197"/>
    </row>
    <row r="93" spans="1:19" ht="12.5" x14ac:dyDescent="0.25">
      <c r="B93" s="21">
        <f t="shared" si="5"/>
        <v>58</v>
      </c>
      <c r="C93" s="8" t="s">
        <v>1403</v>
      </c>
      <c r="D93" s="32" t="s">
        <v>1404</v>
      </c>
      <c r="E93" s="72" t="s">
        <v>1405</v>
      </c>
      <c r="F93" s="9" t="s">
        <v>21</v>
      </c>
      <c r="G93" s="9" t="s">
        <v>21</v>
      </c>
      <c r="H93" s="199"/>
      <c r="I93" s="197"/>
    </row>
    <row r="94" spans="1:19" ht="12.5" x14ac:dyDescent="0.25">
      <c r="B94" s="21">
        <f t="shared" si="5"/>
        <v>59</v>
      </c>
      <c r="C94" s="203" t="s">
        <v>1406</v>
      </c>
      <c r="D94" s="25" t="s">
        <v>1407</v>
      </c>
      <c r="E94" s="77" t="s">
        <v>1408</v>
      </c>
      <c r="F94" s="9" t="s">
        <v>21</v>
      </c>
      <c r="G94" s="9" t="s">
        <v>21</v>
      </c>
      <c r="H94" s="199"/>
      <c r="I94" s="197"/>
    </row>
    <row r="95" spans="1:19" ht="12.5" x14ac:dyDescent="0.25">
      <c r="B95" s="21">
        <f t="shared" si="5"/>
        <v>60</v>
      </c>
      <c r="C95" s="211"/>
      <c r="D95" s="25" t="s">
        <v>1409</v>
      </c>
      <c r="E95" s="77" t="s">
        <v>1410</v>
      </c>
      <c r="F95" s="9" t="s">
        <v>21</v>
      </c>
      <c r="G95" s="9" t="s">
        <v>21</v>
      </c>
      <c r="H95" s="199"/>
      <c r="I95" s="197"/>
    </row>
    <row r="96" spans="1:19" ht="12.5" x14ac:dyDescent="0.25">
      <c r="B96" s="21">
        <f t="shared" si="5"/>
        <v>61</v>
      </c>
      <c r="C96" s="204"/>
      <c r="D96" s="25" t="s">
        <v>1411</v>
      </c>
      <c r="E96" s="77" t="s">
        <v>1412</v>
      </c>
      <c r="F96" s="9" t="s">
        <v>21</v>
      </c>
      <c r="G96" s="9" t="s">
        <v>21</v>
      </c>
      <c r="H96" s="199"/>
      <c r="I96" s="197"/>
    </row>
    <row r="97" spans="1:19" ht="12.5" x14ac:dyDescent="0.25">
      <c r="D97" s="80"/>
      <c r="E97" s="80"/>
    </row>
    <row r="98" spans="1:19" ht="20" x14ac:dyDescent="0.4">
      <c r="B98" s="5" t="s">
        <v>1413</v>
      </c>
      <c r="D98" s="80"/>
      <c r="E98" s="80"/>
    </row>
    <row r="99" spans="1:19" ht="12.5" x14ac:dyDescent="0.25">
      <c r="C99" s="85"/>
      <c r="D99" s="62"/>
      <c r="E99" s="62"/>
    </row>
    <row r="100" spans="1:19" ht="13" x14ac:dyDescent="0.3">
      <c r="A100" s="91"/>
      <c r="B100" s="6" t="s">
        <v>11</v>
      </c>
      <c r="C100" s="63" t="s">
        <v>12</v>
      </c>
      <c r="D100" s="63" t="s">
        <v>13</v>
      </c>
      <c r="E100" s="63" t="s">
        <v>14</v>
      </c>
      <c r="F100" s="6" t="s">
        <v>15</v>
      </c>
      <c r="G100" s="6" t="s">
        <v>16</v>
      </c>
      <c r="H100" s="221" t="s">
        <v>17</v>
      </c>
      <c r="I100" s="197"/>
      <c r="J100" s="91"/>
      <c r="K100" s="91"/>
      <c r="L100" s="91"/>
      <c r="M100" s="91"/>
      <c r="N100" s="91"/>
      <c r="O100" s="91"/>
      <c r="P100" s="91"/>
      <c r="Q100" s="91"/>
      <c r="R100" s="91"/>
      <c r="S100" s="91"/>
    </row>
    <row r="101" spans="1:19" ht="25" x14ac:dyDescent="0.25">
      <c r="A101" s="16"/>
      <c r="B101" s="39">
        <f t="shared" ref="B101:B103" si="6">ROW()-39</f>
        <v>62</v>
      </c>
      <c r="C101" s="249" t="s">
        <v>1414</v>
      </c>
      <c r="D101" s="28" t="s">
        <v>1415</v>
      </c>
      <c r="E101" s="65" t="s">
        <v>1416</v>
      </c>
      <c r="F101" s="19" t="s">
        <v>21</v>
      </c>
      <c r="G101" s="19" t="s">
        <v>21</v>
      </c>
      <c r="H101" s="199"/>
      <c r="I101" s="197"/>
      <c r="J101" s="16"/>
      <c r="K101" s="16"/>
      <c r="L101" s="16"/>
      <c r="M101" s="16"/>
      <c r="N101" s="16"/>
      <c r="O101" s="16"/>
      <c r="P101" s="16"/>
      <c r="Q101" s="16"/>
      <c r="R101" s="16"/>
      <c r="S101" s="16"/>
    </row>
    <row r="102" spans="1:19" ht="12.5" x14ac:dyDescent="0.25">
      <c r="B102" s="21">
        <f t="shared" si="6"/>
        <v>63</v>
      </c>
      <c r="C102" s="211"/>
      <c r="D102" s="232" t="s">
        <v>1417</v>
      </c>
      <c r="E102" s="77" t="s">
        <v>1418</v>
      </c>
      <c r="F102" s="19" t="s">
        <v>21</v>
      </c>
      <c r="G102" s="19" t="s">
        <v>21</v>
      </c>
      <c r="H102" s="199"/>
      <c r="I102" s="197"/>
    </row>
    <row r="103" spans="1:19" ht="12.5" x14ac:dyDescent="0.25">
      <c r="B103" s="21">
        <f t="shared" si="6"/>
        <v>64</v>
      </c>
      <c r="C103" s="204"/>
      <c r="D103" s="220"/>
      <c r="E103" s="77" t="s">
        <v>1419</v>
      </c>
      <c r="F103" s="19" t="s">
        <v>21</v>
      </c>
      <c r="G103" s="19" t="s">
        <v>21</v>
      </c>
      <c r="H103" s="199"/>
      <c r="I103" s="197"/>
    </row>
    <row r="104" spans="1:19" ht="12.5" x14ac:dyDescent="0.25">
      <c r="C104" s="11"/>
      <c r="D104" s="62"/>
      <c r="E104" s="62"/>
    </row>
    <row r="105" spans="1:19" ht="20" x14ac:dyDescent="0.4">
      <c r="B105" s="5" t="s">
        <v>1420</v>
      </c>
      <c r="C105" s="11"/>
      <c r="D105" s="62"/>
      <c r="E105" s="62"/>
    </row>
    <row r="106" spans="1:19" ht="12.5" x14ac:dyDescent="0.25">
      <c r="C106" s="85"/>
      <c r="D106" s="62"/>
      <c r="E106" s="62"/>
    </row>
    <row r="107" spans="1:19" ht="13" x14ac:dyDescent="0.3">
      <c r="A107" s="91"/>
      <c r="B107" s="6" t="s">
        <v>11</v>
      </c>
      <c r="C107" s="63" t="s">
        <v>12</v>
      </c>
      <c r="D107" s="63" t="s">
        <v>13</v>
      </c>
      <c r="E107" s="63" t="s">
        <v>14</v>
      </c>
      <c r="F107" s="6" t="s">
        <v>15</v>
      </c>
      <c r="G107" s="6" t="s">
        <v>16</v>
      </c>
      <c r="H107" s="221" t="s">
        <v>17</v>
      </c>
      <c r="I107" s="197"/>
      <c r="J107" s="91"/>
      <c r="K107" s="91"/>
      <c r="L107" s="91"/>
      <c r="M107" s="91"/>
      <c r="N107" s="91"/>
      <c r="O107" s="91"/>
      <c r="P107" s="91"/>
      <c r="Q107" s="91"/>
      <c r="R107" s="91"/>
      <c r="S107" s="91"/>
    </row>
    <row r="108" spans="1:19" ht="221.25" customHeight="1" x14ac:dyDescent="0.25">
      <c r="A108" s="23"/>
      <c r="B108" s="39">
        <f t="shared" ref="B108:B110" si="7">ROW()-43</f>
        <v>65</v>
      </c>
      <c r="C108" s="249" t="s">
        <v>1421</v>
      </c>
      <c r="D108" s="28" t="s">
        <v>1422</v>
      </c>
      <c r="E108" s="65" t="s">
        <v>1423</v>
      </c>
      <c r="F108" s="19" t="s">
        <v>21</v>
      </c>
      <c r="G108" s="19" t="s">
        <v>21</v>
      </c>
      <c r="H108" s="199"/>
      <c r="I108" s="197"/>
      <c r="J108" s="23"/>
      <c r="K108" s="23"/>
      <c r="L108" s="23"/>
      <c r="M108" s="23"/>
      <c r="N108" s="23"/>
      <c r="O108" s="23"/>
      <c r="P108" s="23"/>
      <c r="Q108" s="23"/>
      <c r="R108" s="23"/>
      <c r="S108" s="23"/>
    </row>
    <row r="109" spans="1:19" ht="12.5" x14ac:dyDescent="0.25">
      <c r="B109" s="21">
        <f t="shared" si="7"/>
        <v>66</v>
      </c>
      <c r="C109" s="211"/>
      <c r="D109" s="77" t="s">
        <v>1424</v>
      </c>
      <c r="E109" s="77" t="s">
        <v>1425</v>
      </c>
      <c r="F109" s="19" t="s">
        <v>21</v>
      </c>
      <c r="G109" s="19" t="s">
        <v>21</v>
      </c>
      <c r="H109" s="199"/>
      <c r="I109" s="197"/>
    </row>
    <row r="110" spans="1:19" ht="25" x14ac:dyDescent="0.25">
      <c r="B110" s="21">
        <f t="shared" si="7"/>
        <v>67</v>
      </c>
      <c r="C110" s="204"/>
      <c r="D110" s="77" t="s">
        <v>1426</v>
      </c>
      <c r="E110" s="77" t="s">
        <v>1427</v>
      </c>
      <c r="F110" s="19" t="s">
        <v>21</v>
      </c>
      <c r="G110" s="19" t="s">
        <v>21</v>
      </c>
      <c r="H110" s="199"/>
      <c r="I110" s="197"/>
    </row>
    <row r="111" spans="1:19" ht="12.5" x14ac:dyDescent="0.25">
      <c r="C111" s="11"/>
      <c r="D111" s="62"/>
      <c r="E111" s="62"/>
    </row>
    <row r="112" spans="1:19" ht="20" x14ac:dyDescent="0.4">
      <c r="B112" s="5" t="s">
        <v>1428</v>
      </c>
      <c r="C112" s="11"/>
      <c r="D112" s="62"/>
      <c r="E112" s="62"/>
    </row>
    <row r="113" spans="1:19" ht="12.5" x14ac:dyDescent="0.25">
      <c r="C113" s="85"/>
      <c r="D113" s="62"/>
      <c r="E113" s="62"/>
    </row>
    <row r="114" spans="1:19" ht="13" x14ac:dyDescent="0.3">
      <c r="A114" s="91"/>
      <c r="B114" s="6" t="s">
        <v>11</v>
      </c>
      <c r="C114" s="63" t="s">
        <v>12</v>
      </c>
      <c r="D114" s="63" t="s">
        <v>13</v>
      </c>
      <c r="E114" s="63" t="s">
        <v>14</v>
      </c>
      <c r="F114" s="6" t="s">
        <v>15</v>
      </c>
      <c r="G114" s="6" t="s">
        <v>16</v>
      </c>
      <c r="H114" s="221" t="s">
        <v>17</v>
      </c>
      <c r="I114" s="197"/>
      <c r="J114" s="91"/>
      <c r="K114" s="91"/>
      <c r="L114" s="91"/>
      <c r="M114" s="91"/>
      <c r="N114" s="91"/>
      <c r="O114" s="91"/>
      <c r="P114" s="91"/>
      <c r="Q114" s="91"/>
      <c r="R114" s="91"/>
      <c r="S114" s="91"/>
    </row>
    <row r="115" spans="1:19" ht="90" customHeight="1" x14ac:dyDescent="0.25">
      <c r="A115" s="11"/>
      <c r="B115" s="21">
        <f t="shared" ref="B115:B116" si="8">ROW()-47</f>
        <v>68</v>
      </c>
      <c r="C115" s="203" t="s">
        <v>1429</v>
      </c>
      <c r="D115" s="25" t="s">
        <v>1430</v>
      </c>
      <c r="E115" s="77" t="s">
        <v>1431</v>
      </c>
      <c r="F115" s="9" t="s">
        <v>21</v>
      </c>
      <c r="G115" s="9" t="s">
        <v>21</v>
      </c>
      <c r="H115" s="199"/>
      <c r="I115" s="197"/>
      <c r="J115" s="11"/>
      <c r="K115" s="11"/>
      <c r="L115" s="11"/>
      <c r="M115" s="11"/>
      <c r="N115" s="11"/>
      <c r="O115" s="11"/>
      <c r="P115" s="11"/>
      <c r="Q115" s="11"/>
      <c r="R115" s="11"/>
      <c r="S115" s="11"/>
    </row>
    <row r="116" spans="1:19" ht="12.5" x14ac:dyDescent="0.25">
      <c r="A116" s="11"/>
      <c r="B116" s="21">
        <f t="shared" si="8"/>
        <v>69</v>
      </c>
      <c r="C116" s="204"/>
      <c r="D116" s="77" t="s">
        <v>1432</v>
      </c>
      <c r="E116" s="77" t="s">
        <v>1425</v>
      </c>
      <c r="F116" s="9" t="s">
        <v>21</v>
      </c>
      <c r="G116" s="9" t="s">
        <v>21</v>
      </c>
      <c r="H116" s="199"/>
      <c r="I116" s="197"/>
      <c r="J116" s="11"/>
      <c r="K116" s="11"/>
      <c r="L116" s="11"/>
      <c r="M116" s="11"/>
      <c r="N116" s="11"/>
      <c r="O116" s="11"/>
      <c r="P116" s="11"/>
      <c r="Q116" s="11"/>
      <c r="R116" s="11"/>
      <c r="S116" s="11"/>
    </row>
    <row r="117" spans="1:19" ht="12.5" x14ac:dyDescent="0.25">
      <c r="C117" s="11"/>
      <c r="D117" s="62"/>
      <c r="E117" s="62"/>
    </row>
    <row r="118" spans="1:19" ht="12.5" x14ac:dyDescent="0.25">
      <c r="C118" s="11"/>
      <c r="D118" s="85"/>
      <c r="E118" s="85"/>
    </row>
    <row r="119" spans="1:19" ht="12.5" x14ac:dyDescent="0.25">
      <c r="C119" s="11"/>
      <c r="D119" s="85"/>
      <c r="E119" s="85"/>
    </row>
    <row r="120" spans="1:19" ht="12.5" x14ac:dyDescent="0.25">
      <c r="C120" s="11"/>
      <c r="D120" s="85"/>
      <c r="E120" s="85"/>
    </row>
    <row r="121" spans="1:19" ht="12.5" x14ac:dyDescent="0.25">
      <c r="C121" s="11"/>
      <c r="D121" s="85"/>
      <c r="E121" s="85"/>
    </row>
    <row r="122" spans="1:19" ht="12.5" x14ac:dyDescent="0.25">
      <c r="C122" s="11"/>
      <c r="D122" s="85"/>
      <c r="E122" s="85"/>
    </row>
    <row r="123" spans="1:19" ht="12.5" x14ac:dyDescent="0.25">
      <c r="C123" s="11"/>
      <c r="D123" s="85"/>
      <c r="E123" s="85"/>
    </row>
    <row r="124" spans="1:19" ht="12.5" x14ac:dyDescent="0.25">
      <c r="C124" s="11"/>
      <c r="D124" s="85"/>
      <c r="E124" s="85"/>
    </row>
    <row r="125" spans="1:19" ht="12.5" x14ac:dyDescent="0.25">
      <c r="C125" s="11"/>
      <c r="D125" s="85"/>
      <c r="E125" s="85"/>
    </row>
    <row r="126" spans="1:19" ht="12.5" x14ac:dyDescent="0.25">
      <c r="C126" s="11"/>
      <c r="D126" s="85"/>
      <c r="E126" s="85"/>
    </row>
    <row r="127" spans="1:19" ht="12.5" x14ac:dyDescent="0.25">
      <c r="C127" s="11"/>
      <c r="D127" s="85"/>
      <c r="E127" s="85"/>
    </row>
    <row r="128" spans="1:19" ht="12.5" x14ac:dyDescent="0.25">
      <c r="C128" s="11"/>
      <c r="D128" s="85"/>
      <c r="E128" s="85"/>
    </row>
    <row r="129" spans="3:5" ht="12.5" x14ac:dyDescent="0.25">
      <c r="C129" s="11"/>
      <c r="D129" s="85"/>
      <c r="E129" s="85"/>
    </row>
    <row r="130" spans="3:5" ht="12.5" x14ac:dyDescent="0.25">
      <c r="C130" s="11"/>
      <c r="D130" s="85"/>
      <c r="E130" s="85"/>
    </row>
    <row r="131" spans="3:5" ht="12.5" x14ac:dyDescent="0.25">
      <c r="C131" s="11"/>
      <c r="D131" s="85"/>
      <c r="E131" s="85"/>
    </row>
    <row r="132" spans="3:5" ht="12.5" x14ac:dyDescent="0.25">
      <c r="C132" s="11"/>
      <c r="D132" s="85"/>
      <c r="E132" s="85"/>
    </row>
    <row r="133" spans="3:5" ht="12.5" x14ac:dyDescent="0.25">
      <c r="C133" s="11"/>
      <c r="D133" s="85"/>
      <c r="E133" s="85"/>
    </row>
    <row r="134" spans="3:5" ht="12.5" x14ac:dyDescent="0.25">
      <c r="C134" s="11"/>
      <c r="D134" s="85"/>
      <c r="E134" s="85"/>
    </row>
    <row r="135" spans="3:5" ht="12.5" x14ac:dyDescent="0.25">
      <c r="C135" s="11"/>
      <c r="D135" s="85"/>
      <c r="E135" s="85"/>
    </row>
    <row r="136" spans="3:5" ht="12.5" x14ac:dyDescent="0.25">
      <c r="C136" s="11"/>
      <c r="D136" s="85"/>
      <c r="E136" s="85"/>
    </row>
    <row r="137" spans="3:5" ht="12.5" x14ac:dyDescent="0.25">
      <c r="C137" s="11"/>
      <c r="D137" s="85"/>
      <c r="E137" s="85"/>
    </row>
    <row r="138" spans="3:5" ht="12.5" x14ac:dyDescent="0.25">
      <c r="C138" s="11"/>
      <c r="D138" s="85"/>
      <c r="E138" s="85"/>
    </row>
    <row r="139" spans="3:5" ht="12.5" x14ac:dyDescent="0.25">
      <c r="C139" s="11"/>
      <c r="D139" s="85"/>
      <c r="E139" s="85"/>
    </row>
    <row r="140" spans="3:5" ht="12.5" x14ac:dyDescent="0.25">
      <c r="C140" s="11"/>
      <c r="D140" s="85"/>
      <c r="E140" s="85"/>
    </row>
    <row r="141" spans="3:5" ht="12.5" x14ac:dyDescent="0.25">
      <c r="C141" s="11"/>
      <c r="D141" s="85"/>
      <c r="E141" s="85"/>
    </row>
    <row r="142" spans="3:5" ht="12.5" x14ac:dyDescent="0.25">
      <c r="C142" s="11"/>
      <c r="D142" s="85"/>
      <c r="E142" s="85"/>
    </row>
    <row r="143" spans="3:5" ht="12.5" x14ac:dyDescent="0.25">
      <c r="C143" s="11"/>
      <c r="D143" s="85"/>
      <c r="E143" s="85"/>
    </row>
    <row r="144" spans="3:5" ht="12.5" x14ac:dyDescent="0.25">
      <c r="C144" s="11"/>
      <c r="D144" s="85"/>
      <c r="E144" s="85"/>
    </row>
    <row r="145" spans="3:5" ht="12.5" x14ac:dyDescent="0.25">
      <c r="C145" s="11"/>
      <c r="D145" s="85"/>
      <c r="E145" s="85"/>
    </row>
    <row r="146" spans="3:5" ht="12.5" x14ac:dyDescent="0.25">
      <c r="C146" s="11"/>
      <c r="D146" s="85"/>
      <c r="E146" s="85"/>
    </row>
    <row r="147" spans="3:5" ht="12.5" x14ac:dyDescent="0.25">
      <c r="C147" s="11"/>
      <c r="D147" s="85"/>
      <c r="E147" s="85"/>
    </row>
    <row r="148" spans="3:5" ht="12.5" x14ac:dyDescent="0.25">
      <c r="C148" s="11"/>
      <c r="D148" s="85"/>
      <c r="E148" s="85"/>
    </row>
    <row r="149" spans="3:5" ht="12.5" x14ac:dyDescent="0.25">
      <c r="C149" s="11"/>
      <c r="D149" s="85"/>
      <c r="E149" s="85"/>
    </row>
    <row r="150" spans="3:5" ht="12.5" x14ac:dyDescent="0.25">
      <c r="C150" s="11"/>
      <c r="D150" s="85"/>
      <c r="E150" s="85"/>
    </row>
    <row r="151" spans="3:5" ht="12.5" x14ac:dyDescent="0.25">
      <c r="C151" s="11"/>
      <c r="D151" s="85"/>
      <c r="E151" s="85"/>
    </row>
    <row r="152" spans="3:5" ht="12.5" x14ac:dyDescent="0.25">
      <c r="C152" s="11"/>
      <c r="D152" s="85"/>
      <c r="E152" s="85"/>
    </row>
    <row r="153" spans="3:5" ht="12.5" x14ac:dyDescent="0.25">
      <c r="C153" s="11"/>
      <c r="D153" s="85"/>
      <c r="E153" s="85"/>
    </row>
    <row r="154" spans="3:5" ht="12.5" x14ac:dyDescent="0.25">
      <c r="C154" s="11"/>
      <c r="D154" s="85"/>
      <c r="E154" s="85"/>
    </row>
    <row r="155" spans="3:5" ht="12.5" x14ac:dyDescent="0.25">
      <c r="C155" s="11"/>
      <c r="D155" s="85"/>
      <c r="E155" s="85"/>
    </row>
    <row r="156" spans="3:5" ht="12.5" x14ac:dyDescent="0.25">
      <c r="C156" s="11"/>
      <c r="D156" s="85"/>
      <c r="E156" s="85"/>
    </row>
    <row r="157" spans="3:5" ht="12.5" x14ac:dyDescent="0.25">
      <c r="C157" s="11"/>
      <c r="D157" s="85"/>
      <c r="E157" s="85"/>
    </row>
    <row r="158" spans="3:5" ht="12.5" x14ac:dyDescent="0.25">
      <c r="C158" s="11"/>
      <c r="D158" s="85"/>
      <c r="E158" s="85"/>
    </row>
    <row r="159" spans="3:5" ht="12.5" x14ac:dyDescent="0.25">
      <c r="C159" s="11"/>
      <c r="D159" s="85"/>
      <c r="E159" s="85"/>
    </row>
    <row r="160" spans="3:5" ht="12.5" x14ac:dyDescent="0.25">
      <c r="C160" s="11"/>
      <c r="D160" s="85"/>
      <c r="E160" s="85"/>
    </row>
    <row r="161" spans="3:5" ht="12.5" x14ac:dyDescent="0.25">
      <c r="C161" s="11"/>
      <c r="D161" s="85"/>
      <c r="E161" s="85"/>
    </row>
    <row r="162" spans="3:5" ht="12.5" x14ac:dyDescent="0.25">
      <c r="C162" s="11"/>
      <c r="D162" s="85"/>
      <c r="E162" s="85"/>
    </row>
    <row r="163" spans="3:5" ht="12.5" x14ac:dyDescent="0.25">
      <c r="C163" s="11"/>
      <c r="D163" s="85"/>
      <c r="E163" s="85"/>
    </row>
    <row r="164" spans="3:5" ht="12.5" x14ac:dyDescent="0.25">
      <c r="C164" s="11"/>
      <c r="D164" s="85"/>
      <c r="E164" s="85"/>
    </row>
    <row r="165" spans="3:5" ht="12.5" x14ac:dyDescent="0.25">
      <c r="C165" s="11"/>
      <c r="D165" s="85"/>
      <c r="E165" s="85"/>
    </row>
    <row r="166" spans="3:5" ht="12.5" x14ac:dyDescent="0.25">
      <c r="C166" s="11"/>
      <c r="D166" s="85"/>
      <c r="E166" s="85"/>
    </row>
    <row r="167" spans="3:5" ht="12.5" x14ac:dyDescent="0.25">
      <c r="C167" s="11"/>
      <c r="D167" s="85"/>
      <c r="E167" s="85"/>
    </row>
    <row r="168" spans="3:5" ht="12.5" x14ac:dyDescent="0.25">
      <c r="C168" s="11"/>
      <c r="D168" s="85"/>
      <c r="E168" s="85"/>
    </row>
    <row r="169" spans="3:5" ht="12.5" x14ac:dyDescent="0.25">
      <c r="C169" s="11"/>
      <c r="D169" s="85"/>
      <c r="E169" s="85"/>
    </row>
    <row r="170" spans="3:5" ht="12.5" x14ac:dyDescent="0.25">
      <c r="C170" s="11"/>
      <c r="D170" s="85"/>
      <c r="E170" s="85"/>
    </row>
    <row r="171" spans="3:5" ht="12.5" x14ac:dyDescent="0.25">
      <c r="C171" s="11"/>
      <c r="D171" s="85"/>
      <c r="E171" s="85"/>
    </row>
    <row r="172" spans="3:5" ht="12.5" x14ac:dyDescent="0.25">
      <c r="C172" s="11"/>
      <c r="D172" s="85"/>
      <c r="E172" s="85"/>
    </row>
    <row r="173" spans="3:5" ht="12.5" x14ac:dyDescent="0.25">
      <c r="C173" s="11"/>
      <c r="D173" s="85"/>
      <c r="E173" s="85"/>
    </row>
    <row r="174" spans="3:5" ht="12.5" x14ac:dyDescent="0.25">
      <c r="C174" s="11"/>
      <c r="D174" s="85"/>
      <c r="E174" s="85"/>
    </row>
    <row r="175" spans="3:5" ht="12.5" x14ac:dyDescent="0.25">
      <c r="C175" s="11"/>
      <c r="D175" s="85"/>
      <c r="E175" s="85"/>
    </row>
    <row r="176" spans="3:5" ht="12.5" x14ac:dyDescent="0.25">
      <c r="C176" s="11"/>
      <c r="D176" s="85"/>
      <c r="E176" s="85"/>
    </row>
    <row r="177" spans="3:5" ht="12.5" x14ac:dyDescent="0.25">
      <c r="C177" s="11"/>
      <c r="D177" s="85"/>
      <c r="E177" s="85"/>
    </row>
    <row r="178" spans="3:5" ht="12.5" x14ac:dyDescent="0.25">
      <c r="C178" s="11"/>
      <c r="D178" s="85"/>
      <c r="E178" s="85"/>
    </row>
    <row r="179" spans="3:5" ht="12.5" x14ac:dyDescent="0.25">
      <c r="C179" s="11"/>
      <c r="D179" s="85"/>
      <c r="E179" s="85"/>
    </row>
    <row r="180" spans="3:5" ht="12.5" x14ac:dyDescent="0.25">
      <c r="C180" s="11"/>
      <c r="D180" s="85"/>
      <c r="E180" s="85"/>
    </row>
    <row r="181" spans="3:5" ht="12.5" x14ac:dyDescent="0.25">
      <c r="C181" s="11"/>
      <c r="D181" s="85"/>
      <c r="E181" s="85"/>
    </row>
    <row r="182" spans="3:5" ht="12.5" x14ac:dyDescent="0.25">
      <c r="C182" s="11"/>
      <c r="D182" s="85"/>
      <c r="E182" s="85"/>
    </row>
    <row r="183" spans="3:5" ht="12.5" x14ac:dyDescent="0.25">
      <c r="C183" s="11"/>
      <c r="D183" s="85"/>
      <c r="E183" s="85"/>
    </row>
    <row r="184" spans="3:5" ht="12.5" x14ac:dyDescent="0.25">
      <c r="C184" s="11"/>
      <c r="D184" s="85"/>
      <c r="E184" s="85"/>
    </row>
    <row r="185" spans="3:5" ht="12.5" x14ac:dyDescent="0.25">
      <c r="C185" s="11"/>
      <c r="D185" s="85"/>
      <c r="E185" s="85"/>
    </row>
    <row r="186" spans="3:5" ht="12.5" x14ac:dyDescent="0.25">
      <c r="C186" s="11"/>
      <c r="D186" s="85"/>
      <c r="E186" s="85"/>
    </row>
    <row r="187" spans="3:5" ht="12.5" x14ac:dyDescent="0.25">
      <c r="C187" s="11"/>
      <c r="D187" s="85"/>
      <c r="E187" s="85"/>
    </row>
    <row r="188" spans="3:5" ht="12.5" x14ac:dyDescent="0.25">
      <c r="C188" s="11"/>
      <c r="D188" s="85"/>
      <c r="E188" s="85"/>
    </row>
    <row r="189" spans="3:5" ht="12.5" x14ac:dyDescent="0.25">
      <c r="C189" s="11"/>
      <c r="D189" s="85"/>
      <c r="E189" s="85"/>
    </row>
    <row r="190" spans="3:5" ht="12.5" x14ac:dyDescent="0.25">
      <c r="C190" s="11"/>
      <c r="D190" s="85"/>
      <c r="E190" s="85"/>
    </row>
    <row r="191" spans="3:5" ht="12.5" x14ac:dyDescent="0.25">
      <c r="C191" s="11"/>
      <c r="D191" s="85"/>
      <c r="E191" s="85"/>
    </row>
    <row r="192" spans="3:5" ht="12.5" x14ac:dyDescent="0.25">
      <c r="C192" s="11"/>
      <c r="D192" s="85"/>
      <c r="E192" s="85"/>
    </row>
    <row r="193" spans="3:5" ht="12.5" x14ac:dyDescent="0.25">
      <c r="C193" s="11"/>
      <c r="D193" s="85"/>
      <c r="E193" s="85"/>
    </row>
    <row r="194" spans="3:5" ht="12.5" x14ac:dyDescent="0.25">
      <c r="C194" s="11"/>
      <c r="D194" s="85"/>
      <c r="E194" s="85"/>
    </row>
    <row r="195" spans="3:5" ht="12.5" x14ac:dyDescent="0.25">
      <c r="C195" s="11"/>
      <c r="D195" s="85"/>
      <c r="E195" s="85"/>
    </row>
    <row r="196" spans="3:5" ht="12.5" x14ac:dyDescent="0.25">
      <c r="C196" s="11"/>
      <c r="D196" s="85"/>
      <c r="E196" s="85"/>
    </row>
    <row r="197" spans="3:5" ht="12.5" x14ac:dyDescent="0.25">
      <c r="C197" s="11"/>
      <c r="D197" s="85"/>
      <c r="E197" s="85"/>
    </row>
    <row r="198" spans="3:5" ht="12.5" x14ac:dyDescent="0.25">
      <c r="C198" s="11"/>
      <c r="D198" s="85"/>
      <c r="E198" s="85"/>
    </row>
    <row r="199" spans="3:5" ht="12.5" x14ac:dyDescent="0.25">
      <c r="C199" s="11"/>
      <c r="D199" s="85"/>
      <c r="E199" s="85"/>
    </row>
    <row r="200" spans="3:5" ht="12.5" x14ac:dyDescent="0.25">
      <c r="C200" s="11"/>
      <c r="D200" s="85"/>
      <c r="E200" s="85"/>
    </row>
    <row r="201" spans="3:5" ht="12.5" x14ac:dyDescent="0.25">
      <c r="C201" s="11"/>
      <c r="D201" s="85"/>
      <c r="E201" s="85"/>
    </row>
    <row r="202" spans="3:5" ht="12.5" x14ac:dyDescent="0.25">
      <c r="C202" s="11"/>
      <c r="D202" s="85"/>
      <c r="E202" s="85"/>
    </row>
    <row r="203" spans="3:5" ht="12.5" x14ac:dyDescent="0.25">
      <c r="C203" s="11"/>
      <c r="D203" s="85"/>
      <c r="E203" s="85"/>
    </row>
    <row r="204" spans="3:5" ht="12.5" x14ac:dyDescent="0.25">
      <c r="C204" s="11"/>
      <c r="D204" s="85"/>
      <c r="E204" s="85"/>
    </row>
    <row r="205" spans="3:5" ht="12.5" x14ac:dyDescent="0.25">
      <c r="C205" s="11"/>
      <c r="D205" s="85"/>
      <c r="E205" s="85"/>
    </row>
    <row r="206" spans="3:5" ht="12.5" x14ac:dyDescent="0.25">
      <c r="C206" s="11"/>
      <c r="D206" s="85"/>
      <c r="E206" s="85"/>
    </row>
    <row r="207" spans="3:5" ht="12.5" x14ac:dyDescent="0.25">
      <c r="C207" s="11"/>
      <c r="D207" s="85"/>
      <c r="E207" s="85"/>
    </row>
    <row r="208" spans="3:5" ht="12.5" x14ac:dyDescent="0.25">
      <c r="C208" s="11"/>
      <c r="D208" s="85"/>
      <c r="E208" s="85"/>
    </row>
    <row r="209" spans="3:5" ht="12.5" x14ac:dyDescent="0.25">
      <c r="C209" s="11"/>
      <c r="D209" s="85"/>
      <c r="E209" s="85"/>
    </row>
    <row r="210" spans="3:5" ht="12.5" x14ac:dyDescent="0.25">
      <c r="C210" s="11"/>
      <c r="D210" s="85"/>
      <c r="E210" s="85"/>
    </row>
    <row r="211" spans="3:5" ht="12.5" x14ac:dyDescent="0.25">
      <c r="C211" s="11"/>
      <c r="D211" s="85"/>
      <c r="E211" s="85"/>
    </row>
    <row r="212" spans="3:5" ht="12.5" x14ac:dyDescent="0.25">
      <c r="C212" s="11"/>
      <c r="D212" s="85"/>
      <c r="E212" s="85"/>
    </row>
    <row r="213" spans="3:5" ht="12.5" x14ac:dyDescent="0.25">
      <c r="C213" s="11"/>
      <c r="D213" s="85"/>
      <c r="E213" s="85"/>
    </row>
    <row r="214" spans="3:5" ht="12.5" x14ac:dyDescent="0.25">
      <c r="C214" s="11"/>
      <c r="D214" s="85"/>
      <c r="E214" s="85"/>
    </row>
    <row r="215" spans="3:5" ht="12.5" x14ac:dyDescent="0.25">
      <c r="C215" s="11"/>
      <c r="D215" s="85"/>
      <c r="E215" s="85"/>
    </row>
    <row r="216" spans="3:5" ht="12.5" x14ac:dyDescent="0.25">
      <c r="C216" s="11"/>
      <c r="D216" s="85"/>
      <c r="E216" s="85"/>
    </row>
    <row r="217" spans="3:5" ht="12.5" x14ac:dyDescent="0.25">
      <c r="C217" s="11"/>
      <c r="D217" s="85"/>
      <c r="E217" s="85"/>
    </row>
    <row r="218" spans="3:5" ht="12.5" x14ac:dyDescent="0.25">
      <c r="C218" s="11"/>
      <c r="D218" s="85"/>
      <c r="E218" s="85"/>
    </row>
    <row r="219" spans="3:5" ht="12.5" x14ac:dyDescent="0.25">
      <c r="C219" s="11"/>
      <c r="D219" s="85"/>
      <c r="E219" s="85"/>
    </row>
    <row r="220" spans="3:5" ht="12.5" x14ac:dyDescent="0.25">
      <c r="C220" s="11"/>
      <c r="D220" s="85"/>
      <c r="E220" s="85"/>
    </row>
    <row r="221" spans="3:5" ht="12.5" x14ac:dyDescent="0.25">
      <c r="C221" s="11"/>
      <c r="D221" s="85"/>
      <c r="E221" s="85"/>
    </row>
    <row r="222" spans="3:5" ht="12.5" x14ac:dyDescent="0.25">
      <c r="C222" s="11"/>
      <c r="D222" s="85"/>
      <c r="E222" s="85"/>
    </row>
    <row r="223" spans="3:5" ht="12.5" x14ac:dyDescent="0.25">
      <c r="C223" s="11"/>
      <c r="D223" s="85"/>
      <c r="E223" s="85"/>
    </row>
    <row r="224" spans="3:5" ht="12.5" x14ac:dyDescent="0.25">
      <c r="C224" s="11"/>
      <c r="D224" s="85"/>
      <c r="E224" s="85"/>
    </row>
    <row r="225" spans="3:5" ht="12.5" x14ac:dyDescent="0.25">
      <c r="C225" s="11"/>
      <c r="D225" s="85"/>
      <c r="E225" s="85"/>
    </row>
    <row r="226" spans="3:5" ht="12.5" x14ac:dyDescent="0.25">
      <c r="C226" s="11"/>
      <c r="D226" s="85"/>
      <c r="E226" s="85"/>
    </row>
    <row r="227" spans="3:5" ht="12.5" x14ac:dyDescent="0.25">
      <c r="C227" s="11"/>
      <c r="D227" s="85"/>
      <c r="E227" s="85"/>
    </row>
    <row r="228" spans="3:5" ht="12.5" x14ac:dyDescent="0.25">
      <c r="C228" s="11"/>
      <c r="D228" s="85"/>
      <c r="E228" s="85"/>
    </row>
    <row r="229" spans="3:5" ht="12.5" x14ac:dyDescent="0.25">
      <c r="C229" s="11"/>
      <c r="D229" s="85"/>
      <c r="E229" s="85"/>
    </row>
    <row r="230" spans="3:5" ht="12.5" x14ac:dyDescent="0.25">
      <c r="C230" s="11"/>
      <c r="D230" s="85"/>
      <c r="E230" s="85"/>
    </row>
    <row r="231" spans="3:5" ht="12.5" x14ac:dyDescent="0.25">
      <c r="C231" s="11"/>
      <c r="D231" s="85"/>
      <c r="E231" s="85"/>
    </row>
    <row r="232" spans="3:5" ht="12.5" x14ac:dyDescent="0.25">
      <c r="C232" s="11"/>
      <c r="D232" s="85"/>
      <c r="E232" s="85"/>
    </row>
    <row r="233" spans="3:5" ht="12.5" x14ac:dyDescent="0.25">
      <c r="C233" s="11"/>
      <c r="D233" s="85"/>
      <c r="E233" s="85"/>
    </row>
    <row r="234" spans="3:5" ht="12.5" x14ac:dyDescent="0.25">
      <c r="C234" s="11"/>
      <c r="D234" s="85"/>
      <c r="E234" s="85"/>
    </row>
    <row r="235" spans="3:5" ht="12.5" x14ac:dyDescent="0.25">
      <c r="C235" s="11"/>
      <c r="D235" s="85"/>
      <c r="E235" s="85"/>
    </row>
    <row r="236" spans="3:5" ht="12.5" x14ac:dyDescent="0.25">
      <c r="C236" s="11"/>
      <c r="D236" s="85"/>
      <c r="E236" s="85"/>
    </row>
    <row r="237" spans="3:5" ht="12.5" x14ac:dyDescent="0.25">
      <c r="C237" s="11"/>
      <c r="D237" s="85"/>
      <c r="E237" s="85"/>
    </row>
    <row r="238" spans="3:5" ht="12.5" x14ac:dyDescent="0.25">
      <c r="C238" s="11"/>
      <c r="D238" s="85"/>
      <c r="E238" s="85"/>
    </row>
    <row r="239" spans="3:5" ht="12.5" x14ac:dyDescent="0.25">
      <c r="C239" s="11"/>
      <c r="D239" s="85"/>
      <c r="E239" s="85"/>
    </row>
    <row r="240" spans="3:5" ht="12.5" x14ac:dyDescent="0.25">
      <c r="C240" s="11"/>
      <c r="D240" s="85"/>
      <c r="E240" s="85"/>
    </row>
    <row r="241" spans="3:5" ht="12.5" x14ac:dyDescent="0.25">
      <c r="C241" s="11"/>
      <c r="D241" s="85"/>
      <c r="E241" s="85"/>
    </row>
    <row r="242" spans="3:5" ht="12.5" x14ac:dyDescent="0.25">
      <c r="C242" s="11"/>
      <c r="D242" s="85"/>
      <c r="E242" s="85"/>
    </row>
    <row r="243" spans="3:5" ht="12.5" x14ac:dyDescent="0.25">
      <c r="C243" s="11"/>
      <c r="D243" s="85"/>
      <c r="E243" s="85"/>
    </row>
    <row r="244" spans="3:5" ht="12.5" x14ac:dyDescent="0.25">
      <c r="C244" s="11"/>
      <c r="D244" s="85"/>
      <c r="E244" s="85"/>
    </row>
    <row r="245" spans="3:5" ht="12.5" x14ac:dyDescent="0.25">
      <c r="C245" s="11"/>
      <c r="D245" s="85"/>
      <c r="E245" s="85"/>
    </row>
    <row r="246" spans="3:5" ht="12.5" x14ac:dyDescent="0.25">
      <c r="C246" s="11"/>
      <c r="D246" s="85"/>
      <c r="E246" s="85"/>
    </row>
    <row r="247" spans="3:5" ht="12.5" x14ac:dyDescent="0.25">
      <c r="C247" s="11"/>
      <c r="D247" s="85"/>
      <c r="E247" s="85"/>
    </row>
    <row r="248" spans="3:5" ht="12.5" x14ac:dyDescent="0.25">
      <c r="C248" s="11"/>
      <c r="D248" s="85"/>
      <c r="E248" s="85"/>
    </row>
    <row r="249" spans="3:5" ht="12.5" x14ac:dyDescent="0.25">
      <c r="C249" s="11"/>
      <c r="D249" s="85"/>
      <c r="E249" s="85"/>
    </row>
    <row r="250" spans="3:5" ht="12.5" x14ac:dyDescent="0.25">
      <c r="C250" s="11"/>
      <c r="D250" s="85"/>
      <c r="E250" s="85"/>
    </row>
    <row r="251" spans="3:5" ht="12.5" x14ac:dyDescent="0.25">
      <c r="C251" s="11"/>
      <c r="D251" s="85"/>
      <c r="E251" s="85"/>
    </row>
    <row r="252" spans="3:5" ht="12.5" x14ac:dyDescent="0.25">
      <c r="C252" s="11"/>
      <c r="D252" s="85"/>
      <c r="E252" s="85"/>
    </row>
    <row r="253" spans="3:5" ht="12.5" x14ac:dyDescent="0.25">
      <c r="C253" s="11"/>
      <c r="D253" s="85"/>
      <c r="E253" s="85"/>
    </row>
    <row r="254" spans="3:5" ht="12.5" x14ac:dyDescent="0.25">
      <c r="C254" s="11"/>
      <c r="D254" s="85"/>
      <c r="E254" s="85"/>
    </row>
    <row r="255" spans="3:5" ht="12.5" x14ac:dyDescent="0.25">
      <c r="C255" s="11"/>
      <c r="D255" s="85"/>
      <c r="E255" s="85"/>
    </row>
    <row r="256" spans="3:5" ht="12.5" x14ac:dyDescent="0.25">
      <c r="C256" s="11"/>
      <c r="D256" s="85"/>
      <c r="E256" s="85"/>
    </row>
    <row r="257" spans="3:5" ht="12.5" x14ac:dyDescent="0.25">
      <c r="C257" s="11"/>
      <c r="D257" s="85"/>
      <c r="E257" s="85"/>
    </row>
    <row r="258" spans="3:5" ht="12.5" x14ac:dyDescent="0.25">
      <c r="C258" s="11"/>
      <c r="D258" s="85"/>
      <c r="E258" s="85"/>
    </row>
    <row r="259" spans="3:5" ht="12.5" x14ac:dyDescent="0.25">
      <c r="C259" s="11"/>
      <c r="D259" s="85"/>
      <c r="E259" s="85"/>
    </row>
    <row r="260" spans="3:5" ht="12.5" x14ac:dyDescent="0.25">
      <c r="C260" s="11"/>
      <c r="D260" s="85"/>
      <c r="E260" s="85"/>
    </row>
    <row r="261" spans="3:5" ht="12.5" x14ac:dyDescent="0.25">
      <c r="C261" s="11"/>
      <c r="D261" s="85"/>
      <c r="E261" s="85"/>
    </row>
    <row r="262" spans="3:5" ht="12.5" x14ac:dyDescent="0.25">
      <c r="C262" s="11"/>
      <c r="D262" s="85"/>
      <c r="E262" s="85"/>
    </row>
    <row r="263" spans="3:5" ht="12.5" x14ac:dyDescent="0.25">
      <c r="C263" s="11"/>
      <c r="D263" s="85"/>
      <c r="E263" s="85"/>
    </row>
    <row r="264" spans="3:5" ht="12.5" x14ac:dyDescent="0.25">
      <c r="C264" s="11"/>
      <c r="D264" s="85"/>
      <c r="E264" s="85"/>
    </row>
    <row r="265" spans="3:5" ht="12.5" x14ac:dyDescent="0.25">
      <c r="C265" s="11"/>
      <c r="D265" s="85"/>
      <c r="E265" s="85"/>
    </row>
    <row r="266" spans="3:5" ht="12.5" x14ac:dyDescent="0.25">
      <c r="C266" s="11"/>
      <c r="D266" s="85"/>
      <c r="E266" s="85"/>
    </row>
    <row r="267" spans="3:5" ht="12.5" x14ac:dyDescent="0.25">
      <c r="C267" s="11"/>
      <c r="D267" s="85"/>
      <c r="E267" s="85"/>
    </row>
    <row r="268" spans="3:5" ht="12.5" x14ac:dyDescent="0.25">
      <c r="C268" s="11"/>
      <c r="D268" s="85"/>
      <c r="E268" s="85"/>
    </row>
    <row r="269" spans="3:5" ht="12.5" x14ac:dyDescent="0.25">
      <c r="C269" s="11"/>
      <c r="D269" s="85"/>
      <c r="E269" s="85"/>
    </row>
    <row r="270" spans="3:5" ht="12.5" x14ac:dyDescent="0.25">
      <c r="C270" s="11"/>
      <c r="D270" s="85"/>
      <c r="E270" s="85"/>
    </row>
    <row r="271" spans="3:5" ht="12.5" x14ac:dyDescent="0.25">
      <c r="C271" s="11"/>
      <c r="D271" s="85"/>
      <c r="E271" s="85"/>
    </row>
    <row r="272" spans="3:5" ht="12.5" x14ac:dyDescent="0.25">
      <c r="C272" s="11"/>
      <c r="D272" s="85"/>
      <c r="E272" s="85"/>
    </row>
    <row r="273" spans="3:5" ht="12.5" x14ac:dyDescent="0.25">
      <c r="C273" s="11"/>
      <c r="D273" s="85"/>
      <c r="E273" s="85"/>
    </row>
    <row r="274" spans="3:5" ht="12.5" x14ac:dyDescent="0.25">
      <c r="C274" s="11"/>
      <c r="D274" s="85"/>
      <c r="E274" s="85"/>
    </row>
    <row r="275" spans="3:5" ht="12.5" x14ac:dyDescent="0.25">
      <c r="C275" s="11"/>
      <c r="D275" s="85"/>
      <c r="E275" s="85"/>
    </row>
    <row r="276" spans="3:5" ht="12.5" x14ac:dyDescent="0.25">
      <c r="C276" s="11"/>
      <c r="D276" s="85"/>
      <c r="E276" s="85"/>
    </row>
    <row r="277" spans="3:5" ht="12.5" x14ac:dyDescent="0.25">
      <c r="C277" s="11"/>
      <c r="D277" s="85"/>
      <c r="E277" s="85"/>
    </row>
    <row r="278" spans="3:5" ht="12.5" x14ac:dyDescent="0.25">
      <c r="C278" s="11"/>
      <c r="D278" s="85"/>
      <c r="E278" s="85"/>
    </row>
    <row r="279" spans="3:5" ht="12.5" x14ac:dyDescent="0.25">
      <c r="C279" s="11"/>
      <c r="D279" s="85"/>
      <c r="E279" s="85"/>
    </row>
    <row r="280" spans="3:5" ht="12.5" x14ac:dyDescent="0.25">
      <c r="C280" s="11"/>
      <c r="D280" s="85"/>
      <c r="E280" s="85"/>
    </row>
    <row r="281" spans="3:5" ht="12.5" x14ac:dyDescent="0.25">
      <c r="C281" s="11"/>
      <c r="D281" s="85"/>
      <c r="E281" s="85"/>
    </row>
    <row r="282" spans="3:5" ht="12.5" x14ac:dyDescent="0.25">
      <c r="C282" s="11"/>
      <c r="D282" s="85"/>
      <c r="E282" s="85"/>
    </row>
    <row r="283" spans="3:5" ht="12.5" x14ac:dyDescent="0.25">
      <c r="C283" s="11"/>
      <c r="D283" s="85"/>
      <c r="E283" s="85"/>
    </row>
    <row r="284" spans="3:5" ht="12.5" x14ac:dyDescent="0.25">
      <c r="C284" s="11"/>
      <c r="D284" s="85"/>
      <c r="E284" s="85"/>
    </row>
    <row r="285" spans="3:5" ht="12.5" x14ac:dyDescent="0.25">
      <c r="C285" s="11"/>
      <c r="D285" s="85"/>
      <c r="E285" s="85"/>
    </row>
    <row r="286" spans="3:5" ht="12.5" x14ac:dyDescent="0.25">
      <c r="C286" s="11"/>
      <c r="D286" s="85"/>
      <c r="E286" s="85"/>
    </row>
    <row r="287" spans="3:5" ht="12.5" x14ac:dyDescent="0.25">
      <c r="C287" s="11"/>
      <c r="D287" s="85"/>
      <c r="E287" s="85"/>
    </row>
    <row r="288" spans="3:5" ht="12.5" x14ac:dyDescent="0.25">
      <c r="C288" s="11"/>
      <c r="D288" s="85"/>
      <c r="E288" s="85"/>
    </row>
    <row r="289" spans="3:5" ht="12.5" x14ac:dyDescent="0.25">
      <c r="C289" s="11"/>
      <c r="D289" s="85"/>
      <c r="E289" s="85"/>
    </row>
    <row r="290" spans="3:5" ht="12.5" x14ac:dyDescent="0.25">
      <c r="C290" s="11"/>
      <c r="D290" s="85"/>
      <c r="E290" s="85"/>
    </row>
    <row r="291" spans="3:5" ht="12.5" x14ac:dyDescent="0.25">
      <c r="C291" s="11"/>
      <c r="D291" s="85"/>
      <c r="E291" s="85"/>
    </row>
    <row r="292" spans="3:5" ht="12.5" x14ac:dyDescent="0.25">
      <c r="C292" s="11"/>
      <c r="D292" s="85"/>
      <c r="E292" s="85"/>
    </row>
    <row r="293" spans="3:5" ht="12.5" x14ac:dyDescent="0.25">
      <c r="C293" s="11"/>
      <c r="D293" s="85"/>
      <c r="E293" s="85"/>
    </row>
    <row r="294" spans="3:5" ht="12.5" x14ac:dyDescent="0.25">
      <c r="C294" s="11"/>
      <c r="D294" s="85"/>
      <c r="E294" s="85"/>
    </row>
    <row r="295" spans="3:5" ht="12.5" x14ac:dyDescent="0.25">
      <c r="C295" s="11"/>
      <c r="D295" s="85"/>
      <c r="E295" s="85"/>
    </row>
    <row r="296" spans="3:5" ht="12.5" x14ac:dyDescent="0.25">
      <c r="C296" s="11"/>
      <c r="D296" s="85"/>
      <c r="E296" s="85"/>
    </row>
    <row r="297" spans="3:5" ht="12.5" x14ac:dyDescent="0.25">
      <c r="C297" s="11"/>
      <c r="D297" s="85"/>
      <c r="E297" s="85"/>
    </row>
    <row r="298" spans="3:5" ht="12.5" x14ac:dyDescent="0.25">
      <c r="C298" s="11"/>
      <c r="D298" s="85"/>
      <c r="E298" s="85"/>
    </row>
    <row r="299" spans="3:5" ht="12.5" x14ac:dyDescent="0.25">
      <c r="C299" s="11"/>
      <c r="D299" s="85"/>
      <c r="E299" s="85"/>
    </row>
    <row r="300" spans="3:5" ht="12.5" x14ac:dyDescent="0.25">
      <c r="C300" s="11"/>
      <c r="D300" s="85"/>
      <c r="E300" s="85"/>
    </row>
    <row r="301" spans="3:5" ht="12.5" x14ac:dyDescent="0.25">
      <c r="C301" s="11"/>
      <c r="D301" s="85"/>
      <c r="E301" s="85"/>
    </row>
    <row r="302" spans="3:5" ht="12.5" x14ac:dyDescent="0.25">
      <c r="C302" s="11"/>
      <c r="D302" s="85"/>
      <c r="E302" s="85"/>
    </row>
    <row r="303" spans="3:5" ht="12.5" x14ac:dyDescent="0.25">
      <c r="C303" s="11"/>
      <c r="D303" s="85"/>
      <c r="E303" s="85"/>
    </row>
    <row r="304" spans="3:5" ht="12.5" x14ac:dyDescent="0.25">
      <c r="C304" s="11"/>
      <c r="D304" s="85"/>
      <c r="E304" s="85"/>
    </row>
    <row r="305" spans="3:5" ht="12.5" x14ac:dyDescent="0.25">
      <c r="C305" s="11"/>
      <c r="D305" s="85"/>
      <c r="E305" s="85"/>
    </row>
    <row r="306" spans="3:5" ht="12.5" x14ac:dyDescent="0.25">
      <c r="C306" s="11"/>
      <c r="D306" s="85"/>
      <c r="E306" s="85"/>
    </row>
    <row r="307" spans="3:5" ht="12.5" x14ac:dyDescent="0.25">
      <c r="C307" s="11"/>
      <c r="D307" s="85"/>
      <c r="E307" s="85"/>
    </row>
    <row r="308" spans="3:5" ht="12.5" x14ac:dyDescent="0.25">
      <c r="C308" s="11"/>
      <c r="D308" s="85"/>
      <c r="E308" s="85"/>
    </row>
    <row r="309" spans="3:5" ht="12.5" x14ac:dyDescent="0.25">
      <c r="C309" s="11"/>
      <c r="D309" s="85"/>
      <c r="E309" s="85"/>
    </row>
    <row r="310" spans="3:5" ht="12.5" x14ac:dyDescent="0.25">
      <c r="C310" s="11"/>
      <c r="D310" s="85"/>
      <c r="E310" s="85"/>
    </row>
    <row r="311" spans="3:5" ht="12.5" x14ac:dyDescent="0.25">
      <c r="C311" s="11"/>
      <c r="D311" s="85"/>
      <c r="E311" s="85"/>
    </row>
    <row r="312" spans="3:5" ht="12.5" x14ac:dyDescent="0.25">
      <c r="C312" s="11"/>
      <c r="D312" s="85"/>
      <c r="E312" s="85"/>
    </row>
    <row r="313" spans="3:5" ht="12.5" x14ac:dyDescent="0.25">
      <c r="C313" s="11"/>
      <c r="D313" s="85"/>
      <c r="E313" s="85"/>
    </row>
    <row r="314" spans="3:5" ht="12.5" x14ac:dyDescent="0.25">
      <c r="C314" s="11"/>
      <c r="D314" s="85"/>
      <c r="E314" s="85"/>
    </row>
    <row r="315" spans="3:5" ht="12.5" x14ac:dyDescent="0.25">
      <c r="C315" s="11"/>
      <c r="D315" s="85"/>
      <c r="E315" s="85"/>
    </row>
    <row r="316" spans="3:5" ht="12.5" x14ac:dyDescent="0.25">
      <c r="C316" s="11"/>
      <c r="D316" s="85"/>
      <c r="E316" s="85"/>
    </row>
    <row r="317" spans="3:5" ht="12.5" x14ac:dyDescent="0.25">
      <c r="C317" s="11"/>
      <c r="D317" s="85"/>
      <c r="E317" s="85"/>
    </row>
    <row r="318" spans="3:5" ht="12.5" x14ac:dyDescent="0.25">
      <c r="C318" s="11"/>
      <c r="D318" s="85"/>
      <c r="E318" s="85"/>
    </row>
    <row r="319" spans="3:5" ht="12.5" x14ac:dyDescent="0.25">
      <c r="C319" s="11"/>
      <c r="D319" s="85"/>
      <c r="E319" s="85"/>
    </row>
    <row r="320" spans="3:5" ht="12.5" x14ac:dyDescent="0.25">
      <c r="C320" s="11"/>
      <c r="D320" s="85"/>
      <c r="E320" s="85"/>
    </row>
    <row r="321" spans="3:5" ht="12.5" x14ac:dyDescent="0.25">
      <c r="C321" s="11"/>
      <c r="D321" s="85"/>
      <c r="E321" s="85"/>
    </row>
    <row r="322" spans="3:5" ht="12.5" x14ac:dyDescent="0.25">
      <c r="C322" s="11"/>
      <c r="D322" s="85"/>
      <c r="E322" s="85"/>
    </row>
    <row r="323" spans="3:5" ht="12.5" x14ac:dyDescent="0.25">
      <c r="C323" s="11"/>
      <c r="D323" s="85"/>
      <c r="E323" s="85"/>
    </row>
    <row r="324" spans="3:5" ht="12.5" x14ac:dyDescent="0.25">
      <c r="C324" s="11"/>
      <c r="D324" s="85"/>
      <c r="E324" s="85"/>
    </row>
    <row r="325" spans="3:5" ht="12.5" x14ac:dyDescent="0.25">
      <c r="C325" s="11"/>
      <c r="D325" s="85"/>
      <c r="E325" s="85"/>
    </row>
    <row r="326" spans="3:5" ht="12.5" x14ac:dyDescent="0.25">
      <c r="C326" s="11"/>
      <c r="D326" s="85"/>
      <c r="E326" s="85"/>
    </row>
    <row r="327" spans="3:5" ht="12.5" x14ac:dyDescent="0.25">
      <c r="C327" s="11"/>
      <c r="D327" s="85"/>
      <c r="E327" s="85"/>
    </row>
    <row r="328" spans="3:5" ht="12.5" x14ac:dyDescent="0.25">
      <c r="C328" s="11"/>
      <c r="D328" s="85"/>
      <c r="E328" s="85"/>
    </row>
    <row r="329" spans="3:5" ht="12.5" x14ac:dyDescent="0.25">
      <c r="C329" s="11"/>
      <c r="D329" s="85"/>
      <c r="E329" s="85"/>
    </row>
    <row r="330" spans="3:5" ht="12.5" x14ac:dyDescent="0.25">
      <c r="C330" s="11"/>
      <c r="D330" s="85"/>
      <c r="E330" s="85"/>
    </row>
    <row r="331" spans="3:5" ht="12.5" x14ac:dyDescent="0.25">
      <c r="C331" s="11"/>
      <c r="D331" s="85"/>
      <c r="E331" s="85"/>
    </row>
    <row r="332" spans="3:5" ht="12.5" x14ac:dyDescent="0.25">
      <c r="C332" s="11"/>
      <c r="D332" s="85"/>
      <c r="E332" s="85"/>
    </row>
    <row r="333" spans="3:5" ht="12.5" x14ac:dyDescent="0.25">
      <c r="C333" s="11"/>
      <c r="D333" s="85"/>
      <c r="E333" s="85"/>
    </row>
    <row r="334" spans="3:5" ht="12.5" x14ac:dyDescent="0.25">
      <c r="C334" s="11"/>
      <c r="D334" s="85"/>
      <c r="E334" s="85"/>
    </row>
    <row r="335" spans="3:5" ht="12.5" x14ac:dyDescent="0.25">
      <c r="C335" s="11"/>
      <c r="D335" s="85"/>
      <c r="E335" s="85"/>
    </row>
    <row r="336" spans="3:5" ht="12.5" x14ac:dyDescent="0.25">
      <c r="C336" s="11"/>
      <c r="D336" s="85"/>
      <c r="E336" s="85"/>
    </row>
    <row r="337" spans="3:5" ht="12.5" x14ac:dyDescent="0.25">
      <c r="C337" s="11"/>
      <c r="D337" s="85"/>
      <c r="E337" s="85"/>
    </row>
    <row r="338" spans="3:5" ht="12.5" x14ac:dyDescent="0.25">
      <c r="C338" s="11"/>
      <c r="D338" s="85"/>
      <c r="E338" s="85"/>
    </row>
    <row r="339" spans="3:5" ht="12.5" x14ac:dyDescent="0.25">
      <c r="C339" s="11"/>
      <c r="D339" s="85"/>
      <c r="E339" s="85"/>
    </row>
    <row r="340" spans="3:5" ht="12.5" x14ac:dyDescent="0.25">
      <c r="C340" s="11"/>
      <c r="D340" s="85"/>
      <c r="E340" s="85"/>
    </row>
    <row r="341" spans="3:5" ht="12.5" x14ac:dyDescent="0.25">
      <c r="C341" s="11"/>
      <c r="D341" s="85"/>
      <c r="E341" s="85"/>
    </row>
    <row r="342" spans="3:5" ht="12.5" x14ac:dyDescent="0.25">
      <c r="C342" s="11"/>
      <c r="D342" s="85"/>
      <c r="E342" s="85"/>
    </row>
    <row r="343" spans="3:5" ht="12.5" x14ac:dyDescent="0.25">
      <c r="C343" s="11"/>
      <c r="D343" s="85"/>
      <c r="E343" s="85"/>
    </row>
    <row r="344" spans="3:5" ht="12.5" x14ac:dyDescent="0.25">
      <c r="C344" s="11"/>
      <c r="D344" s="85"/>
      <c r="E344" s="85"/>
    </row>
    <row r="345" spans="3:5" ht="12.5" x14ac:dyDescent="0.25">
      <c r="C345" s="11"/>
      <c r="D345" s="85"/>
      <c r="E345" s="85"/>
    </row>
    <row r="346" spans="3:5" ht="12.5" x14ac:dyDescent="0.25">
      <c r="C346" s="11"/>
      <c r="D346" s="85"/>
      <c r="E346" s="85"/>
    </row>
    <row r="347" spans="3:5" ht="12.5" x14ac:dyDescent="0.25">
      <c r="C347" s="11"/>
      <c r="D347" s="85"/>
      <c r="E347" s="85"/>
    </row>
    <row r="348" spans="3:5" ht="12.5" x14ac:dyDescent="0.25">
      <c r="C348" s="11"/>
      <c r="D348" s="85"/>
      <c r="E348" s="85"/>
    </row>
    <row r="349" spans="3:5" ht="12.5" x14ac:dyDescent="0.25">
      <c r="C349" s="11"/>
      <c r="D349" s="85"/>
      <c r="E349" s="85"/>
    </row>
    <row r="350" spans="3:5" ht="12.5" x14ac:dyDescent="0.25">
      <c r="C350" s="11"/>
      <c r="D350" s="85"/>
      <c r="E350" s="85"/>
    </row>
    <row r="351" spans="3:5" ht="12.5" x14ac:dyDescent="0.25">
      <c r="C351" s="11"/>
      <c r="D351" s="85"/>
      <c r="E351" s="85"/>
    </row>
    <row r="352" spans="3:5" ht="12.5" x14ac:dyDescent="0.25">
      <c r="C352" s="11"/>
      <c r="D352" s="85"/>
      <c r="E352" s="85"/>
    </row>
    <row r="353" spans="3:5" ht="12.5" x14ac:dyDescent="0.25">
      <c r="C353" s="11"/>
      <c r="D353" s="85"/>
      <c r="E353" s="85"/>
    </row>
    <row r="354" spans="3:5" ht="12.5" x14ac:dyDescent="0.25">
      <c r="C354" s="11"/>
      <c r="D354" s="85"/>
      <c r="E354" s="85"/>
    </row>
    <row r="355" spans="3:5" ht="12.5" x14ac:dyDescent="0.25">
      <c r="C355" s="11"/>
      <c r="D355" s="85"/>
      <c r="E355" s="85"/>
    </row>
    <row r="356" spans="3:5" ht="12.5" x14ac:dyDescent="0.25">
      <c r="C356" s="11"/>
      <c r="D356" s="85"/>
      <c r="E356" s="85"/>
    </row>
    <row r="357" spans="3:5" ht="12.5" x14ac:dyDescent="0.25">
      <c r="C357" s="11"/>
      <c r="D357" s="85"/>
      <c r="E357" s="85"/>
    </row>
    <row r="358" spans="3:5" ht="12.5" x14ac:dyDescent="0.25">
      <c r="C358" s="11"/>
      <c r="D358" s="85"/>
      <c r="E358" s="85"/>
    </row>
    <row r="359" spans="3:5" ht="12.5" x14ac:dyDescent="0.25">
      <c r="C359" s="11"/>
      <c r="D359" s="85"/>
      <c r="E359" s="85"/>
    </row>
    <row r="360" spans="3:5" ht="12.5" x14ac:dyDescent="0.25">
      <c r="C360" s="11"/>
      <c r="D360" s="85"/>
      <c r="E360" s="85"/>
    </row>
    <row r="361" spans="3:5" ht="12.5" x14ac:dyDescent="0.25">
      <c r="C361" s="11"/>
      <c r="D361" s="85"/>
      <c r="E361" s="85"/>
    </row>
    <row r="362" spans="3:5" ht="12.5" x14ac:dyDescent="0.25">
      <c r="C362" s="11"/>
      <c r="D362" s="85"/>
      <c r="E362" s="85"/>
    </row>
    <row r="363" spans="3:5" ht="12.5" x14ac:dyDescent="0.25">
      <c r="C363" s="11"/>
      <c r="D363" s="85"/>
      <c r="E363" s="85"/>
    </row>
    <row r="364" spans="3:5" ht="12.5" x14ac:dyDescent="0.25">
      <c r="C364" s="11"/>
      <c r="D364" s="85"/>
      <c r="E364" s="85"/>
    </row>
    <row r="365" spans="3:5" ht="12.5" x14ac:dyDescent="0.25">
      <c r="C365" s="11"/>
      <c r="D365" s="85"/>
      <c r="E365" s="85"/>
    </row>
    <row r="366" spans="3:5" ht="12.5" x14ac:dyDescent="0.25">
      <c r="C366" s="11"/>
      <c r="D366" s="85"/>
      <c r="E366" s="85"/>
    </row>
    <row r="367" spans="3:5" ht="12.5" x14ac:dyDescent="0.25">
      <c r="C367" s="11"/>
      <c r="D367" s="85"/>
      <c r="E367" s="85"/>
    </row>
    <row r="368" spans="3:5" ht="12.5" x14ac:dyDescent="0.25">
      <c r="C368" s="11"/>
      <c r="D368" s="85"/>
      <c r="E368" s="85"/>
    </row>
    <row r="369" spans="3:5" ht="12.5" x14ac:dyDescent="0.25">
      <c r="C369" s="11"/>
      <c r="D369" s="85"/>
      <c r="E369" s="85"/>
    </row>
    <row r="370" spans="3:5" ht="12.5" x14ac:dyDescent="0.25">
      <c r="C370" s="11"/>
      <c r="D370" s="85"/>
      <c r="E370" s="85"/>
    </row>
    <row r="371" spans="3:5" ht="12.5" x14ac:dyDescent="0.25">
      <c r="C371" s="11"/>
      <c r="D371" s="85"/>
      <c r="E371" s="85"/>
    </row>
    <row r="372" spans="3:5" ht="12.5" x14ac:dyDescent="0.25">
      <c r="C372" s="11"/>
      <c r="D372" s="85"/>
      <c r="E372" s="85"/>
    </row>
    <row r="373" spans="3:5" ht="12.5" x14ac:dyDescent="0.25">
      <c r="C373" s="11"/>
      <c r="D373" s="85"/>
      <c r="E373" s="85"/>
    </row>
    <row r="374" spans="3:5" ht="12.5" x14ac:dyDescent="0.25">
      <c r="C374" s="11"/>
      <c r="D374" s="85"/>
      <c r="E374" s="85"/>
    </row>
    <row r="375" spans="3:5" ht="12.5" x14ac:dyDescent="0.25">
      <c r="C375" s="11"/>
      <c r="D375" s="85"/>
      <c r="E375" s="85"/>
    </row>
    <row r="376" spans="3:5" ht="12.5" x14ac:dyDescent="0.25">
      <c r="C376" s="11"/>
      <c r="D376" s="85"/>
      <c r="E376" s="85"/>
    </row>
    <row r="377" spans="3:5" ht="12.5" x14ac:dyDescent="0.25">
      <c r="C377" s="11"/>
      <c r="D377" s="85"/>
      <c r="E377" s="85"/>
    </row>
    <row r="378" spans="3:5" ht="12.5" x14ac:dyDescent="0.25">
      <c r="C378" s="11"/>
      <c r="D378" s="85"/>
      <c r="E378" s="85"/>
    </row>
    <row r="379" spans="3:5" ht="12.5" x14ac:dyDescent="0.25">
      <c r="C379" s="11"/>
      <c r="D379" s="85"/>
      <c r="E379" s="85"/>
    </row>
    <row r="380" spans="3:5" ht="12.5" x14ac:dyDescent="0.25">
      <c r="C380" s="11"/>
      <c r="D380" s="85"/>
      <c r="E380" s="85"/>
    </row>
    <row r="381" spans="3:5" ht="12.5" x14ac:dyDescent="0.25">
      <c r="C381" s="11"/>
      <c r="D381" s="85"/>
      <c r="E381" s="85"/>
    </row>
    <row r="382" spans="3:5" ht="12.5" x14ac:dyDescent="0.25">
      <c r="C382" s="11"/>
      <c r="D382" s="85"/>
      <c r="E382" s="85"/>
    </row>
    <row r="383" spans="3:5" ht="12.5" x14ac:dyDescent="0.25">
      <c r="C383" s="11"/>
      <c r="D383" s="85"/>
      <c r="E383" s="85"/>
    </row>
    <row r="384" spans="3:5" ht="12.5" x14ac:dyDescent="0.25">
      <c r="C384" s="11"/>
      <c r="D384" s="85"/>
      <c r="E384" s="85"/>
    </row>
    <row r="385" spans="3:5" ht="12.5" x14ac:dyDescent="0.25">
      <c r="C385" s="11"/>
      <c r="D385" s="85"/>
      <c r="E385" s="85"/>
    </row>
    <row r="386" spans="3:5" ht="12.5" x14ac:dyDescent="0.25">
      <c r="C386" s="11"/>
      <c r="D386" s="85"/>
      <c r="E386" s="85"/>
    </row>
    <row r="387" spans="3:5" ht="12.5" x14ac:dyDescent="0.25">
      <c r="C387" s="11"/>
      <c r="D387" s="85"/>
      <c r="E387" s="85"/>
    </row>
    <row r="388" spans="3:5" ht="12.5" x14ac:dyDescent="0.25">
      <c r="C388" s="11"/>
      <c r="D388" s="85"/>
      <c r="E388" s="85"/>
    </row>
    <row r="389" spans="3:5" ht="12.5" x14ac:dyDescent="0.25">
      <c r="C389" s="11"/>
      <c r="D389" s="85"/>
      <c r="E389" s="85"/>
    </row>
    <row r="390" spans="3:5" ht="12.5" x14ac:dyDescent="0.25">
      <c r="C390" s="11"/>
      <c r="D390" s="85"/>
      <c r="E390" s="85"/>
    </row>
    <row r="391" spans="3:5" ht="12.5" x14ac:dyDescent="0.25">
      <c r="C391" s="11"/>
      <c r="D391" s="85"/>
      <c r="E391" s="85"/>
    </row>
    <row r="392" spans="3:5" ht="12.5" x14ac:dyDescent="0.25">
      <c r="C392" s="11"/>
      <c r="D392" s="85"/>
      <c r="E392" s="85"/>
    </row>
    <row r="393" spans="3:5" ht="12.5" x14ac:dyDescent="0.25">
      <c r="C393" s="11"/>
      <c r="D393" s="85"/>
      <c r="E393" s="85"/>
    </row>
    <row r="394" spans="3:5" ht="12.5" x14ac:dyDescent="0.25">
      <c r="C394" s="11"/>
      <c r="D394" s="85"/>
      <c r="E394" s="85"/>
    </row>
    <row r="395" spans="3:5" ht="12.5" x14ac:dyDescent="0.25">
      <c r="C395" s="11"/>
      <c r="D395" s="85"/>
      <c r="E395" s="85"/>
    </row>
    <row r="396" spans="3:5" ht="12.5" x14ac:dyDescent="0.25">
      <c r="C396" s="11"/>
      <c r="D396" s="85"/>
      <c r="E396" s="85"/>
    </row>
    <row r="397" spans="3:5" ht="12.5" x14ac:dyDescent="0.25">
      <c r="C397" s="11"/>
      <c r="D397" s="85"/>
      <c r="E397" s="85"/>
    </row>
    <row r="398" spans="3:5" ht="12.5" x14ac:dyDescent="0.25">
      <c r="C398" s="11"/>
      <c r="D398" s="85"/>
      <c r="E398" s="85"/>
    </row>
    <row r="399" spans="3:5" ht="12.5" x14ac:dyDescent="0.25">
      <c r="C399" s="11"/>
      <c r="D399" s="85"/>
      <c r="E399" s="85"/>
    </row>
    <row r="400" spans="3:5" ht="12.5" x14ac:dyDescent="0.25">
      <c r="C400" s="11"/>
      <c r="D400" s="85"/>
      <c r="E400" s="85"/>
    </row>
    <row r="401" spans="3:5" ht="12.5" x14ac:dyDescent="0.25">
      <c r="C401" s="11"/>
      <c r="D401" s="85"/>
      <c r="E401" s="85"/>
    </row>
    <row r="402" spans="3:5" ht="12.5" x14ac:dyDescent="0.25">
      <c r="C402" s="11"/>
      <c r="D402" s="85"/>
      <c r="E402" s="85"/>
    </row>
    <row r="403" spans="3:5" ht="12.5" x14ac:dyDescent="0.25">
      <c r="C403" s="11"/>
      <c r="D403" s="85"/>
      <c r="E403" s="85"/>
    </row>
    <row r="404" spans="3:5" ht="12.5" x14ac:dyDescent="0.25">
      <c r="C404" s="11"/>
      <c r="D404" s="85"/>
      <c r="E404" s="85"/>
    </row>
    <row r="405" spans="3:5" ht="12.5" x14ac:dyDescent="0.25">
      <c r="C405" s="11"/>
      <c r="D405" s="85"/>
      <c r="E405" s="85"/>
    </row>
    <row r="406" spans="3:5" ht="12.5" x14ac:dyDescent="0.25">
      <c r="C406" s="11"/>
      <c r="D406" s="85"/>
      <c r="E406" s="85"/>
    </row>
    <row r="407" spans="3:5" ht="12.5" x14ac:dyDescent="0.25">
      <c r="C407" s="11"/>
      <c r="D407" s="85"/>
      <c r="E407" s="85"/>
    </row>
    <row r="408" spans="3:5" ht="12.5" x14ac:dyDescent="0.25">
      <c r="C408" s="11"/>
      <c r="D408" s="85"/>
      <c r="E408" s="85"/>
    </row>
    <row r="409" spans="3:5" ht="12.5" x14ac:dyDescent="0.25">
      <c r="C409" s="11"/>
      <c r="D409" s="85"/>
      <c r="E409" s="85"/>
    </row>
    <row r="410" spans="3:5" ht="12.5" x14ac:dyDescent="0.25">
      <c r="C410" s="11"/>
      <c r="D410" s="85"/>
      <c r="E410" s="85"/>
    </row>
    <row r="411" spans="3:5" ht="12.5" x14ac:dyDescent="0.25">
      <c r="C411" s="11"/>
      <c r="D411" s="85"/>
      <c r="E411" s="85"/>
    </row>
    <row r="412" spans="3:5" ht="12.5" x14ac:dyDescent="0.25">
      <c r="C412" s="11"/>
      <c r="D412" s="85"/>
      <c r="E412" s="85"/>
    </row>
    <row r="413" spans="3:5" ht="12.5" x14ac:dyDescent="0.25">
      <c r="C413" s="11"/>
      <c r="D413" s="85"/>
      <c r="E413" s="85"/>
    </row>
    <row r="414" spans="3:5" ht="12.5" x14ac:dyDescent="0.25">
      <c r="C414" s="11"/>
      <c r="D414" s="85"/>
      <c r="E414" s="85"/>
    </row>
    <row r="415" spans="3:5" ht="12.5" x14ac:dyDescent="0.25">
      <c r="C415" s="11"/>
      <c r="D415" s="85"/>
      <c r="E415" s="85"/>
    </row>
    <row r="416" spans="3:5" ht="12.5" x14ac:dyDescent="0.25">
      <c r="C416" s="11"/>
      <c r="D416" s="85"/>
      <c r="E416" s="85"/>
    </row>
    <row r="417" spans="3:5" ht="12.5" x14ac:dyDescent="0.25">
      <c r="C417" s="11"/>
      <c r="D417" s="85"/>
      <c r="E417" s="85"/>
    </row>
    <row r="418" spans="3:5" ht="12.5" x14ac:dyDescent="0.25">
      <c r="C418" s="11"/>
      <c r="D418" s="85"/>
      <c r="E418" s="85"/>
    </row>
    <row r="419" spans="3:5" ht="12.5" x14ac:dyDescent="0.25">
      <c r="C419" s="11"/>
      <c r="D419" s="85"/>
      <c r="E419" s="85"/>
    </row>
    <row r="420" spans="3:5" ht="12.5" x14ac:dyDescent="0.25">
      <c r="C420" s="11"/>
      <c r="D420" s="85"/>
      <c r="E420" s="85"/>
    </row>
    <row r="421" spans="3:5" ht="12.5" x14ac:dyDescent="0.25">
      <c r="C421" s="11"/>
      <c r="D421" s="85"/>
      <c r="E421" s="85"/>
    </row>
    <row r="422" spans="3:5" ht="12.5" x14ac:dyDescent="0.25">
      <c r="C422" s="11"/>
      <c r="D422" s="85"/>
      <c r="E422" s="85"/>
    </row>
    <row r="423" spans="3:5" ht="12.5" x14ac:dyDescent="0.25">
      <c r="C423" s="11"/>
      <c r="D423" s="85"/>
      <c r="E423" s="85"/>
    </row>
    <row r="424" spans="3:5" ht="12.5" x14ac:dyDescent="0.25">
      <c r="C424" s="11"/>
      <c r="D424" s="85"/>
      <c r="E424" s="85"/>
    </row>
    <row r="425" spans="3:5" ht="12.5" x14ac:dyDescent="0.25">
      <c r="C425" s="11"/>
      <c r="D425" s="85"/>
      <c r="E425" s="85"/>
    </row>
    <row r="426" spans="3:5" ht="12.5" x14ac:dyDescent="0.25">
      <c r="C426" s="11"/>
      <c r="D426" s="85"/>
      <c r="E426" s="85"/>
    </row>
    <row r="427" spans="3:5" ht="12.5" x14ac:dyDescent="0.25">
      <c r="C427" s="11"/>
      <c r="D427" s="85"/>
      <c r="E427" s="85"/>
    </row>
    <row r="428" spans="3:5" ht="12.5" x14ac:dyDescent="0.25">
      <c r="C428" s="11"/>
      <c r="D428" s="85"/>
      <c r="E428" s="85"/>
    </row>
    <row r="429" spans="3:5" ht="12.5" x14ac:dyDescent="0.25">
      <c r="C429" s="11"/>
      <c r="D429" s="85"/>
      <c r="E429" s="85"/>
    </row>
    <row r="430" spans="3:5" ht="12.5" x14ac:dyDescent="0.25">
      <c r="C430" s="11"/>
      <c r="D430" s="85"/>
      <c r="E430" s="85"/>
    </row>
    <row r="431" spans="3:5" ht="12.5" x14ac:dyDescent="0.25">
      <c r="C431" s="11"/>
      <c r="D431" s="85"/>
      <c r="E431" s="85"/>
    </row>
    <row r="432" spans="3:5" ht="12.5" x14ac:dyDescent="0.25">
      <c r="C432" s="11"/>
      <c r="D432" s="85"/>
      <c r="E432" s="85"/>
    </row>
    <row r="433" spans="3:5" ht="12.5" x14ac:dyDescent="0.25">
      <c r="C433" s="11"/>
      <c r="D433" s="85"/>
      <c r="E433" s="85"/>
    </row>
    <row r="434" spans="3:5" ht="12.5" x14ac:dyDescent="0.25">
      <c r="C434" s="11"/>
      <c r="D434" s="85"/>
      <c r="E434" s="85"/>
    </row>
    <row r="435" spans="3:5" ht="12.5" x14ac:dyDescent="0.25">
      <c r="C435" s="11"/>
      <c r="D435" s="85"/>
      <c r="E435" s="85"/>
    </row>
    <row r="436" spans="3:5" ht="12.5" x14ac:dyDescent="0.25">
      <c r="C436" s="11"/>
      <c r="D436" s="85"/>
      <c r="E436" s="85"/>
    </row>
    <row r="437" spans="3:5" ht="12.5" x14ac:dyDescent="0.25">
      <c r="C437" s="11"/>
      <c r="D437" s="85"/>
      <c r="E437" s="85"/>
    </row>
    <row r="438" spans="3:5" ht="12.5" x14ac:dyDescent="0.25">
      <c r="C438" s="11"/>
      <c r="D438" s="85"/>
      <c r="E438" s="85"/>
    </row>
    <row r="439" spans="3:5" ht="12.5" x14ac:dyDescent="0.25">
      <c r="C439" s="11"/>
      <c r="D439" s="85"/>
      <c r="E439" s="85"/>
    </row>
    <row r="440" spans="3:5" ht="12.5" x14ac:dyDescent="0.25">
      <c r="C440" s="11"/>
      <c r="D440" s="85"/>
      <c r="E440" s="85"/>
    </row>
    <row r="441" spans="3:5" ht="12.5" x14ac:dyDescent="0.25">
      <c r="C441" s="11"/>
      <c r="D441" s="85"/>
      <c r="E441" s="85"/>
    </row>
    <row r="442" spans="3:5" ht="12.5" x14ac:dyDescent="0.25">
      <c r="C442" s="11"/>
      <c r="D442" s="85"/>
      <c r="E442" s="85"/>
    </row>
    <row r="443" spans="3:5" ht="12.5" x14ac:dyDescent="0.25">
      <c r="C443" s="11"/>
      <c r="D443" s="85"/>
      <c r="E443" s="85"/>
    </row>
    <row r="444" spans="3:5" ht="12.5" x14ac:dyDescent="0.25">
      <c r="C444" s="11"/>
      <c r="D444" s="85"/>
      <c r="E444" s="85"/>
    </row>
    <row r="445" spans="3:5" ht="12.5" x14ac:dyDescent="0.25">
      <c r="C445" s="11"/>
      <c r="D445" s="85"/>
      <c r="E445" s="85"/>
    </row>
    <row r="446" spans="3:5" ht="12.5" x14ac:dyDescent="0.25">
      <c r="C446" s="11"/>
      <c r="D446" s="85"/>
      <c r="E446" s="85"/>
    </row>
    <row r="447" spans="3:5" ht="12.5" x14ac:dyDescent="0.25">
      <c r="C447" s="11"/>
      <c r="D447" s="85"/>
      <c r="E447" s="85"/>
    </row>
    <row r="448" spans="3:5" ht="12.5" x14ac:dyDescent="0.25">
      <c r="C448" s="11"/>
      <c r="D448" s="85"/>
      <c r="E448" s="85"/>
    </row>
    <row r="449" spans="3:5" ht="12.5" x14ac:dyDescent="0.25">
      <c r="C449" s="11"/>
      <c r="D449" s="85"/>
      <c r="E449" s="85"/>
    </row>
    <row r="450" spans="3:5" ht="12.5" x14ac:dyDescent="0.25">
      <c r="C450" s="11"/>
      <c r="D450" s="85"/>
      <c r="E450" s="85"/>
    </row>
    <row r="451" spans="3:5" ht="12.5" x14ac:dyDescent="0.25">
      <c r="C451" s="11"/>
      <c r="D451" s="85"/>
      <c r="E451" s="85"/>
    </row>
    <row r="452" spans="3:5" ht="12.5" x14ac:dyDescent="0.25">
      <c r="C452" s="11"/>
      <c r="D452" s="85"/>
      <c r="E452" s="85"/>
    </row>
    <row r="453" spans="3:5" ht="12.5" x14ac:dyDescent="0.25">
      <c r="C453" s="11"/>
      <c r="D453" s="85"/>
      <c r="E453" s="85"/>
    </row>
    <row r="454" spans="3:5" ht="12.5" x14ac:dyDescent="0.25">
      <c r="C454" s="11"/>
      <c r="D454" s="85"/>
      <c r="E454" s="85"/>
    </row>
    <row r="455" spans="3:5" ht="12.5" x14ac:dyDescent="0.25">
      <c r="C455" s="11"/>
      <c r="D455" s="85"/>
      <c r="E455" s="85"/>
    </row>
    <row r="456" spans="3:5" ht="12.5" x14ac:dyDescent="0.25">
      <c r="C456" s="11"/>
      <c r="D456" s="85"/>
      <c r="E456" s="85"/>
    </row>
    <row r="457" spans="3:5" ht="12.5" x14ac:dyDescent="0.25">
      <c r="C457" s="11"/>
      <c r="D457" s="85"/>
      <c r="E457" s="85"/>
    </row>
    <row r="458" spans="3:5" ht="12.5" x14ac:dyDescent="0.25">
      <c r="C458" s="11"/>
      <c r="D458" s="85"/>
      <c r="E458" s="85"/>
    </row>
    <row r="459" spans="3:5" ht="12.5" x14ac:dyDescent="0.25">
      <c r="C459" s="11"/>
      <c r="D459" s="85"/>
      <c r="E459" s="85"/>
    </row>
    <row r="460" spans="3:5" ht="12.5" x14ac:dyDescent="0.25">
      <c r="C460" s="11"/>
      <c r="D460" s="85"/>
      <c r="E460" s="85"/>
    </row>
    <row r="461" spans="3:5" ht="12.5" x14ac:dyDescent="0.25">
      <c r="C461" s="11"/>
      <c r="D461" s="85"/>
      <c r="E461" s="85"/>
    </row>
    <row r="462" spans="3:5" ht="12.5" x14ac:dyDescent="0.25">
      <c r="C462" s="11"/>
      <c r="D462" s="85"/>
      <c r="E462" s="85"/>
    </row>
    <row r="463" spans="3:5" ht="12.5" x14ac:dyDescent="0.25">
      <c r="C463" s="11"/>
      <c r="D463" s="85"/>
      <c r="E463" s="85"/>
    </row>
    <row r="464" spans="3:5" ht="12.5" x14ac:dyDescent="0.25">
      <c r="C464" s="11"/>
      <c r="D464" s="85"/>
      <c r="E464" s="85"/>
    </row>
    <row r="465" spans="3:5" ht="12.5" x14ac:dyDescent="0.25">
      <c r="C465" s="11"/>
      <c r="D465" s="85"/>
      <c r="E465" s="85"/>
    </row>
    <row r="466" spans="3:5" ht="12.5" x14ac:dyDescent="0.25">
      <c r="C466" s="11"/>
      <c r="D466" s="85"/>
      <c r="E466" s="85"/>
    </row>
    <row r="467" spans="3:5" ht="12.5" x14ac:dyDescent="0.25">
      <c r="C467" s="11"/>
      <c r="D467" s="85"/>
      <c r="E467" s="85"/>
    </row>
    <row r="468" spans="3:5" ht="12.5" x14ac:dyDescent="0.25">
      <c r="C468" s="11"/>
      <c r="D468" s="85"/>
      <c r="E468" s="85"/>
    </row>
    <row r="469" spans="3:5" ht="12.5" x14ac:dyDescent="0.25">
      <c r="C469" s="11"/>
      <c r="D469" s="85"/>
      <c r="E469" s="85"/>
    </row>
    <row r="470" spans="3:5" ht="12.5" x14ac:dyDescent="0.25">
      <c r="C470" s="11"/>
      <c r="D470" s="85"/>
      <c r="E470" s="85"/>
    </row>
    <row r="471" spans="3:5" ht="12.5" x14ac:dyDescent="0.25">
      <c r="C471" s="11"/>
      <c r="D471" s="85"/>
      <c r="E471" s="85"/>
    </row>
    <row r="472" spans="3:5" ht="12.5" x14ac:dyDescent="0.25">
      <c r="C472" s="11"/>
      <c r="D472" s="85"/>
      <c r="E472" s="85"/>
    </row>
    <row r="473" spans="3:5" ht="12.5" x14ac:dyDescent="0.25">
      <c r="C473" s="11"/>
      <c r="D473" s="85"/>
      <c r="E473" s="85"/>
    </row>
    <row r="474" spans="3:5" ht="12.5" x14ac:dyDescent="0.25">
      <c r="C474" s="11"/>
      <c r="D474" s="85"/>
      <c r="E474" s="85"/>
    </row>
    <row r="475" spans="3:5" ht="12.5" x14ac:dyDescent="0.25">
      <c r="C475" s="11"/>
      <c r="D475" s="85"/>
      <c r="E475" s="85"/>
    </row>
    <row r="476" spans="3:5" ht="12.5" x14ac:dyDescent="0.25">
      <c r="C476" s="11"/>
      <c r="D476" s="85"/>
      <c r="E476" s="85"/>
    </row>
    <row r="477" spans="3:5" ht="12.5" x14ac:dyDescent="0.25">
      <c r="C477" s="11"/>
      <c r="D477" s="85"/>
      <c r="E477" s="85"/>
    </row>
    <row r="478" spans="3:5" ht="12.5" x14ac:dyDescent="0.25">
      <c r="C478" s="11"/>
      <c r="D478" s="85"/>
      <c r="E478" s="85"/>
    </row>
    <row r="479" spans="3:5" ht="12.5" x14ac:dyDescent="0.25">
      <c r="C479" s="11"/>
      <c r="D479" s="85"/>
      <c r="E479" s="85"/>
    </row>
    <row r="480" spans="3:5" ht="12.5" x14ac:dyDescent="0.25">
      <c r="C480" s="11"/>
      <c r="D480" s="85"/>
      <c r="E480" s="85"/>
    </row>
    <row r="481" spans="3:5" ht="12.5" x14ac:dyDescent="0.25">
      <c r="C481" s="11"/>
      <c r="D481" s="85"/>
      <c r="E481" s="85"/>
    </row>
    <row r="482" spans="3:5" ht="12.5" x14ac:dyDescent="0.25">
      <c r="C482" s="11"/>
      <c r="D482" s="85"/>
      <c r="E482" s="85"/>
    </row>
    <row r="483" spans="3:5" ht="12.5" x14ac:dyDescent="0.25">
      <c r="C483" s="11"/>
      <c r="D483" s="85"/>
      <c r="E483" s="85"/>
    </row>
    <row r="484" spans="3:5" ht="12.5" x14ac:dyDescent="0.25">
      <c r="C484" s="11"/>
      <c r="D484" s="85"/>
      <c r="E484" s="85"/>
    </row>
    <row r="485" spans="3:5" ht="12.5" x14ac:dyDescent="0.25">
      <c r="C485" s="11"/>
      <c r="D485" s="85"/>
      <c r="E485" s="85"/>
    </row>
    <row r="486" spans="3:5" ht="12.5" x14ac:dyDescent="0.25">
      <c r="C486" s="11"/>
      <c r="D486" s="85"/>
      <c r="E486" s="85"/>
    </row>
    <row r="487" spans="3:5" ht="12.5" x14ac:dyDescent="0.25">
      <c r="C487" s="11"/>
      <c r="D487" s="85"/>
      <c r="E487" s="85"/>
    </row>
    <row r="488" spans="3:5" ht="12.5" x14ac:dyDescent="0.25">
      <c r="C488" s="11"/>
      <c r="D488" s="85"/>
      <c r="E488" s="85"/>
    </row>
    <row r="489" spans="3:5" ht="12.5" x14ac:dyDescent="0.25">
      <c r="C489" s="11"/>
      <c r="D489" s="85"/>
      <c r="E489" s="85"/>
    </row>
    <row r="490" spans="3:5" ht="12.5" x14ac:dyDescent="0.25">
      <c r="C490" s="11"/>
      <c r="D490" s="85"/>
      <c r="E490" s="85"/>
    </row>
    <row r="491" spans="3:5" ht="12.5" x14ac:dyDescent="0.25">
      <c r="C491" s="11"/>
      <c r="D491" s="85"/>
      <c r="E491" s="85"/>
    </row>
    <row r="492" spans="3:5" ht="12.5" x14ac:dyDescent="0.25">
      <c r="C492" s="11"/>
      <c r="D492" s="85"/>
      <c r="E492" s="85"/>
    </row>
    <row r="493" spans="3:5" ht="12.5" x14ac:dyDescent="0.25">
      <c r="C493" s="11"/>
      <c r="D493" s="85"/>
      <c r="E493" s="85"/>
    </row>
    <row r="494" spans="3:5" ht="12.5" x14ac:dyDescent="0.25">
      <c r="C494" s="11"/>
      <c r="D494" s="85"/>
      <c r="E494" s="85"/>
    </row>
    <row r="495" spans="3:5" ht="12.5" x14ac:dyDescent="0.25">
      <c r="C495" s="11"/>
      <c r="D495" s="85"/>
      <c r="E495" s="85"/>
    </row>
    <row r="496" spans="3:5" ht="12.5" x14ac:dyDescent="0.25">
      <c r="C496" s="11"/>
      <c r="D496" s="85"/>
      <c r="E496" s="85"/>
    </row>
    <row r="497" spans="3:5" ht="12.5" x14ac:dyDescent="0.25">
      <c r="C497" s="11"/>
      <c r="D497" s="85"/>
      <c r="E497" s="85"/>
    </row>
    <row r="498" spans="3:5" ht="12.5" x14ac:dyDescent="0.25">
      <c r="C498" s="11"/>
      <c r="D498" s="85"/>
      <c r="E498" s="85"/>
    </row>
    <row r="499" spans="3:5" ht="12.5" x14ac:dyDescent="0.25">
      <c r="C499" s="11"/>
      <c r="D499" s="85"/>
      <c r="E499" s="85"/>
    </row>
    <row r="500" spans="3:5" ht="12.5" x14ac:dyDescent="0.25">
      <c r="C500" s="11"/>
      <c r="D500" s="85"/>
      <c r="E500" s="85"/>
    </row>
    <row r="501" spans="3:5" ht="12.5" x14ac:dyDescent="0.25">
      <c r="C501" s="11"/>
      <c r="D501" s="85"/>
      <c r="E501" s="85"/>
    </row>
    <row r="502" spans="3:5" ht="12.5" x14ac:dyDescent="0.25">
      <c r="C502" s="11"/>
      <c r="D502" s="85"/>
      <c r="E502" s="85"/>
    </row>
    <row r="503" spans="3:5" ht="12.5" x14ac:dyDescent="0.25">
      <c r="C503" s="11"/>
      <c r="D503" s="85"/>
      <c r="E503" s="85"/>
    </row>
    <row r="504" spans="3:5" ht="12.5" x14ac:dyDescent="0.25">
      <c r="C504" s="11"/>
      <c r="D504" s="85"/>
      <c r="E504" s="85"/>
    </row>
    <row r="505" spans="3:5" ht="12.5" x14ac:dyDescent="0.25">
      <c r="C505" s="11"/>
      <c r="D505" s="85"/>
      <c r="E505" s="85"/>
    </row>
    <row r="506" spans="3:5" ht="12.5" x14ac:dyDescent="0.25">
      <c r="C506" s="11"/>
      <c r="D506" s="85"/>
      <c r="E506" s="85"/>
    </row>
    <row r="507" spans="3:5" ht="12.5" x14ac:dyDescent="0.25">
      <c r="C507" s="11"/>
      <c r="D507" s="85"/>
      <c r="E507" s="85"/>
    </row>
    <row r="508" spans="3:5" ht="12.5" x14ac:dyDescent="0.25">
      <c r="C508" s="11"/>
      <c r="D508" s="85"/>
      <c r="E508" s="85"/>
    </row>
    <row r="509" spans="3:5" ht="12.5" x14ac:dyDescent="0.25">
      <c r="C509" s="11"/>
      <c r="D509" s="85"/>
      <c r="E509" s="85"/>
    </row>
    <row r="510" spans="3:5" ht="12.5" x14ac:dyDescent="0.25">
      <c r="C510" s="11"/>
      <c r="D510" s="85"/>
      <c r="E510" s="85"/>
    </row>
    <row r="511" spans="3:5" ht="12.5" x14ac:dyDescent="0.25">
      <c r="C511" s="11"/>
      <c r="D511" s="85"/>
      <c r="E511" s="85"/>
    </row>
    <row r="512" spans="3:5" ht="12.5" x14ac:dyDescent="0.25">
      <c r="C512" s="11"/>
      <c r="D512" s="85"/>
      <c r="E512" s="85"/>
    </row>
    <row r="513" spans="3:5" ht="12.5" x14ac:dyDescent="0.25">
      <c r="C513" s="11"/>
      <c r="D513" s="85"/>
      <c r="E513" s="85"/>
    </row>
    <row r="514" spans="3:5" ht="12.5" x14ac:dyDescent="0.25">
      <c r="C514" s="11"/>
      <c r="D514" s="85"/>
      <c r="E514" s="85"/>
    </row>
    <row r="515" spans="3:5" ht="12.5" x14ac:dyDescent="0.25">
      <c r="C515" s="11"/>
      <c r="D515" s="85"/>
      <c r="E515" s="85"/>
    </row>
    <row r="516" spans="3:5" ht="12.5" x14ac:dyDescent="0.25">
      <c r="C516" s="11"/>
      <c r="D516" s="85"/>
      <c r="E516" s="85"/>
    </row>
    <row r="517" spans="3:5" ht="12.5" x14ac:dyDescent="0.25">
      <c r="C517" s="11"/>
      <c r="D517" s="85"/>
      <c r="E517" s="85"/>
    </row>
    <row r="518" spans="3:5" ht="12.5" x14ac:dyDescent="0.25">
      <c r="C518" s="11"/>
      <c r="D518" s="85"/>
      <c r="E518" s="85"/>
    </row>
    <row r="519" spans="3:5" ht="12.5" x14ac:dyDescent="0.25">
      <c r="C519" s="11"/>
      <c r="D519" s="85"/>
      <c r="E519" s="85"/>
    </row>
    <row r="520" spans="3:5" ht="12.5" x14ac:dyDescent="0.25">
      <c r="C520" s="11"/>
      <c r="D520" s="85"/>
      <c r="E520" s="85"/>
    </row>
    <row r="521" spans="3:5" ht="12.5" x14ac:dyDescent="0.25">
      <c r="C521" s="11"/>
      <c r="D521" s="85"/>
      <c r="E521" s="85"/>
    </row>
    <row r="522" spans="3:5" ht="12.5" x14ac:dyDescent="0.25">
      <c r="C522" s="11"/>
      <c r="D522" s="85"/>
      <c r="E522" s="85"/>
    </row>
    <row r="523" spans="3:5" ht="12.5" x14ac:dyDescent="0.25">
      <c r="C523" s="11"/>
      <c r="D523" s="85"/>
      <c r="E523" s="85"/>
    </row>
    <row r="524" spans="3:5" ht="12.5" x14ac:dyDescent="0.25">
      <c r="C524" s="11"/>
      <c r="D524" s="85"/>
      <c r="E524" s="85"/>
    </row>
    <row r="525" spans="3:5" ht="12.5" x14ac:dyDescent="0.25">
      <c r="C525" s="11"/>
      <c r="D525" s="85"/>
      <c r="E525" s="85"/>
    </row>
    <row r="526" spans="3:5" ht="12.5" x14ac:dyDescent="0.25">
      <c r="C526" s="11"/>
      <c r="D526" s="85"/>
      <c r="E526" s="85"/>
    </row>
    <row r="527" spans="3:5" ht="12.5" x14ac:dyDescent="0.25">
      <c r="C527" s="11"/>
      <c r="D527" s="85"/>
      <c r="E527" s="85"/>
    </row>
    <row r="528" spans="3:5" ht="12.5" x14ac:dyDescent="0.25">
      <c r="C528" s="11"/>
      <c r="D528" s="85"/>
      <c r="E528" s="85"/>
    </row>
    <row r="529" spans="3:5" ht="12.5" x14ac:dyDescent="0.25">
      <c r="C529" s="11"/>
      <c r="D529" s="85"/>
      <c r="E529" s="85"/>
    </row>
    <row r="530" spans="3:5" ht="12.5" x14ac:dyDescent="0.25">
      <c r="C530" s="11"/>
      <c r="D530" s="85"/>
      <c r="E530" s="85"/>
    </row>
    <row r="531" spans="3:5" ht="12.5" x14ac:dyDescent="0.25">
      <c r="C531" s="11"/>
      <c r="D531" s="85"/>
      <c r="E531" s="85"/>
    </row>
    <row r="532" spans="3:5" ht="12.5" x14ac:dyDescent="0.25">
      <c r="C532" s="11"/>
      <c r="D532" s="85"/>
      <c r="E532" s="85"/>
    </row>
    <row r="533" spans="3:5" ht="12.5" x14ac:dyDescent="0.25">
      <c r="C533" s="11"/>
      <c r="D533" s="85"/>
      <c r="E533" s="85"/>
    </row>
    <row r="534" spans="3:5" ht="12.5" x14ac:dyDescent="0.25">
      <c r="C534" s="11"/>
      <c r="D534" s="85"/>
      <c r="E534" s="85"/>
    </row>
    <row r="535" spans="3:5" ht="12.5" x14ac:dyDescent="0.25">
      <c r="C535" s="11"/>
      <c r="D535" s="85"/>
      <c r="E535" s="85"/>
    </row>
    <row r="536" spans="3:5" ht="12.5" x14ac:dyDescent="0.25">
      <c r="C536" s="11"/>
      <c r="D536" s="85"/>
      <c r="E536" s="85"/>
    </row>
    <row r="537" spans="3:5" ht="12.5" x14ac:dyDescent="0.25">
      <c r="C537" s="11"/>
      <c r="D537" s="85"/>
      <c r="E537" s="85"/>
    </row>
    <row r="538" spans="3:5" ht="12.5" x14ac:dyDescent="0.25">
      <c r="C538" s="11"/>
      <c r="D538" s="85"/>
      <c r="E538" s="85"/>
    </row>
    <row r="539" spans="3:5" ht="12.5" x14ac:dyDescent="0.25">
      <c r="C539" s="11"/>
      <c r="D539" s="85"/>
      <c r="E539" s="85"/>
    </row>
    <row r="540" spans="3:5" ht="12.5" x14ac:dyDescent="0.25">
      <c r="C540" s="11"/>
      <c r="D540" s="85"/>
      <c r="E540" s="85"/>
    </row>
    <row r="541" spans="3:5" ht="12.5" x14ac:dyDescent="0.25">
      <c r="C541" s="11"/>
      <c r="D541" s="85"/>
      <c r="E541" s="85"/>
    </row>
    <row r="542" spans="3:5" ht="12.5" x14ac:dyDescent="0.25">
      <c r="C542" s="11"/>
      <c r="D542" s="85"/>
      <c r="E542" s="85"/>
    </row>
    <row r="543" spans="3:5" ht="12.5" x14ac:dyDescent="0.25">
      <c r="C543" s="11"/>
      <c r="D543" s="85"/>
      <c r="E543" s="85"/>
    </row>
    <row r="544" spans="3:5" ht="12.5" x14ac:dyDescent="0.25">
      <c r="C544" s="11"/>
      <c r="D544" s="85"/>
      <c r="E544" s="85"/>
    </row>
    <row r="545" spans="3:5" ht="12.5" x14ac:dyDescent="0.25">
      <c r="C545" s="11"/>
      <c r="D545" s="85"/>
      <c r="E545" s="85"/>
    </row>
    <row r="546" spans="3:5" ht="12.5" x14ac:dyDescent="0.25">
      <c r="C546" s="11"/>
      <c r="D546" s="85"/>
      <c r="E546" s="85"/>
    </row>
    <row r="547" spans="3:5" ht="12.5" x14ac:dyDescent="0.25">
      <c r="C547" s="11"/>
      <c r="D547" s="85"/>
      <c r="E547" s="85"/>
    </row>
    <row r="548" spans="3:5" ht="12.5" x14ac:dyDescent="0.25">
      <c r="C548" s="11"/>
      <c r="D548" s="85"/>
      <c r="E548" s="85"/>
    </row>
    <row r="549" spans="3:5" ht="12.5" x14ac:dyDescent="0.25">
      <c r="C549" s="11"/>
      <c r="D549" s="85"/>
      <c r="E549" s="85"/>
    </row>
    <row r="550" spans="3:5" ht="12.5" x14ac:dyDescent="0.25">
      <c r="C550" s="11"/>
      <c r="D550" s="85"/>
      <c r="E550" s="85"/>
    </row>
    <row r="551" spans="3:5" ht="12.5" x14ac:dyDescent="0.25">
      <c r="C551" s="11"/>
      <c r="D551" s="85"/>
      <c r="E551" s="85"/>
    </row>
    <row r="552" spans="3:5" ht="12.5" x14ac:dyDescent="0.25">
      <c r="C552" s="11"/>
      <c r="D552" s="85"/>
      <c r="E552" s="85"/>
    </row>
    <row r="553" spans="3:5" ht="12.5" x14ac:dyDescent="0.25">
      <c r="C553" s="11"/>
      <c r="D553" s="85"/>
      <c r="E553" s="85"/>
    </row>
    <row r="554" spans="3:5" ht="12.5" x14ac:dyDescent="0.25">
      <c r="C554" s="11"/>
      <c r="D554" s="85"/>
      <c r="E554" s="85"/>
    </row>
    <row r="555" spans="3:5" ht="12.5" x14ac:dyDescent="0.25">
      <c r="C555" s="11"/>
      <c r="D555" s="85"/>
      <c r="E555" s="85"/>
    </row>
    <row r="556" spans="3:5" ht="12.5" x14ac:dyDescent="0.25">
      <c r="C556" s="11"/>
      <c r="D556" s="85"/>
      <c r="E556" s="85"/>
    </row>
    <row r="557" spans="3:5" ht="12.5" x14ac:dyDescent="0.25">
      <c r="C557" s="11"/>
      <c r="D557" s="85"/>
      <c r="E557" s="85"/>
    </row>
    <row r="558" spans="3:5" ht="12.5" x14ac:dyDescent="0.25">
      <c r="C558" s="11"/>
      <c r="D558" s="85"/>
      <c r="E558" s="85"/>
    </row>
    <row r="559" spans="3:5" ht="12.5" x14ac:dyDescent="0.25">
      <c r="C559" s="11"/>
      <c r="D559" s="85"/>
      <c r="E559" s="85"/>
    </row>
    <row r="560" spans="3:5" ht="12.5" x14ac:dyDescent="0.25">
      <c r="C560" s="11"/>
      <c r="D560" s="85"/>
      <c r="E560" s="85"/>
    </row>
    <row r="561" spans="3:5" ht="12.5" x14ac:dyDescent="0.25">
      <c r="C561" s="11"/>
      <c r="D561" s="85"/>
      <c r="E561" s="85"/>
    </row>
    <row r="562" spans="3:5" ht="12.5" x14ac:dyDescent="0.25">
      <c r="C562" s="11"/>
      <c r="D562" s="85"/>
      <c r="E562" s="85"/>
    </row>
    <row r="563" spans="3:5" ht="12.5" x14ac:dyDescent="0.25">
      <c r="C563" s="11"/>
      <c r="D563" s="85"/>
      <c r="E563" s="85"/>
    </row>
    <row r="564" spans="3:5" ht="12.5" x14ac:dyDescent="0.25">
      <c r="C564" s="11"/>
      <c r="D564" s="85"/>
      <c r="E564" s="85"/>
    </row>
    <row r="565" spans="3:5" ht="12.5" x14ac:dyDescent="0.25">
      <c r="C565" s="11"/>
      <c r="D565" s="85"/>
      <c r="E565" s="85"/>
    </row>
    <row r="566" spans="3:5" ht="12.5" x14ac:dyDescent="0.25">
      <c r="C566" s="11"/>
      <c r="D566" s="85"/>
      <c r="E566" s="85"/>
    </row>
    <row r="567" spans="3:5" ht="12.5" x14ac:dyDescent="0.25">
      <c r="C567" s="11"/>
      <c r="D567" s="85"/>
      <c r="E567" s="85"/>
    </row>
    <row r="568" spans="3:5" ht="12.5" x14ac:dyDescent="0.25">
      <c r="C568" s="11"/>
      <c r="D568" s="85"/>
      <c r="E568" s="85"/>
    </row>
    <row r="569" spans="3:5" ht="12.5" x14ac:dyDescent="0.25">
      <c r="C569" s="11"/>
      <c r="D569" s="85"/>
      <c r="E569" s="85"/>
    </row>
    <row r="570" spans="3:5" ht="12.5" x14ac:dyDescent="0.25">
      <c r="C570" s="11"/>
      <c r="D570" s="85"/>
      <c r="E570" s="85"/>
    </row>
    <row r="571" spans="3:5" ht="12.5" x14ac:dyDescent="0.25">
      <c r="C571" s="11"/>
      <c r="D571" s="85"/>
      <c r="E571" s="85"/>
    </row>
    <row r="572" spans="3:5" ht="12.5" x14ac:dyDescent="0.25">
      <c r="C572" s="11"/>
      <c r="D572" s="85"/>
      <c r="E572" s="85"/>
    </row>
    <row r="573" spans="3:5" ht="12.5" x14ac:dyDescent="0.25">
      <c r="C573" s="11"/>
      <c r="D573" s="85"/>
      <c r="E573" s="85"/>
    </row>
    <row r="574" spans="3:5" ht="12.5" x14ac:dyDescent="0.25">
      <c r="C574" s="11"/>
      <c r="D574" s="85"/>
      <c r="E574" s="85"/>
    </row>
    <row r="575" spans="3:5" ht="12.5" x14ac:dyDescent="0.25">
      <c r="C575" s="11"/>
      <c r="D575" s="85"/>
      <c r="E575" s="85"/>
    </row>
    <row r="576" spans="3:5" ht="12.5" x14ac:dyDescent="0.25">
      <c r="C576" s="11"/>
      <c r="D576" s="85"/>
      <c r="E576" s="85"/>
    </row>
    <row r="577" spans="3:5" ht="12.5" x14ac:dyDescent="0.25">
      <c r="C577" s="11"/>
      <c r="D577" s="85"/>
      <c r="E577" s="85"/>
    </row>
    <row r="578" spans="3:5" ht="12.5" x14ac:dyDescent="0.25">
      <c r="C578" s="11"/>
      <c r="D578" s="85"/>
      <c r="E578" s="85"/>
    </row>
    <row r="579" spans="3:5" ht="12.5" x14ac:dyDescent="0.25">
      <c r="C579" s="11"/>
      <c r="D579" s="85"/>
      <c r="E579" s="85"/>
    </row>
    <row r="580" spans="3:5" ht="12.5" x14ac:dyDescent="0.25">
      <c r="C580" s="11"/>
      <c r="D580" s="85"/>
      <c r="E580" s="85"/>
    </row>
    <row r="581" spans="3:5" ht="12.5" x14ac:dyDescent="0.25">
      <c r="C581" s="11"/>
      <c r="D581" s="85"/>
      <c r="E581" s="85"/>
    </row>
    <row r="582" spans="3:5" ht="12.5" x14ac:dyDescent="0.25">
      <c r="C582" s="11"/>
      <c r="D582" s="85"/>
      <c r="E582" s="85"/>
    </row>
    <row r="583" spans="3:5" ht="12.5" x14ac:dyDescent="0.25">
      <c r="C583" s="11"/>
      <c r="D583" s="85"/>
      <c r="E583" s="85"/>
    </row>
    <row r="584" spans="3:5" ht="12.5" x14ac:dyDescent="0.25">
      <c r="C584" s="11"/>
      <c r="D584" s="85"/>
      <c r="E584" s="85"/>
    </row>
    <row r="585" spans="3:5" ht="12.5" x14ac:dyDescent="0.25">
      <c r="C585" s="11"/>
      <c r="D585" s="85"/>
      <c r="E585" s="85"/>
    </row>
    <row r="586" spans="3:5" ht="12.5" x14ac:dyDescent="0.25">
      <c r="C586" s="11"/>
      <c r="D586" s="85"/>
      <c r="E586" s="85"/>
    </row>
    <row r="587" spans="3:5" ht="12.5" x14ac:dyDescent="0.25">
      <c r="C587" s="11"/>
      <c r="D587" s="85"/>
      <c r="E587" s="85"/>
    </row>
    <row r="588" spans="3:5" ht="12.5" x14ac:dyDescent="0.25">
      <c r="C588" s="11"/>
      <c r="D588" s="85"/>
      <c r="E588" s="85"/>
    </row>
    <row r="589" spans="3:5" ht="12.5" x14ac:dyDescent="0.25">
      <c r="C589" s="11"/>
      <c r="D589" s="85"/>
      <c r="E589" s="85"/>
    </row>
    <row r="590" spans="3:5" ht="12.5" x14ac:dyDescent="0.25">
      <c r="C590" s="11"/>
      <c r="D590" s="85"/>
      <c r="E590" s="85"/>
    </row>
    <row r="591" spans="3:5" ht="12.5" x14ac:dyDescent="0.25">
      <c r="C591" s="11"/>
      <c r="D591" s="85"/>
      <c r="E591" s="85"/>
    </row>
    <row r="592" spans="3:5" ht="12.5" x14ac:dyDescent="0.25">
      <c r="C592" s="11"/>
      <c r="D592" s="85"/>
      <c r="E592" s="85"/>
    </row>
    <row r="593" spans="3:5" ht="12.5" x14ac:dyDescent="0.25">
      <c r="C593" s="11"/>
      <c r="D593" s="85"/>
      <c r="E593" s="85"/>
    </row>
    <row r="594" spans="3:5" ht="12.5" x14ac:dyDescent="0.25">
      <c r="C594" s="11"/>
      <c r="D594" s="85"/>
      <c r="E594" s="85"/>
    </row>
    <row r="595" spans="3:5" ht="12.5" x14ac:dyDescent="0.25">
      <c r="C595" s="11"/>
      <c r="D595" s="85"/>
      <c r="E595" s="85"/>
    </row>
    <row r="596" spans="3:5" ht="12.5" x14ac:dyDescent="0.25">
      <c r="C596" s="11"/>
      <c r="D596" s="85"/>
      <c r="E596" s="85"/>
    </row>
    <row r="597" spans="3:5" ht="12.5" x14ac:dyDescent="0.25">
      <c r="C597" s="11"/>
      <c r="D597" s="85"/>
      <c r="E597" s="85"/>
    </row>
    <row r="598" spans="3:5" ht="12.5" x14ac:dyDescent="0.25">
      <c r="C598" s="11"/>
      <c r="D598" s="85"/>
      <c r="E598" s="85"/>
    </row>
    <row r="599" spans="3:5" ht="12.5" x14ac:dyDescent="0.25">
      <c r="C599" s="11"/>
      <c r="D599" s="85"/>
      <c r="E599" s="85"/>
    </row>
    <row r="600" spans="3:5" ht="12.5" x14ac:dyDescent="0.25">
      <c r="C600" s="11"/>
      <c r="D600" s="85"/>
      <c r="E600" s="85"/>
    </row>
    <row r="601" spans="3:5" ht="12.5" x14ac:dyDescent="0.25">
      <c r="C601" s="11"/>
      <c r="D601" s="85"/>
      <c r="E601" s="85"/>
    </row>
    <row r="602" spans="3:5" ht="12.5" x14ac:dyDescent="0.25">
      <c r="C602" s="11"/>
      <c r="D602" s="85"/>
      <c r="E602" s="85"/>
    </row>
    <row r="603" spans="3:5" ht="12.5" x14ac:dyDescent="0.25">
      <c r="C603" s="11"/>
      <c r="D603" s="85"/>
      <c r="E603" s="85"/>
    </row>
    <row r="604" spans="3:5" ht="12.5" x14ac:dyDescent="0.25">
      <c r="C604" s="11"/>
      <c r="D604" s="85"/>
      <c r="E604" s="85"/>
    </row>
    <row r="605" spans="3:5" ht="12.5" x14ac:dyDescent="0.25">
      <c r="C605" s="11"/>
      <c r="D605" s="85"/>
      <c r="E605" s="85"/>
    </row>
    <row r="606" spans="3:5" ht="12.5" x14ac:dyDescent="0.25">
      <c r="C606" s="11"/>
      <c r="D606" s="85"/>
      <c r="E606" s="85"/>
    </row>
    <row r="607" spans="3:5" ht="12.5" x14ac:dyDescent="0.25">
      <c r="C607" s="11"/>
      <c r="D607" s="85"/>
      <c r="E607" s="85"/>
    </row>
    <row r="608" spans="3:5" ht="12.5" x14ac:dyDescent="0.25">
      <c r="C608" s="11"/>
      <c r="D608" s="85"/>
      <c r="E608" s="85"/>
    </row>
    <row r="609" spans="3:5" ht="12.5" x14ac:dyDescent="0.25">
      <c r="C609" s="11"/>
      <c r="D609" s="85"/>
      <c r="E609" s="85"/>
    </row>
    <row r="610" spans="3:5" ht="12.5" x14ac:dyDescent="0.25">
      <c r="C610" s="11"/>
      <c r="D610" s="85"/>
      <c r="E610" s="85"/>
    </row>
    <row r="611" spans="3:5" ht="12.5" x14ac:dyDescent="0.25">
      <c r="C611" s="11"/>
      <c r="D611" s="85"/>
      <c r="E611" s="85"/>
    </row>
    <row r="612" spans="3:5" ht="12.5" x14ac:dyDescent="0.25">
      <c r="C612" s="11"/>
      <c r="D612" s="85"/>
      <c r="E612" s="85"/>
    </row>
    <row r="613" spans="3:5" ht="12.5" x14ac:dyDescent="0.25">
      <c r="C613" s="11"/>
      <c r="D613" s="85"/>
      <c r="E613" s="85"/>
    </row>
    <row r="614" spans="3:5" ht="12.5" x14ac:dyDescent="0.25">
      <c r="C614" s="11"/>
      <c r="D614" s="85"/>
      <c r="E614" s="85"/>
    </row>
    <row r="615" spans="3:5" ht="12.5" x14ac:dyDescent="0.25">
      <c r="C615" s="11"/>
      <c r="D615" s="85"/>
      <c r="E615" s="85"/>
    </row>
    <row r="616" spans="3:5" ht="12.5" x14ac:dyDescent="0.25">
      <c r="C616" s="11"/>
      <c r="D616" s="85"/>
      <c r="E616" s="85"/>
    </row>
    <row r="617" spans="3:5" ht="12.5" x14ac:dyDescent="0.25">
      <c r="C617" s="11"/>
      <c r="D617" s="85"/>
      <c r="E617" s="85"/>
    </row>
    <row r="618" spans="3:5" ht="12.5" x14ac:dyDescent="0.25">
      <c r="C618" s="11"/>
      <c r="D618" s="85"/>
      <c r="E618" s="85"/>
    </row>
    <row r="619" spans="3:5" ht="12.5" x14ac:dyDescent="0.25">
      <c r="C619" s="11"/>
      <c r="D619" s="85"/>
      <c r="E619" s="85"/>
    </row>
    <row r="620" spans="3:5" ht="12.5" x14ac:dyDescent="0.25">
      <c r="C620" s="11"/>
      <c r="D620" s="85"/>
      <c r="E620" s="85"/>
    </row>
    <row r="621" spans="3:5" ht="12.5" x14ac:dyDescent="0.25">
      <c r="C621" s="11"/>
      <c r="D621" s="85"/>
      <c r="E621" s="85"/>
    </row>
    <row r="622" spans="3:5" ht="12.5" x14ac:dyDescent="0.25">
      <c r="C622" s="11"/>
      <c r="D622" s="85"/>
      <c r="E622" s="85"/>
    </row>
    <row r="623" spans="3:5" ht="12.5" x14ac:dyDescent="0.25">
      <c r="C623" s="11"/>
      <c r="D623" s="85"/>
      <c r="E623" s="85"/>
    </row>
    <row r="624" spans="3:5" ht="12.5" x14ac:dyDescent="0.25">
      <c r="C624" s="11"/>
      <c r="D624" s="85"/>
      <c r="E624" s="85"/>
    </row>
    <row r="625" spans="3:5" ht="12.5" x14ac:dyDescent="0.25">
      <c r="C625" s="11"/>
      <c r="D625" s="85"/>
      <c r="E625" s="85"/>
    </row>
    <row r="626" spans="3:5" ht="12.5" x14ac:dyDescent="0.25">
      <c r="C626" s="11"/>
      <c r="D626" s="85"/>
      <c r="E626" s="85"/>
    </row>
    <row r="627" spans="3:5" ht="12.5" x14ac:dyDescent="0.25">
      <c r="C627" s="11"/>
      <c r="D627" s="85"/>
      <c r="E627" s="85"/>
    </row>
    <row r="628" spans="3:5" ht="12.5" x14ac:dyDescent="0.25">
      <c r="C628" s="11"/>
      <c r="D628" s="85"/>
      <c r="E628" s="85"/>
    </row>
    <row r="629" spans="3:5" ht="12.5" x14ac:dyDescent="0.25">
      <c r="C629" s="11"/>
      <c r="D629" s="85"/>
      <c r="E629" s="85"/>
    </row>
    <row r="630" spans="3:5" ht="12.5" x14ac:dyDescent="0.25">
      <c r="C630" s="11"/>
      <c r="D630" s="85"/>
      <c r="E630" s="85"/>
    </row>
    <row r="631" spans="3:5" ht="12.5" x14ac:dyDescent="0.25">
      <c r="C631" s="11"/>
      <c r="D631" s="85"/>
      <c r="E631" s="85"/>
    </row>
    <row r="632" spans="3:5" ht="12.5" x14ac:dyDescent="0.25">
      <c r="C632" s="11"/>
      <c r="D632" s="85"/>
      <c r="E632" s="85"/>
    </row>
    <row r="633" spans="3:5" ht="12.5" x14ac:dyDescent="0.25">
      <c r="C633" s="11"/>
      <c r="D633" s="85"/>
      <c r="E633" s="85"/>
    </row>
    <row r="634" spans="3:5" ht="12.5" x14ac:dyDescent="0.25">
      <c r="C634" s="11"/>
      <c r="D634" s="85"/>
      <c r="E634" s="85"/>
    </row>
    <row r="635" spans="3:5" ht="12.5" x14ac:dyDescent="0.25">
      <c r="C635" s="11"/>
      <c r="D635" s="85"/>
      <c r="E635" s="85"/>
    </row>
    <row r="636" spans="3:5" ht="12.5" x14ac:dyDescent="0.25">
      <c r="C636" s="11"/>
      <c r="D636" s="85"/>
      <c r="E636" s="85"/>
    </row>
    <row r="637" spans="3:5" ht="12.5" x14ac:dyDescent="0.25">
      <c r="C637" s="11"/>
      <c r="D637" s="85"/>
      <c r="E637" s="85"/>
    </row>
    <row r="638" spans="3:5" ht="12.5" x14ac:dyDescent="0.25">
      <c r="C638" s="11"/>
      <c r="D638" s="85"/>
      <c r="E638" s="85"/>
    </row>
    <row r="639" spans="3:5" ht="12.5" x14ac:dyDescent="0.25">
      <c r="C639" s="11"/>
      <c r="D639" s="85"/>
      <c r="E639" s="85"/>
    </row>
    <row r="640" spans="3:5" ht="12.5" x14ac:dyDescent="0.25">
      <c r="C640" s="11"/>
      <c r="D640" s="85"/>
      <c r="E640" s="85"/>
    </row>
    <row r="641" spans="3:5" ht="12.5" x14ac:dyDescent="0.25">
      <c r="C641" s="11"/>
      <c r="D641" s="85"/>
      <c r="E641" s="85"/>
    </row>
    <row r="642" spans="3:5" ht="12.5" x14ac:dyDescent="0.25">
      <c r="C642" s="11"/>
      <c r="D642" s="85"/>
      <c r="E642" s="85"/>
    </row>
    <row r="643" spans="3:5" ht="12.5" x14ac:dyDescent="0.25">
      <c r="C643" s="11"/>
      <c r="D643" s="85"/>
      <c r="E643" s="85"/>
    </row>
    <row r="644" spans="3:5" ht="12.5" x14ac:dyDescent="0.25">
      <c r="C644" s="11"/>
      <c r="D644" s="85"/>
      <c r="E644" s="85"/>
    </row>
    <row r="645" spans="3:5" ht="12.5" x14ac:dyDescent="0.25">
      <c r="C645" s="11"/>
      <c r="D645" s="85"/>
      <c r="E645" s="85"/>
    </row>
    <row r="646" spans="3:5" ht="12.5" x14ac:dyDescent="0.25">
      <c r="C646" s="11"/>
      <c r="D646" s="85"/>
      <c r="E646" s="85"/>
    </row>
    <row r="647" spans="3:5" ht="12.5" x14ac:dyDescent="0.25">
      <c r="C647" s="11"/>
      <c r="D647" s="85"/>
      <c r="E647" s="85"/>
    </row>
    <row r="648" spans="3:5" ht="12.5" x14ac:dyDescent="0.25">
      <c r="C648" s="11"/>
      <c r="D648" s="85"/>
      <c r="E648" s="85"/>
    </row>
    <row r="649" spans="3:5" ht="12.5" x14ac:dyDescent="0.25">
      <c r="C649" s="11"/>
      <c r="D649" s="85"/>
      <c r="E649" s="85"/>
    </row>
    <row r="650" spans="3:5" ht="12.5" x14ac:dyDescent="0.25">
      <c r="C650" s="11"/>
      <c r="D650" s="85"/>
      <c r="E650" s="85"/>
    </row>
    <row r="651" spans="3:5" ht="12.5" x14ac:dyDescent="0.25">
      <c r="C651" s="11"/>
      <c r="D651" s="85"/>
      <c r="E651" s="85"/>
    </row>
    <row r="652" spans="3:5" ht="12.5" x14ac:dyDescent="0.25">
      <c r="C652" s="11"/>
      <c r="D652" s="85"/>
      <c r="E652" s="85"/>
    </row>
    <row r="653" spans="3:5" ht="12.5" x14ac:dyDescent="0.25">
      <c r="C653" s="11"/>
      <c r="D653" s="85"/>
      <c r="E653" s="85"/>
    </row>
    <row r="654" spans="3:5" ht="12.5" x14ac:dyDescent="0.25">
      <c r="C654" s="11"/>
      <c r="D654" s="85"/>
      <c r="E654" s="85"/>
    </row>
    <row r="655" spans="3:5" ht="12.5" x14ac:dyDescent="0.25">
      <c r="C655" s="11"/>
      <c r="D655" s="85"/>
      <c r="E655" s="85"/>
    </row>
    <row r="656" spans="3:5" ht="12.5" x14ac:dyDescent="0.25">
      <c r="C656" s="11"/>
      <c r="D656" s="85"/>
      <c r="E656" s="85"/>
    </row>
    <row r="657" spans="3:5" ht="12.5" x14ac:dyDescent="0.25">
      <c r="C657" s="11"/>
      <c r="D657" s="85"/>
      <c r="E657" s="85"/>
    </row>
    <row r="658" spans="3:5" ht="12.5" x14ac:dyDescent="0.25">
      <c r="C658" s="11"/>
      <c r="D658" s="85"/>
      <c r="E658" s="85"/>
    </row>
    <row r="659" spans="3:5" ht="12.5" x14ac:dyDescent="0.25">
      <c r="C659" s="11"/>
      <c r="D659" s="85"/>
      <c r="E659" s="85"/>
    </row>
    <row r="660" spans="3:5" ht="12.5" x14ac:dyDescent="0.25">
      <c r="C660" s="11"/>
      <c r="D660" s="85"/>
      <c r="E660" s="85"/>
    </row>
    <row r="661" spans="3:5" ht="12.5" x14ac:dyDescent="0.25">
      <c r="C661" s="11"/>
      <c r="D661" s="85"/>
      <c r="E661" s="85"/>
    </row>
    <row r="662" spans="3:5" ht="12.5" x14ac:dyDescent="0.25">
      <c r="C662" s="11"/>
      <c r="D662" s="85"/>
      <c r="E662" s="85"/>
    </row>
    <row r="663" spans="3:5" ht="12.5" x14ac:dyDescent="0.25">
      <c r="C663" s="11"/>
      <c r="D663" s="85"/>
      <c r="E663" s="85"/>
    </row>
    <row r="664" spans="3:5" ht="12.5" x14ac:dyDescent="0.25">
      <c r="C664" s="11"/>
      <c r="D664" s="85"/>
      <c r="E664" s="85"/>
    </row>
    <row r="665" spans="3:5" ht="12.5" x14ac:dyDescent="0.25">
      <c r="C665" s="11"/>
      <c r="D665" s="85"/>
      <c r="E665" s="85"/>
    </row>
    <row r="666" spans="3:5" ht="12.5" x14ac:dyDescent="0.25">
      <c r="C666" s="11"/>
      <c r="D666" s="85"/>
      <c r="E666" s="85"/>
    </row>
    <row r="667" spans="3:5" ht="12.5" x14ac:dyDescent="0.25">
      <c r="C667" s="11"/>
      <c r="D667" s="85"/>
      <c r="E667" s="85"/>
    </row>
    <row r="668" spans="3:5" ht="12.5" x14ac:dyDescent="0.25">
      <c r="C668" s="11"/>
      <c r="D668" s="85"/>
      <c r="E668" s="85"/>
    </row>
    <row r="669" spans="3:5" ht="12.5" x14ac:dyDescent="0.25">
      <c r="C669" s="11"/>
      <c r="D669" s="85"/>
      <c r="E669" s="85"/>
    </row>
    <row r="670" spans="3:5" ht="12.5" x14ac:dyDescent="0.25">
      <c r="C670" s="11"/>
      <c r="D670" s="85"/>
      <c r="E670" s="85"/>
    </row>
    <row r="671" spans="3:5" ht="12.5" x14ac:dyDescent="0.25">
      <c r="C671" s="11"/>
      <c r="D671" s="85"/>
      <c r="E671" s="85"/>
    </row>
    <row r="672" spans="3:5" ht="12.5" x14ac:dyDescent="0.25">
      <c r="C672" s="11"/>
      <c r="D672" s="85"/>
      <c r="E672" s="85"/>
    </row>
    <row r="673" spans="3:5" ht="12.5" x14ac:dyDescent="0.25">
      <c r="C673" s="11"/>
      <c r="D673" s="85"/>
      <c r="E673" s="85"/>
    </row>
    <row r="674" spans="3:5" ht="12.5" x14ac:dyDescent="0.25">
      <c r="C674" s="11"/>
      <c r="D674" s="85"/>
      <c r="E674" s="85"/>
    </row>
    <row r="675" spans="3:5" ht="12.5" x14ac:dyDescent="0.25">
      <c r="C675" s="11"/>
      <c r="D675" s="85"/>
      <c r="E675" s="85"/>
    </row>
    <row r="676" spans="3:5" ht="12.5" x14ac:dyDescent="0.25">
      <c r="C676" s="11"/>
      <c r="D676" s="85"/>
      <c r="E676" s="85"/>
    </row>
    <row r="677" spans="3:5" ht="12.5" x14ac:dyDescent="0.25">
      <c r="C677" s="11"/>
      <c r="D677" s="85"/>
      <c r="E677" s="85"/>
    </row>
    <row r="678" spans="3:5" ht="12.5" x14ac:dyDescent="0.25">
      <c r="C678" s="11"/>
      <c r="D678" s="85"/>
      <c r="E678" s="85"/>
    </row>
    <row r="679" spans="3:5" ht="12.5" x14ac:dyDescent="0.25">
      <c r="C679" s="11"/>
      <c r="D679" s="85"/>
      <c r="E679" s="85"/>
    </row>
    <row r="680" spans="3:5" ht="12.5" x14ac:dyDescent="0.25">
      <c r="C680" s="11"/>
      <c r="D680" s="85"/>
      <c r="E680" s="85"/>
    </row>
    <row r="681" spans="3:5" ht="12.5" x14ac:dyDescent="0.25">
      <c r="C681" s="11"/>
      <c r="D681" s="85"/>
      <c r="E681" s="85"/>
    </row>
    <row r="682" spans="3:5" ht="12.5" x14ac:dyDescent="0.25">
      <c r="C682" s="11"/>
      <c r="D682" s="85"/>
      <c r="E682" s="85"/>
    </row>
    <row r="683" spans="3:5" ht="12.5" x14ac:dyDescent="0.25">
      <c r="C683" s="11"/>
      <c r="D683" s="85"/>
      <c r="E683" s="85"/>
    </row>
    <row r="684" spans="3:5" ht="12.5" x14ac:dyDescent="0.25">
      <c r="C684" s="11"/>
      <c r="D684" s="85"/>
      <c r="E684" s="85"/>
    </row>
    <row r="685" spans="3:5" ht="12.5" x14ac:dyDescent="0.25">
      <c r="C685" s="11"/>
      <c r="D685" s="85"/>
      <c r="E685" s="85"/>
    </row>
    <row r="686" spans="3:5" ht="12.5" x14ac:dyDescent="0.25">
      <c r="C686" s="11"/>
      <c r="D686" s="85"/>
      <c r="E686" s="85"/>
    </row>
    <row r="687" spans="3:5" ht="12.5" x14ac:dyDescent="0.25">
      <c r="C687" s="11"/>
      <c r="D687" s="85"/>
      <c r="E687" s="85"/>
    </row>
    <row r="688" spans="3:5" ht="12.5" x14ac:dyDescent="0.25">
      <c r="C688" s="11"/>
      <c r="D688" s="85"/>
      <c r="E688" s="85"/>
    </row>
    <row r="689" spans="3:5" ht="12.5" x14ac:dyDescent="0.25">
      <c r="C689" s="11"/>
      <c r="D689" s="85"/>
      <c r="E689" s="85"/>
    </row>
    <row r="690" spans="3:5" ht="12.5" x14ac:dyDescent="0.25">
      <c r="C690" s="11"/>
      <c r="D690" s="85"/>
      <c r="E690" s="85"/>
    </row>
    <row r="691" spans="3:5" ht="12.5" x14ac:dyDescent="0.25">
      <c r="C691" s="11"/>
      <c r="D691" s="85"/>
      <c r="E691" s="85"/>
    </row>
    <row r="692" spans="3:5" ht="12.5" x14ac:dyDescent="0.25">
      <c r="C692" s="11"/>
      <c r="D692" s="85"/>
      <c r="E692" s="85"/>
    </row>
    <row r="693" spans="3:5" ht="12.5" x14ac:dyDescent="0.25">
      <c r="C693" s="11"/>
      <c r="D693" s="85"/>
      <c r="E693" s="85"/>
    </row>
    <row r="694" spans="3:5" ht="12.5" x14ac:dyDescent="0.25">
      <c r="C694" s="11"/>
      <c r="D694" s="85"/>
      <c r="E694" s="85"/>
    </row>
    <row r="695" spans="3:5" ht="12.5" x14ac:dyDescent="0.25">
      <c r="C695" s="11"/>
      <c r="D695" s="85"/>
      <c r="E695" s="85"/>
    </row>
    <row r="696" spans="3:5" ht="12.5" x14ac:dyDescent="0.25">
      <c r="C696" s="11"/>
      <c r="D696" s="85"/>
      <c r="E696" s="85"/>
    </row>
    <row r="697" spans="3:5" ht="12.5" x14ac:dyDescent="0.25">
      <c r="C697" s="11"/>
      <c r="D697" s="85"/>
      <c r="E697" s="85"/>
    </row>
    <row r="698" spans="3:5" ht="12.5" x14ac:dyDescent="0.25">
      <c r="C698" s="11"/>
      <c r="D698" s="85"/>
      <c r="E698" s="85"/>
    </row>
    <row r="699" spans="3:5" ht="12.5" x14ac:dyDescent="0.25">
      <c r="C699" s="11"/>
      <c r="D699" s="85"/>
      <c r="E699" s="85"/>
    </row>
    <row r="700" spans="3:5" ht="12.5" x14ac:dyDescent="0.25">
      <c r="C700" s="11"/>
      <c r="D700" s="85"/>
      <c r="E700" s="85"/>
    </row>
    <row r="701" spans="3:5" ht="12.5" x14ac:dyDescent="0.25">
      <c r="C701" s="11"/>
      <c r="D701" s="85"/>
      <c r="E701" s="85"/>
    </row>
    <row r="702" spans="3:5" ht="12.5" x14ac:dyDescent="0.25">
      <c r="C702" s="11"/>
      <c r="D702" s="85"/>
      <c r="E702" s="85"/>
    </row>
    <row r="703" spans="3:5" ht="12.5" x14ac:dyDescent="0.25">
      <c r="C703" s="11"/>
      <c r="D703" s="85"/>
      <c r="E703" s="85"/>
    </row>
    <row r="704" spans="3:5" ht="12.5" x14ac:dyDescent="0.25">
      <c r="C704" s="11"/>
      <c r="D704" s="85"/>
      <c r="E704" s="85"/>
    </row>
    <row r="705" spans="3:5" ht="12.5" x14ac:dyDescent="0.25">
      <c r="C705" s="11"/>
      <c r="D705" s="85"/>
      <c r="E705" s="85"/>
    </row>
    <row r="706" spans="3:5" ht="12.5" x14ac:dyDescent="0.25">
      <c r="C706" s="11"/>
      <c r="D706" s="85"/>
      <c r="E706" s="85"/>
    </row>
    <row r="707" spans="3:5" ht="12.5" x14ac:dyDescent="0.25">
      <c r="C707" s="11"/>
      <c r="D707" s="85"/>
      <c r="E707" s="85"/>
    </row>
    <row r="708" spans="3:5" ht="12.5" x14ac:dyDescent="0.25">
      <c r="C708" s="11"/>
      <c r="D708" s="85"/>
      <c r="E708" s="85"/>
    </row>
    <row r="709" spans="3:5" ht="12.5" x14ac:dyDescent="0.25">
      <c r="C709" s="11"/>
      <c r="D709" s="85"/>
      <c r="E709" s="85"/>
    </row>
    <row r="710" spans="3:5" ht="12.5" x14ac:dyDescent="0.25">
      <c r="C710" s="11"/>
      <c r="D710" s="85"/>
      <c r="E710" s="85"/>
    </row>
    <row r="711" spans="3:5" ht="12.5" x14ac:dyDescent="0.25">
      <c r="C711" s="11"/>
      <c r="D711" s="85"/>
      <c r="E711" s="85"/>
    </row>
    <row r="712" spans="3:5" ht="12.5" x14ac:dyDescent="0.25">
      <c r="C712" s="11"/>
      <c r="D712" s="85"/>
      <c r="E712" s="85"/>
    </row>
    <row r="713" spans="3:5" ht="12.5" x14ac:dyDescent="0.25">
      <c r="C713" s="11"/>
      <c r="D713" s="85"/>
      <c r="E713" s="85"/>
    </row>
    <row r="714" spans="3:5" ht="12.5" x14ac:dyDescent="0.25">
      <c r="C714" s="11"/>
      <c r="D714" s="85"/>
      <c r="E714" s="85"/>
    </row>
    <row r="715" spans="3:5" ht="12.5" x14ac:dyDescent="0.25">
      <c r="C715" s="11"/>
      <c r="D715" s="85"/>
      <c r="E715" s="85"/>
    </row>
    <row r="716" spans="3:5" ht="12.5" x14ac:dyDescent="0.25">
      <c r="C716" s="11"/>
      <c r="D716" s="85"/>
      <c r="E716" s="85"/>
    </row>
    <row r="717" spans="3:5" ht="12.5" x14ac:dyDescent="0.25">
      <c r="C717" s="11"/>
      <c r="D717" s="85"/>
      <c r="E717" s="85"/>
    </row>
    <row r="718" spans="3:5" ht="12.5" x14ac:dyDescent="0.25">
      <c r="C718" s="11"/>
      <c r="D718" s="85"/>
      <c r="E718" s="85"/>
    </row>
    <row r="719" spans="3:5" ht="12.5" x14ac:dyDescent="0.25">
      <c r="C719" s="11"/>
      <c r="D719" s="85"/>
      <c r="E719" s="85"/>
    </row>
    <row r="720" spans="3:5" ht="12.5" x14ac:dyDescent="0.25">
      <c r="C720" s="11"/>
      <c r="D720" s="85"/>
      <c r="E720" s="85"/>
    </row>
    <row r="721" spans="3:5" ht="12.5" x14ac:dyDescent="0.25">
      <c r="C721" s="11"/>
      <c r="D721" s="85"/>
      <c r="E721" s="85"/>
    </row>
    <row r="722" spans="3:5" ht="12.5" x14ac:dyDescent="0.25">
      <c r="C722" s="11"/>
      <c r="D722" s="85"/>
      <c r="E722" s="85"/>
    </row>
    <row r="723" spans="3:5" ht="12.5" x14ac:dyDescent="0.25">
      <c r="C723" s="11"/>
      <c r="D723" s="85"/>
      <c r="E723" s="85"/>
    </row>
    <row r="724" spans="3:5" ht="12.5" x14ac:dyDescent="0.25">
      <c r="C724" s="11"/>
      <c r="D724" s="85"/>
      <c r="E724" s="85"/>
    </row>
    <row r="725" spans="3:5" ht="12.5" x14ac:dyDescent="0.25">
      <c r="C725" s="11"/>
      <c r="D725" s="85"/>
      <c r="E725" s="85"/>
    </row>
    <row r="726" spans="3:5" ht="12.5" x14ac:dyDescent="0.25">
      <c r="C726" s="11"/>
      <c r="D726" s="85"/>
      <c r="E726" s="85"/>
    </row>
    <row r="727" spans="3:5" ht="12.5" x14ac:dyDescent="0.25">
      <c r="C727" s="11"/>
      <c r="D727" s="85"/>
      <c r="E727" s="85"/>
    </row>
    <row r="728" spans="3:5" ht="12.5" x14ac:dyDescent="0.25">
      <c r="C728" s="11"/>
      <c r="D728" s="85"/>
      <c r="E728" s="85"/>
    </row>
    <row r="729" spans="3:5" ht="12.5" x14ac:dyDescent="0.25">
      <c r="C729" s="11"/>
      <c r="D729" s="85"/>
      <c r="E729" s="85"/>
    </row>
    <row r="730" spans="3:5" ht="12.5" x14ac:dyDescent="0.25">
      <c r="C730" s="11"/>
      <c r="D730" s="85"/>
      <c r="E730" s="85"/>
    </row>
    <row r="731" spans="3:5" ht="12.5" x14ac:dyDescent="0.25">
      <c r="C731" s="11"/>
      <c r="D731" s="85"/>
      <c r="E731" s="85"/>
    </row>
    <row r="732" spans="3:5" ht="12.5" x14ac:dyDescent="0.25">
      <c r="C732" s="11"/>
      <c r="D732" s="85"/>
      <c r="E732" s="85"/>
    </row>
    <row r="733" spans="3:5" ht="12.5" x14ac:dyDescent="0.25">
      <c r="C733" s="11"/>
      <c r="D733" s="85"/>
      <c r="E733" s="85"/>
    </row>
    <row r="734" spans="3:5" ht="12.5" x14ac:dyDescent="0.25">
      <c r="C734" s="11"/>
      <c r="D734" s="85"/>
      <c r="E734" s="85"/>
    </row>
    <row r="735" spans="3:5" ht="12.5" x14ac:dyDescent="0.25">
      <c r="C735" s="11"/>
      <c r="D735" s="85"/>
      <c r="E735" s="85"/>
    </row>
    <row r="736" spans="3:5" ht="12.5" x14ac:dyDescent="0.25">
      <c r="C736" s="11"/>
      <c r="D736" s="85"/>
      <c r="E736" s="85"/>
    </row>
    <row r="737" spans="3:5" ht="12.5" x14ac:dyDescent="0.25">
      <c r="C737" s="11"/>
      <c r="D737" s="85"/>
      <c r="E737" s="85"/>
    </row>
    <row r="738" spans="3:5" ht="12.5" x14ac:dyDescent="0.25">
      <c r="C738" s="11"/>
      <c r="D738" s="85"/>
      <c r="E738" s="85"/>
    </row>
    <row r="739" spans="3:5" ht="12.5" x14ac:dyDescent="0.25">
      <c r="C739" s="11"/>
      <c r="D739" s="85"/>
      <c r="E739" s="85"/>
    </row>
    <row r="740" spans="3:5" ht="12.5" x14ac:dyDescent="0.25">
      <c r="C740" s="11"/>
      <c r="D740" s="85"/>
      <c r="E740" s="85"/>
    </row>
    <row r="741" spans="3:5" ht="12.5" x14ac:dyDescent="0.25">
      <c r="C741" s="11"/>
      <c r="D741" s="85"/>
      <c r="E741" s="85"/>
    </row>
    <row r="742" spans="3:5" ht="12.5" x14ac:dyDescent="0.25">
      <c r="C742" s="11"/>
      <c r="D742" s="85"/>
      <c r="E742" s="85"/>
    </row>
    <row r="743" spans="3:5" ht="12.5" x14ac:dyDescent="0.25">
      <c r="C743" s="11"/>
      <c r="D743" s="85"/>
      <c r="E743" s="85"/>
    </row>
    <row r="744" spans="3:5" ht="12.5" x14ac:dyDescent="0.25">
      <c r="C744" s="11"/>
      <c r="D744" s="85"/>
      <c r="E744" s="85"/>
    </row>
    <row r="745" spans="3:5" ht="12.5" x14ac:dyDescent="0.25">
      <c r="C745" s="11"/>
      <c r="D745" s="85"/>
      <c r="E745" s="85"/>
    </row>
    <row r="746" spans="3:5" ht="12.5" x14ac:dyDescent="0.25">
      <c r="C746" s="11"/>
      <c r="D746" s="85"/>
      <c r="E746" s="85"/>
    </row>
    <row r="747" spans="3:5" ht="12.5" x14ac:dyDescent="0.25">
      <c r="C747" s="11"/>
      <c r="D747" s="85"/>
      <c r="E747" s="85"/>
    </row>
    <row r="748" spans="3:5" ht="12.5" x14ac:dyDescent="0.25">
      <c r="C748" s="11"/>
      <c r="D748" s="85"/>
      <c r="E748" s="85"/>
    </row>
    <row r="749" spans="3:5" ht="12.5" x14ac:dyDescent="0.25">
      <c r="C749" s="11"/>
      <c r="D749" s="85"/>
      <c r="E749" s="85"/>
    </row>
    <row r="750" spans="3:5" ht="12.5" x14ac:dyDescent="0.25">
      <c r="C750" s="11"/>
      <c r="D750" s="85"/>
      <c r="E750" s="85"/>
    </row>
    <row r="751" spans="3:5" ht="12.5" x14ac:dyDescent="0.25">
      <c r="C751" s="11"/>
      <c r="D751" s="85"/>
      <c r="E751" s="85"/>
    </row>
    <row r="752" spans="3:5" ht="12.5" x14ac:dyDescent="0.25">
      <c r="C752" s="11"/>
      <c r="D752" s="85"/>
      <c r="E752" s="85"/>
    </row>
    <row r="753" spans="3:5" ht="12.5" x14ac:dyDescent="0.25">
      <c r="C753" s="11"/>
      <c r="D753" s="85"/>
      <c r="E753" s="85"/>
    </row>
    <row r="754" spans="3:5" ht="12.5" x14ac:dyDescent="0.25">
      <c r="C754" s="11"/>
      <c r="D754" s="85"/>
      <c r="E754" s="85"/>
    </row>
    <row r="755" spans="3:5" ht="12.5" x14ac:dyDescent="0.25">
      <c r="C755" s="11"/>
      <c r="D755" s="85"/>
      <c r="E755" s="85"/>
    </row>
    <row r="756" spans="3:5" ht="12.5" x14ac:dyDescent="0.25">
      <c r="C756" s="11"/>
      <c r="D756" s="85"/>
      <c r="E756" s="85"/>
    </row>
    <row r="757" spans="3:5" ht="12.5" x14ac:dyDescent="0.25">
      <c r="C757" s="11"/>
      <c r="D757" s="85"/>
      <c r="E757" s="85"/>
    </row>
    <row r="758" spans="3:5" ht="12.5" x14ac:dyDescent="0.25">
      <c r="C758" s="11"/>
      <c r="D758" s="85"/>
      <c r="E758" s="85"/>
    </row>
    <row r="759" spans="3:5" ht="12.5" x14ac:dyDescent="0.25">
      <c r="C759" s="11"/>
      <c r="D759" s="85"/>
      <c r="E759" s="85"/>
    </row>
    <row r="760" spans="3:5" ht="12.5" x14ac:dyDescent="0.25">
      <c r="C760" s="11"/>
      <c r="D760" s="85"/>
      <c r="E760" s="85"/>
    </row>
    <row r="761" spans="3:5" ht="12.5" x14ac:dyDescent="0.25">
      <c r="C761" s="11"/>
      <c r="D761" s="85"/>
      <c r="E761" s="85"/>
    </row>
    <row r="762" spans="3:5" ht="12.5" x14ac:dyDescent="0.25">
      <c r="C762" s="11"/>
      <c r="D762" s="85"/>
      <c r="E762" s="85"/>
    </row>
    <row r="763" spans="3:5" ht="12.5" x14ac:dyDescent="0.25">
      <c r="C763" s="11"/>
      <c r="D763" s="85"/>
      <c r="E763" s="85"/>
    </row>
    <row r="764" spans="3:5" ht="12.5" x14ac:dyDescent="0.25">
      <c r="C764" s="11"/>
      <c r="D764" s="85"/>
      <c r="E764" s="85"/>
    </row>
    <row r="765" spans="3:5" ht="12.5" x14ac:dyDescent="0.25">
      <c r="C765" s="11"/>
      <c r="D765" s="85"/>
      <c r="E765" s="85"/>
    </row>
    <row r="766" spans="3:5" ht="12.5" x14ac:dyDescent="0.25">
      <c r="C766" s="11"/>
      <c r="D766" s="85"/>
      <c r="E766" s="85"/>
    </row>
    <row r="767" spans="3:5" ht="12.5" x14ac:dyDescent="0.25">
      <c r="C767" s="11"/>
      <c r="D767" s="85"/>
      <c r="E767" s="85"/>
    </row>
    <row r="768" spans="3:5" ht="12.5" x14ac:dyDescent="0.25">
      <c r="C768" s="11"/>
      <c r="D768" s="85"/>
      <c r="E768" s="85"/>
    </row>
    <row r="769" spans="3:5" ht="12.5" x14ac:dyDescent="0.25">
      <c r="C769" s="11"/>
      <c r="D769" s="85"/>
      <c r="E769" s="85"/>
    </row>
    <row r="770" spans="3:5" ht="12.5" x14ac:dyDescent="0.25">
      <c r="C770" s="11"/>
      <c r="D770" s="85"/>
      <c r="E770" s="85"/>
    </row>
    <row r="771" spans="3:5" ht="12.5" x14ac:dyDescent="0.25">
      <c r="C771" s="11"/>
      <c r="D771" s="85"/>
      <c r="E771" s="85"/>
    </row>
    <row r="772" spans="3:5" ht="12.5" x14ac:dyDescent="0.25">
      <c r="C772" s="11"/>
      <c r="D772" s="85"/>
      <c r="E772" s="85"/>
    </row>
    <row r="773" spans="3:5" ht="12.5" x14ac:dyDescent="0.25">
      <c r="C773" s="11"/>
      <c r="D773" s="85"/>
      <c r="E773" s="85"/>
    </row>
    <row r="774" spans="3:5" ht="12.5" x14ac:dyDescent="0.25">
      <c r="C774" s="11"/>
      <c r="D774" s="85"/>
      <c r="E774" s="85"/>
    </row>
    <row r="775" spans="3:5" ht="12.5" x14ac:dyDescent="0.25">
      <c r="C775" s="11"/>
      <c r="D775" s="85"/>
      <c r="E775" s="85"/>
    </row>
    <row r="776" spans="3:5" ht="12.5" x14ac:dyDescent="0.25">
      <c r="C776" s="11"/>
      <c r="D776" s="85"/>
      <c r="E776" s="85"/>
    </row>
    <row r="777" spans="3:5" ht="12.5" x14ac:dyDescent="0.25">
      <c r="C777" s="11"/>
      <c r="D777" s="85"/>
      <c r="E777" s="85"/>
    </row>
    <row r="778" spans="3:5" ht="12.5" x14ac:dyDescent="0.25">
      <c r="C778" s="11"/>
      <c r="D778" s="85"/>
      <c r="E778" s="85"/>
    </row>
    <row r="779" spans="3:5" ht="12.5" x14ac:dyDescent="0.25">
      <c r="C779" s="11"/>
      <c r="D779" s="85"/>
      <c r="E779" s="85"/>
    </row>
    <row r="780" spans="3:5" ht="12.5" x14ac:dyDescent="0.25">
      <c r="C780" s="11"/>
      <c r="D780" s="85"/>
      <c r="E780" s="85"/>
    </row>
    <row r="781" spans="3:5" ht="12.5" x14ac:dyDescent="0.25">
      <c r="C781" s="11"/>
      <c r="D781" s="85"/>
      <c r="E781" s="85"/>
    </row>
    <row r="782" spans="3:5" ht="12.5" x14ac:dyDescent="0.25">
      <c r="C782" s="11"/>
      <c r="D782" s="85"/>
      <c r="E782" s="85"/>
    </row>
    <row r="783" spans="3:5" ht="12.5" x14ac:dyDescent="0.25">
      <c r="C783" s="11"/>
      <c r="D783" s="85"/>
      <c r="E783" s="85"/>
    </row>
    <row r="784" spans="3:5" ht="12.5" x14ac:dyDescent="0.25">
      <c r="C784" s="11"/>
      <c r="D784" s="85"/>
      <c r="E784" s="85"/>
    </row>
    <row r="785" spans="3:5" ht="12.5" x14ac:dyDescent="0.25">
      <c r="C785" s="11"/>
      <c r="D785" s="85"/>
      <c r="E785" s="85"/>
    </row>
    <row r="786" spans="3:5" ht="12.5" x14ac:dyDescent="0.25">
      <c r="C786" s="11"/>
      <c r="D786" s="85"/>
      <c r="E786" s="85"/>
    </row>
    <row r="787" spans="3:5" ht="12.5" x14ac:dyDescent="0.25">
      <c r="C787" s="11"/>
      <c r="D787" s="85"/>
      <c r="E787" s="85"/>
    </row>
    <row r="788" spans="3:5" ht="12.5" x14ac:dyDescent="0.25">
      <c r="C788" s="11"/>
      <c r="D788" s="85"/>
      <c r="E788" s="85"/>
    </row>
    <row r="789" spans="3:5" ht="12.5" x14ac:dyDescent="0.25">
      <c r="C789" s="11"/>
      <c r="D789" s="85"/>
      <c r="E789" s="85"/>
    </row>
    <row r="790" spans="3:5" ht="12.5" x14ac:dyDescent="0.25">
      <c r="C790" s="11"/>
      <c r="D790" s="85"/>
      <c r="E790" s="85"/>
    </row>
    <row r="791" spans="3:5" ht="12.5" x14ac:dyDescent="0.25">
      <c r="C791" s="11"/>
      <c r="D791" s="85"/>
      <c r="E791" s="85"/>
    </row>
    <row r="792" spans="3:5" ht="12.5" x14ac:dyDescent="0.25">
      <c r="C792" s="11"/>
      <c r="D792" s="85"/>
      <c r="E792" s="85"/>
    </row>
    <row r="793" spans="3:5" ht="12.5" x14ac:dyDescent="0.25">
      <c r="C793" s="11"/>
      <c r="D793" s="85"/>
      <c r="E793" s="85"/>
    </row>
    <row r="794" spans="3:5" ht="12.5" x14ac:dyDescent="0.25">
      <c r="C794" s="11"/>
      <c r="D794" s="85"/>
      <c r="E794" s="85"/>
    </row>
    <row r="795" spans="3:5" ht="12.5" x14ac:dyDescent="0.25">
      <c r="C795" s="11"/>
      <c r="D795" s="85"/>
      <c r="E795" s="85"/>
    </row>
    <row r="796" spans="3:5" ht="12.5" x14ac:dyDescent="0.25">
      <c r="C796" s="11"/>
      <c r="D796" s="85"/>
      <c r="E796" s="85"/>
    </row>
    <row r="797" spans="3:5" ht="12.5" x14ac:dyDescent="0.25">
      <c r="C797" s="11"/>
      <c r="D797" s="85"/>
      <c r="E797" s="85"/>
    </row>
    <row r="798" spans="3:5" ht="12.5" x14ac:dyDescent="0.25">
      <c r="C798" s="11"/>
      <c r="D798" s="85"/>
      <c r="E798" s="85"/>
    </row>
    <row r="799" spans="3:5" ht="12.5" x14ac:dyDescent="0.25">
      <c r="C799" s="11"/>
      <c r="D799" s="85"/>
      <c r="E799" s="85"/>
    </row>
    <row r="800" spans="3:5" ht="12.5" x14ac:dyDescent="0.25">
      <c r="C800" s="11"/>
      <c r="D800" s="85"/>
      <c r="E800" s="85"/>
    </row>
    <row r="801" spans="3:5" ht="12.5" x14ac:dyDescent="0.25">
      <c r="C801" s="11"/>
      <c r="D801" s="85"/>
      <c r="E801" s="85"/>
    </row>
    <row r="802" spans="3:5" ht="12.5" x14ac:dyDescent="0.25">
      <c r="C802" s="11"/>
      <c r="D802" s="85"/>
      <c r="E802" s="85"/>
    </row>
    <row r="803" spans="3:5" ht="12.5" x14ac:dyDescent="0.25">
      <c r="C803" s="11"/>
      <c r="D803" s="85"/>
      <c r="E803" s="85"/>
    </row>
    <row r="804" spans="3:5" ht="12.5" x14ac:dyDescent="0.25">
      <c r="C804" s="11"/>
      <c r="D804" s="85"/>
      <c r="E804" s="85"/>
    </row>
    <row r="805" spans="3:5" ht="12.5" x14ac:dyDescent="0.25">
      <c r="C805" s="11"/>
      <c r="D805" s="85"/>
      <c r="E805" s="85"/>
    </row>
    <row r="806" spans="3:5" ht="12.5" x14ac:dyDescent="0.25">
      <c r="C806" s="11"/>
      <c r="D806" s="85"/>
      <c r="E806" s="85"/>
    </row>
    <row r="807" spans="3:5" ht="12.5" x14ac:dyDescent="0.25">
      <c r="C807" s="11"/>
      <c r="D807" s="85"/>
      <c r="E807" s="85"/>
    </row>
    <row r="808" spans="3:5" ht="12.5" x14ac:dyDescent="0.25">
      <c r="C808" s="11"/>
      <c r="D808" s="85"/>
      <c r="E808" s="85"/>
    </row>
    <row r="809" spans="3:5" ht="12.5" x14ac:dyDescent="0.25">
      <c r="C809" s="11"/>
      <c r="D809" s="85"/>
      <c r="E809" s="85"/>
    </row>
    <row r="810" spans="3:5" ht="12.5" x14ac:dyDescent="0.25">
      <c r="C810" s="11"/>
      <c r="D810" s="85"/>
      <c r="E810" s="85"/>
    </row>
    <row r="811" spans="3:5" ht="12.5" x14ac:dyDescent="0.25">
      <c r="C811" s="11"/>
      <c r="D811" s="85"/>
      <c r="E811" s="85"/>
    </row>
    <row r="812" spans="3:5" ht="12.5" x14ac:dyDescent="0.25">
      <c r="C812" s="11"/>
      <c r="D812" s="85"/>
      <c r="E812" s="85"/>
    </row>
    <row r="813" spans="3:5" ht="12.5" x14ac:dyDescent="0.25">
      <c r="C813" s="11"/>
      <c r="D813" s="85"/>
      <c r="E813" s="85"/>
    </row>
    <row r="814" spans="3:5" ht="12.5" x14ac:dyDescent="0.25">
      <c r="C814" s="11"/>
      <c r="D814" s="85"/>
      <c r="E814" s="85"/>
    </row>
    <row r="815" spans="3:5" ht="12.5" x14ac:dyDescent="0.25">
      <c r="C815" s="11"/>
      <c r="D815" s="85"/>
      <c r="E815" s="85"/>
    </row>
    <row r="816" spans="3:5" ht="12.5" x14ac:dyDescent="0.25">
      <c r="C816" s="11"/>
      <c r="D816" s="85"/>
      <c r="E816" s="85"/>
    </row>
    <row r="817" spans="3:5" ht="12.5" x14ac:dyDescent="0.25">
      <c r="C817" s="11"/>
      <c r="D817" s="85"/>
      <c r="E817" s="85"/>
    </row>
    <row r="818" spans="3:5" ht="12.5" x14ac:dyDescent="0.25">
      <c r="C818" s="11"/>
      <c r="D818" s="85"/>
      <c r="E818" s="85"/>
    </row>
    <row r="819" spans="3:5" ht="12.5" x14ac:dyDescent="0.25">
      <c r="C819" s="11"/>
      <c r="D819" s="85"/>
      <c r="E819" s="85"/>
    </row>
    <row r="820" spans="3:5" ht="12.5" x14ac:dyDescent="0.25">
      <c r="C820" s="11"/>
      <c r="D820" s="85"/>
      <c r="E820" s="85"/>
    </row>
    <row r="821" spans="3:5" ht="12.5" x14ac:dyDescent="0.25">
      <c r="C821" s="11"/>
      <c r="D821" s="85"/>
      <c r="E821" s="85"/>
    </row>
    <row r="822" spans="3:5" ht="12.5" x14ac:dyDescent="0.25">
      <c r="C822" s="11"/>
      <c r="D822" s="85"/>
      <c r="E822" s="85"/>
    </row>
    <row r="823" spans="3:5" ht="12.5" x14ac:dyDescent="0.25">
      <c r="C823" s="11"/>
      <c r="D823" s="85"/>
      <c r="E823" s="85"/>
    </row>
    <row r="824" spans="3:5" ht="12.5" x14ac:dyDescent="0.25">
      <c r="C824" s="11"/>
      <c r="D824" s="85"/>
      <c r="E824" s="85"/>
    </row>
    <row r="825" spans="3:5" ht="12.5" x14ac:dyDescent="0.25">
      <c r="C825" s="11"/>
      <c r="D825" s="85"/>
      <c r="E825" s="85"/>
    </row>
    <row r="826" spans="3:5" ht="12.5" x14ac:dyDescent="0.25">
      <c r="C826" s="11"/>
      <c r="D826" s="85"/>
      <c r="E826" s="85"/>
    </row>
    <row r="827" spans="3:5" ht="12.5" x14ac:dyDescent="0.25">
      <c r="C827" s="11"/>
      <c r="D827" s="85"/>
      <c r="E827" s="85"/>
    </row>
    <row r="828" spans="3:5" ht="12.5" x14ac:dyDescent="0.25">
      <c r="C828" s="11"/>
      <c r="D828" s="85"/>
      <c r="E828" s="85"/>
    </row>
    <row r="829" spans="3:5" ht="12.5" x14ac:dyDescent="0.25">
      <c r="C829" s="11"/>
      <c r="D829" s="85"/>
      <c r="E829" s="85"/>
    </row>
    <row r="830" spans="3:5" ht="12.5" x14ac:dyDescent="0.25">
      <c r="C830" s="11"/>
      <c r="D830" s="85"/>
      <c r="E830" s="85"/>
    </row>
    <row r="831" spans="3:5" ht="12.5" x14ac:dyDescent="0.25">
      <c r="C831" s="11"/>
      <c r="D831" s="85"/>
      <c r="E831" s="85"/>
    </row>
    <row r="832" spans="3:5" ht="12.5" x14ac:dyDescent="0.25">
      <c r="C832" s="11"/>
      <c r="D832" s="85"/>
      <c r="E832" s="85"/>
    </row>
    <row r="833" spans="3:5" ht="12.5" x14ac:dyDescent="0.25">
      <c r="C833" s="11"/>
      <c r="D833" s="85"/>
      <c r="E833" s="85"/>
    </row>
    <row r="834" spans="3:5" ht="12.5" x14ac:dyDescent="0.25">
      <c r="C834" s="11"/>
      <c r="D834" s="85"/>
      <c r="E834" s="85"/>
    </row>
    <row r="835" spans="3:5" ht="12.5" x14ac:dyDescent="0.25">
      <c r="C835" s="11"/>
      <c r="D835" s="85"/>
      <c r="E835" s="85"/>
    </row>
    <row r="836" spans="3:5" ht="12.5" x14ac:dyDescent="0.25">
      <c r="C836" s="11"/>
      <c r="D836" s="85"/>
      <c r="E836" s="85"/>
    </row>
    <row r="837" spans="3:5" ht="12.5" x14ac:dyDescent="0.25">
      <c r="C837" s="11"/>
      <c r="D837" s="85"/>
      <c r="E837" s="85"/>
    </row>
    <row r="838" spans="3:5" ht="12.5" x14ac:dyDescent="0.25">
      <c r="C838" s="11"/>
      <c r="D838" s="85"/>
      <c r="E838" s="85"/>
    </row>
    <row r="839" spans="3:5" ht="12.5" x14ac:dyDescent="0.25">
      <c r="C839" s="11"/>
      <c r="D839" s="85"/>
      <c r="E839" s="85"/>
    </row>
    <row r="840" spans="3:5" ht="12.5" x14ac:dyDescent="0.25">
      <c r="C840" s="11"/>
      <c r="D840" s="85"/>
      <c r="E840" s="85"/>
    </row>
    <row r="841" spans="3:5" ht="12.5" x14ac:dyDescent="0.25">
      <c r="C841" s="11"/>
      <c r="D841" s="85"/>
      <c r="E841" s="85"/>
    </row>
    <row r="842" spans="3:5" ht="12.5" x14ac:dyDescent="0.25">
      <c r="C842" s="11"/>
      <c r="D842" s="85"/>
      <c r="E842" s="85"/>
    </row>
    <row r="843" spans="3:5" ht="12.5" x14ac:dyDescent="0.25">
      <c r="C843" s="11"/>
      <c r="D843" s="85"/>
      <c r="E843" s="85"/>
    </row>
    <row r="844" spans="3:5" ht="12.5" x14ac:dyDescent="0.25">
      <c r="C844" s="11"/>
      <c r="D844" s="85"/>
      <c r="E844" s="85"/>
    </row>
    <row r="845" spans="3:5" ht="12.5" x14ac:dyDescent="0.25">
      <c r="C845" s="11"/>
      <c r="D845" s="85"/>
      <c r="E845" s="85"/>
    </row>
    <row r="846" spans="3:5" ht="12.5" x14ac:dyDescent="0.25">
      <c r="C846" s="11"/>
      <c r="D846" s="85"/>
      <c r="E846" s="85"/>
    </row>
    <row r="847" spans="3:5" ht="12.5" x14ac:dyDescent="0.25">
      <c r="C847" s="11"/>
      <c r="D847" s="85"/>
      <c r="E847" s="85"/>
    </row>
    <row r="848" spans="3:5" ht="12.5" x14ac:dyDescent="0.25">
      <c r="C848" s="11"/>
      <c r="D848" s="85"/>
      <c r="E848" s="85"/>
    </row>
    <row r="849" spans="3:5" ht="12.5" x14ac:dyDescent="0.25">
      <c r="C849" s="11"/>
      <c r="D849" s="85"/>
      <c r="E849" s="85"/>
    </row>
    <row r="850" spans="3:5" ht="12.5" x14ac:dyDescent="0.25">
      <c r="C850" s="11"/>
      <c r="D850" s="85"/>
      <c r="E850" s="85"/>
    </row>
    <row r="851" spans="3:5" ht="12.5" x14ac:dyDescent="0.25">
      <c r="C851" s="11"/>
      <c r="D851" s="85"/>
      <c r="E851" s="85"/>
    </row>
    <row r="852" spans="3:5" ht="12.5" x14ac:dyDescent="0.25">
      <c r="C852" s="11"/>
      <c r="D852" s="85"/>
      <c r="E852" s="85"/>
    </row>
    <row r="853" spans="3:5" ht="12.5" x14ac:dyDescent="0.25">
      <c r="C853" s="11"/>
      <c r="D853" s="85"/>
      <c r="E853" s="85"/>
    </row>
    <row r="854" spans="3:5" ht="12.5" x14ac:dyDescent="0.25">
      <c r="C854" s="11"/>
      <c r="D854" s="85"/>
      <c r="E854" s="85"/>
    </row>
    <row r="855" spans="3:5" ht="12.5" x14ac:dyDescent="0.25">
      <c r="C855" s="11"/>
      <c r="D855" s="85"/>
      <c r="E855" s="85"/>
    </row>
    <row r="856" spans="3:5" ht="12.5" x14ac:dyDescent="0.25">
      <c r="C856" s="11"/>
      <c r="D856" s="85"/>
      <c r="E856" s="85"/>
    </row>
    <row r="857" spans="3:5" ht="12.5" x14ac:dyDescent="0.25">
      <c r="C857" s="11"/>
      <c r="D857" s="85"/>
      <c r="E857" s="85"/>
    </row>
    <row r="858" spans="3:5" ht="12.5" x14ac:dyDescent="0.25">
      <c r="C858" s="11"/>
      <c r="D858" s="85"/>
      <c r="E858" s="85"/>
    </row>
    <row r="859" spans="3:5" ht="12.5" x14ac:dyDescent="0.25">
      <c r="C859" s="11"/>
      <c r="D859" s="85"/>
      <c r="E859" s="85"/>
    </row>
    <row r="860" spans="3:5" ht="12.5" x14ac:dyDescent="0.25">
      <c r="C860" s="11"/>
      <c r="D860" s="85"/>
      <c r="E860" s="85"/>
    </row>
    <row r="861" spans="3:5" ht="12.5" x14ac:dyDescent="0.25">
      <c r="C861" s="11"/>
      <c r="D861" s="85"/>
      <c r="E861" s="85"/>
    </row>
    <row r="862" spans="3:5" ht="12.5" x14ac:dyDescent="0.25">
      <c r="C862" s="11"/>
      <c r="D862" s="85"/>
      <c r="E862" s="85"/>
    </row>
    <row r="863" spans="3:5" ht="12.5" x14ac:dyDescent="0.25">
      <c r="C863" s="11"/>
      <c r="D863" s="85"/>
      <c r="E863" s="85"/>
    </row>
    <row r="864" spans="3:5" ht="12.5" x14ac:dyDescent="0.25">
      <c r="C864" s="11"/>
      <c r="D864" s="85"/>
      <c r="E864" s="85"/>
    </row>
    <row r="865" spans="3:5" ht="12.5" x14ac:dyDescent="0.25">
      <c r="C865" s="11"/>
      <c r="D865" s="85"/>
      <c r="E865" s="85"/>
    </row>
    <row r="866" spans="3:5" ht="12.5" x14ac:dyDescent="0.25">
      <c r="C866" s="11"/>
      <c r="D866" s="85"/>
      <c r="E866" s="85"/>
    </row>
    <row r="867" spans="3:5" ht="12.5" x14ac:dyDescent="0.25">
      <c r="C867" s="11"/>
      <c r="D867" s="85"/>
      <c r="E867" s="85"/>
    </row>
    <row r="868" spans="3:5" ht="12.5" x14ac:dyDescent="0.25">
      <c r="C868" s="11"/>
      <c r="D868" s="85"/>
      <c r="E868" s="85"/>
    </row>
    <row r="869" spans="3:5" ht="12.5" x14ac:dyDescent="0.25">
      <c r="C869" s="11"/>
      <c r="D869" s="85"/>
      <c r="E869" s="85"/>
    </row>
    <row r="870" spans="3:5" ht="12.5" x14ac:dyDescent="0.25">
      <c r="C870" s="11"/>
      <c r="D870" s="85"/>
      <c r="E870" s="85"/>
    </row>
    <row r="871" spans="3:5" ht="12.5" x14ac:dyDescent="0.25">
      <c r="C871" s="11"/>
      <c r="D871" s="85"/>
      <c r="E871" s="85"/>
    </row>
    <row r="872" spans="3:5" ht="12.5" x14ac:dyDescent="0.25">
      <c r="C872" s="11"/>
      <c r="D872" s="85"/>
      <c r="E872" s="85"/>
    </row>
    <row r="873" spans="3:5" ht="12.5" x14ac:dyDescent="0.25">
      <c r="C873" s="11"/>
      <c r="D873" s="85"/>
      <c r="E873" s="85"/>
    </row>
    <row r="874" spans="3:5" ht="12.5" x14ac:dyDescent="0.25">
      <c r="C874" s="11"/>
      <c r="D874" s="85"/>
      <c r="E874" s="85"/>
    </row>
    <row r="875" spans="3:5" ht="12.5" x14ac:dyDescent="0.25">
      <c r="C875" s="11"/>
      <c r="D875" s="85"/>
      <c r="E875" s="85"/>
    </row>
    <row r="876" spans="3:5" ht="12.5" x14ac:dyDescent="0.25">
      <c r="C876" s="11"/>
      <c r="D876" s="85"/>
      <c r="E876" s="85"/>
    </row>
    <row r="877" spans="3:5" ht="12.5" x14ac:dyDescent="0.25">
      <c r="C877" s="11"/>
      <c r="D877" s="85"/>
      <c r="E877" s="85"/>
    </row>
    <row r="878" spans="3:5" ht="12.5" x14ac:dyDescent="0.25">
      <c r="C878" s="11"/>
      <c r="D878" s="85"/>
      <c r="E878" s="85"/>
    </row>
    <row r="879" spans="3:5" ht="12.5" x14ac:dyDescent="0.25">
      <c r="C879" s="11"/>
      <c r="D879" s="85"/>
      <c r="E879" s="85"/>
    </row>
    <row r="880" spans="3:5" ht="12.5" x14ac:dyDescent="0.25">
      <c r="C880" s="11"/>
      <c r="D880" s="85"/>
      <c r="E880" s="85"/>
    </row>
    <row r="881" spans="3:5" ht="12.5" x14ac:dyDescent="0.25">
      <c r="C881" s="11"/>
      <c r="D881" s="85"/>
      <c r="E881" s="85"/>
    </row>
    <row r="882" spans="3:5" ht="12.5" x14ac:dyDescent="0.25">
      <c r="C882" s="11"/>
      <c r="D882" s="85"/>
      <c r="E882" s="85"/>
    </row>
    <row r="883" spans="3:5" ht="12.5" x14ac:dyDescent="0.25">
      <c r="C883" s="11"/>
      <c r="D883" s="85"/>
      <c r="E883" s="85"/>
    </row>
    <row r="884" spans="3:5" ht="12.5" x14ac:dyDescent="0.25">
      <c r="C884" s="11"/>
      <c r="D884" s="85"/>
      <c r="E884" s="85"/>
    </row>
    <row r="885" spans="3:5" ht="12.5" x14ac:dyDescent="0.25">
      <c r="C885" s="11"/>
      <c r="D885" s="85"/>
      <c r="E885" s="85"/>
    </row>
    <row r="886" spans="3:5" ht="12.5" x14ac:dyDescent="0.25">
      <c r="C886" s="11"/>
      <c r="D886" s="85"/>
      <c r="E886" s="85"/>
    </row>
    <row r="887" spans="3:5" ht="12.5" x14ac:dyDescent="0.25">
      <c r="C887" s="11"/>
      <c r="D887" s="85"/>
      <c r="E887" s="85"/>
    </row>
    <row r="888" spans="3:5" ht="12.5" x14ac:dyDescent="0.25">
      <c r="C888" s="11"/>
      <c r="D888" s="85"/>
      <c r="E888" s="85"/>
    </row>
    <row r="889" spans="3:5" ht="12.5" x14ac:dyDescent="0.25">
      <c r="C889" s="11"/>
      <c r="D889" s="85"/>
      <c r="E889" s="85"/>
    </row>
    <row r="890" spans="3:5" ht="12.5" x14ac:dyDescent="0.25">
      <c r="C890" s="11"/>
      <c r="D890" s="85"/>
      <c r="E890" s="85"/>
    </row>
    <row r="891" spans="3:5" ht="12.5" x14ac:dyDescent="0.25">
      <c r="C891" s="11"/>
      <c r="D891" s="85"/>
      <c r="E891" s="85"/>
    </row>
    <row r="892" spans="3:5" ht="12.5" x14ac:dyDescent="0.25">
      <c r="C892" s="11"/>
      <c r="D892" s="85"/>
      <c r="E892" s="85"/>
    </row>
    <row r="893" spans="3:5" ht="12.5" x14ac:dyDescent="0.25">
      <c r="C893" s="11"/>
      <c r="D893" s="85"/>
      <c r="E893" s="85"/>
    </row>
    <row r="894" spans="3:5" ht="12.5" x14ac:dyDescent="0.25">
      <c r="C894" s="11"/>
      <c r="D894" s="85"/>
      <c r="E894" s="85"/>
    </row>
    <row r="895" spans="3:5" ht="12.5" x14ac:dyDescent="0.25">
      <c r="C895" s="11"/>
      <c r="D895" s="85"/>
      <c r="E895" s="85"/>
    </row>
    <row r="896" spans="3:5" ht="12.5" x14ac:dyDescent="0.25">
      <c r="C896" s="11"/>
      <c r="D896" s="85"/>
      <c r="E896" s="85"/>
    </row>
    <row r="897" spans="3:5" ht="12.5" x14ac:dyDescent="0.25">
      <c r="C897" s="11"/>
      <c r="D897" s="85"/>
      <c r="E897" s="85"/>
    </row>
    <row r="898" spans="3:5" ht="12.5" x14ac:dyDescent="0.25">
      <c r="C898" s="11"/>
      <c r="D898" s="85"/>
      <c r="E898" s="85"/>
    </row>
    <row r="899" spans="3:5" ht="12.5" x14ac:dyDescent="0.25">
      <c r="C899" s="11"/>
      <c r="D899" s="85"/>
      <c r="E899" s="85"/>
    </row>
    <row r="900" spans="3:5" ht="12.5" x14ac:dyDescent="0.25">
      <c r="C900" s="11"/>
      <c r="D900" s="85"/>
      <c r="E900" s="85"/>
    </row>
    <row r="901" spans="3:5" ht="12.5" x14ac:dyDescent="0.25">
      <c r="C901" s="11"/>
      <c r="D901" s="85"/>
      <c r="E901" s="85"/>
    </row>
    <row r="902" spans="3:5" ht="12.5" x14ac:dyDescent="0.25">
      <c r="C902" s="11"/>
      <c r="D902" s="85"/>
      <c r="E902" s="85"/>
    </row>
    <row r="903" spans="3:5" ht="12.5" x14ac:dyDescent="0.25">
      <c r="C903" s="11"/>
      <c r="D903" s="85"/>
      <c r="E903" s="85"/>
    </row>
    <row r="904" spans="3:5" ht="12.5" x14ac:dyDescent="0.25">
      <c r="C904" s="11"/>
      <c r="D904" s="85"/>
      <c r="E904" s="85"/>
    </row>
    <row r="905" spans="3:5" ht="12.5" x14ac:dyDescent="0.25">
      <c r="C905" s="11"/>
      <c r="D905" s="85"/>
      <c r="E905" s="85"/>
    </row>
    <row r="906" spans="3:5" ht="12.5" x14ac:dyDescent="0.25">
      <c r="C906" s="11"/>
      <c r="D906" s="85"/>
      <c r="E906" s="85"/>
    </row>
    <row r="907" spans="3:5" ht="12.5" x14ac:dyDescent="0.25">
      <c r="C907" s="11"/>
      <c r="D907" s="85"/>
      <c r="E907" s="85"/>
    </row>
    <row r="908" spans="3:5" ht="12.5" x14ac:dyDescent="0.25">
      <c r="C908" s="11"/>
      <c r="D908" s="85"/>
      <c r="E908" s="85"/>
    </row>
    <row r="909" spans="3:5" ht="12.5" x14ac:dyDescent="0.25">
      <c r="C909" s="11"/>
      <c r="D909" s="85"/>
      <c r="E909" s="85"/>
    </row>
    <row r="910" spans="3:5" ht="12.5" x14ac:dyDescent="0.25">
      <c r="C910" s="11"/>
      <c r="D910" s="85"/>
      <c r="E910" s="85"/>
    </row>
    <row r="911" spans="3:5" ht="12.5" x14ac:dyDescent="0.25">
      <c r="C911" s="11"/>
      <c r="D911" s="85"/>
      <c r="E911" s="85"/>
    </row>
    <row r="912" spans="3:5" ht="12.5" x14ac:dyDescent="0.25">
      <c r="C912" s="11"/>
      <c r="D912" s="85"/>
      <c r="E912" s="85"/>
    </row>
    <row r="913" spans="3:5" ht="12.5" x14ac:dyDescent="0.25">
      <c r="C913" s="11"/>
      <c r="D913" s="85"/>
      <c r="E913" s="85"/>
    </row>
    <row r="914" spans="3:5" ht="12.5" x14ac:dyDescent="0.25">
      <c r="C914" s="11"/>
      <c r="D914" s="85"/>
      <c r="E914" s="85"/>
    </row>
    <row r="915" spans="3:5" ht="12.5" x14ac:dyDescent="0.25">
      <c r="C915" s="11"/>
      <c r="D915" s="85"/>
      <c r="E915" s="85"/>
    </row>
    <row r="916" spans="3:5" ht="12.5" x14ac:dyDescent="0.25">
      <c r="C916" s="11"/>
      <c r="D916" s="85"/>
      <c r="E916" s="85"/>
    </row>
    <row r="917" spans="3:5" ht="12.5" x14ac:dyDescent="0.25">
      <c r="C917" s="11"/>
      <c r="D917" s="85"/>
      <c r="E917" s="85"/>
    </row>
    <row r="918" spans="3:5" ht="12.5" x14ac:dyDescent="0.25">
      <c r="C918" s="11"/>
      <c r="D918" s="85"/>
      <c r="E918" s="85"/>
    </row>
    <row r="919" spans="3:5" ht="12.5" x14ac:dyDescent="0.25">
      <c r="C919" s="11"/>
      <c r="D919" s="85"/>
      <c r="E919" s="85"/>
    </row>
    <row r="920" spans="3:5" ht="12.5" x14ac:dyDescent="0.25">
      <c r="C920" s="11"/>
      <c r="D920" s="85"/>
      <c r="E920" s="85"/>
    </row>
    <row r="921" spans="3:5" ht="12.5" x14ac:dyDescent="0.25">
      <c r="C921" s="11"/>
      <c r="D921" s="85"/>
      <c r="E921" s="85"/>
    </row>
    <row r="922" spans="3:5" ht="12.5" x14ac:dyDescent="0.25">
      <c r="C922" s="11"/>
      <c r="D922" s="85"/>
      <c r="E922" s="85"/>
    </row>
    <row r="923" spans="3:5" ht="12.5" x14ac:dyDescent="0.25">
      <c r="C923" s="11"/>
      <c r="D923" s="85"/>
      <c r="E923" s="85"/>
    </row>
    <row r="924" spans="3:5" ht="12.5" x14ac:dyDescent="0.25">
      <c r="C924" s="11"/>
      <c r="D924" s="85"/>
      <c r="E924" s="85"/>
    </row>
    <row r="925" spans="3:5" ht="12.5" x14ac:dyDescent="0.25">
      <c r="C925" s="11"/>
      <c r="D925" s="85"/>
      <c r="E925" s="85"/>
    </row>
    <row r="926" spans="3:5" ht="12.5" x14ac:dyDescent="0.25">
      <c r="C926" s="11"/>
      <c r="D926" s="85"/>
      <c r="E926" s="85"/>
    </row>
    <row r="927" spans="3:5" ht="12.5" x14ac:dyDescent="0.25">
      <c r="C927" s="11"/>
      <c r="D927" s="85"/>
      <c r="E927" s="85"/>
    </row>
    <row r="928" spans="3:5" ht="12.5" x14ac:dyDescent="0.25">
      <c r="C928" s="11"/>
      <c r="D928" s="85"/>
      <c r="E928" s="85"/>
    </row>
    <row r="929" spans="3:5" ht="12.5" x14ac:dyDescent="0.25">
      <c r="C929" s="11"/>
      <c r="D929" s="85"/>
      <c r="E929" s="85"/>
    </row>
    <row r="930" spans="3:5" ht="12.5" x14ac:dyDescent="0.25">
      <c r="C930" s="11"/>
      <c r="D930" s="85"/>
      <c r="E930" s="85"/>
    </row>
    <row r="931" spans="3:5" ht="12.5" x14ac:dyDescent="0.25">
      <c r="C931" s="11"/>
      <c r="D931" s="85"/>
      <c r="E931" s="85"/>
    </row>
    <row r="932" spans="3:5" ht="12.5" x14ac:dyDescent="0.25">
      <c r="C932" s="11"/>
      <c r="D932" s="85"/>
      <c r="E932" s="85"/>
    </row>
    <row r="933" spans="3:5" ht="12.5" x14ac:dyDescent="0.25">
      <c r="C933" s="11"/>
      <c r="D933" s="85"/>
      <c r="E933" s="85"/>
    </row>
    <row r="934" spans="3:5" ht="12.5" x14ac:dyDescent="0.25">
      <c r="C934" s="11"/>
      <c r="D934" s="85"/>
      <c r="E934" s="85"/>
    </row>
    <row r="935" spans="3:5" ht="12.5" x14ac:dyDescent="0.25">
      <c r="C935" s="11"/>
      <c r="D935" s="85"/>
      <c r="E935" s="85"/>
    </row>
    <row r="936" spans="3:5" ht="12.5" x14ac:dyDescent="0.25">
      <c r="C936" s="11"/>
      <c r="D936" s="85"/>
      <c r="E936" s="85"/>
    </row>
    <row r="937" spans="3:5" ht="12.5" x14ac:dyDescent="0.25">
      <c r="C937" s="11"/>
      <c r="D937" s="85"/>
      <c r="E937" s="85"/>
    </row>
    <row r="938" spans="3:5" ht="12.5" x14ac:dyDescent="0.25">
      <c r="C938" s="11"/>
      <c r="D938" s="85"/>
      <c r="E938" s="85"/>
    </row>
    <row r="939" spans="3:5" ht="12.5" x14ac:dyDescent="0.25">
      <c r="C939" s="11"/>
      <c r="D939" s="85"/>
      <c r="E939" s="85"/>
    </row>
    <row r="940" spans="3:5" ht="12.5" x14ac:dyDescent="0.25">
      <c r="C940" s="11"/>
      <c r="D940" s="85"/>
      <c r="E940" s="85"/>
    </row>
    <row r="941" spans="3:5" ht="12.5" x14ac:dyDescent="0.25">
      <c r="C941" s="11"/>
      <c r="D941" s="85"/>
      <c r="E941" s="85"/>
    </row>
    <row r="942" spans="3:5" ht="12.5" x14ac:dyDescent="0.25">
      <c r="C942" s="11"/>
      <c r="D942" s="85"/>
      <c r="E942" s="85"/>
    </row>
    <row r="943" spans="3:5" ht="12.5" x14ac:dyDescent="0.25">
      <c r="C943" s="11"/>
      <c r="D943" s="85"/>
      <c r="E943" s="85"/>
    </row>
    <row r="944" spans="3:5" ht="12.5" x14ac:dyDescent="0.25">
      <c r="C944" s="11"/>
      <c r="D944" s="85"/>
      <c r="E944" s="85"/>
    </row>
    <row r="945" spans="3:5" ht="12.5" x14ac:dyDescent="0.25">
      <c r="C945" s="11"/>
      <c r="D945" s="85"/>
      <c r="E945" s="85"/>
    </row>
    <row r="946" spans="3:5" ht="12.5" x14ac:dyDescent="0.25">
      <c r="C946" s="11"/>
      <c r="D946" s="85"/>
      <c r="E946" s="85"/>
    </row>
    <row r="947" spans="3:5" ht="12.5" x14ac:dyDescent="0.25">
      <c r="C947" s="11"/>
      <c r="D947" s="85"/>
      <c r="E947" s="85"/>
    </row>
    <row r="948" spans="3:5" ht="12.5" x14ac:dyDescent="0.25">
      <c r="C948" s="11"/>
      <c r="D948" s="85"/>
      <c r="E948" s="85"/>
    </row>
    <row r="949" spans="3:5" ht="12.5" x14ac:dyDescent="0.25">
      <c r="C949" s="11"/>
      <c r="D949" s="85"/>
      <c r="E949" s="85"/>
    </row>
    <row r="950" spans="3:5" ht="12.5" x14ac:dyDescent="0.25">
      <c r="C950" s="11"/>
      <c r="D950" s="85"/>
      <c r="E950" s="85"/>
    </row>
    <row r="951" spans="3:5" ht="12.5" x14ac:dyDescent="0.25">
      <c r="C951" s="11"/>
      <c r="D951" s="85"/>
      <c r="E951" s="85"/>
    </row>
    <row r="952" spans="3:5" ht="12.5" x14ac:dyDescent="0.25">
      <c r="C952" s="11"/>
      <c r="D952" s="85"/>
      <c r="E952" s="85"/>
    </row>
    <row r="953" spans="3:5" ht="12.5" x14ac:dyDescent="0.25">
      <c r="C953" s="11"/>
      <c r="D953" s="85"/>
      <c r="E953" s="85"/>
    </row>
    <row r="954" spans="3:5" ht="12.5" x14ac:dyDescent="0.25">
      <c r="C954" s="11"/>
      <c r="D954" s="85"/>
      <c r="E954" s="85"/>
    </row>
    <row r="955" spans="3:5" ht="12.5" x14ac:dyDescent="0.25">
      <c r="C955" s="11"/>
      <c r="D955" s="85"/>
      <c r="E955" s="85"/>
    </row>
    <row r="956" spans="3:5" ht="12.5" x14ac:dyDescent="0.25">
      <c r="C956" s="11"/>
      <c r="D956" s="85"/>
      <c r="E956" s="85"/>
    </row>
    <row r="957" spans="3:5" ht="12.5" x14ac:dyDescent="0.25">
      <c r="C957" s="11"/>
      <c r="D957" s="85"/>
      <c r="E957" s="85"/>
    </row>
    <row r="958" spans="3:5" ht="12.5" x14ac:dyDescent="0.25">
      <c r="C958" s="11"/>
      <c r="D958" s="85"/>
      <c r="E958" s="85"/>
    </row>
    <row r="959" spans="3:5" ht="12.5" x14ac:dyDescent="0.25">
      <c r="C959" s="11"/>
      <c r="D959" s="85"/>
      <c r="E959" s="85"/>
    </row>
    <row r="960" spans="3:5" ht="12.5" x14ac:dyDescent="0.25">
      <c r="C960" s="11"/>
      <c r="D960" s="85"/>
      <c r="E960" s="85"/>
    </row>
    <row r="961" spans="3:5" ht="12.5" x14ac:dyDescent="0.25">
      <c r="C961" s="11"/>
      <c r="D961" s="85"/>
      <c r="E961" s="85"/>
    </row>
    <row r="962" spans="3:5" ht="12.5" x14ac:dyDescent="0.25">
      <c r="C962" s="11"/>
      <c r="D962" s="85"/>
      <c r="E962" s="85"/>
    </row>
    <row r="963" spans="3:5" ht="12.5" x14ac:dyDescent="0.25">
      <c r="C963" s="11"/>
      <c r="D963" s="85"/>
      <c r="E963" s="85"/>
    </row>
    <row r="964" spans="3:5" ht="12.5" x14ac:dyDescent="0.25">
      <c r="C964" s="11"/>
      <c r="D964" s="85"/>
      <c r="E964" s="85"/>
    </row>
    <row r="965" spans="3:5" ht="12.5" x14ac:dyDescent="0.25">
      <c r="C965" s="11"/>
      <c r="D965" s="85"/>
      <c r="E965" s="85"/>
    </row>
    <row r="966" spans="3:5" ht="12.5" x14ac:dyDescent="0.25">
      <c r="C966" s="11"/>
      <c r="D966" s="85"/>
      <c r="E966" s="85"/>
    </row>
    <row r="967" spans="3:5" ht="12.5" x14ac:dyDescent="0.25">
      <c r="C967" s="11"/>
      <c r="D967" s="85"/>
      <c r="E967" s="85"/>
    </row>
    <row r="968" spans="3:5" ht="12.5" x14ac:dyDescent="0.25">
      <c r="C968" s="11"/>
      <c r="D968" s="85"/>
      <c r="E968" s="85"/>
    </row>
    <row r="969" spans="3:5" ht="12.5" x14ac:dyDescent="0.25">
      <c r="C969" s="11"/>
      <c r="D969" s="85"/>
      <c r="E969" s="85"/>
    </row>
    <row r="970" spans="3:5" ht="12.5" x14ac:dyDescent="0.25">
      <c r="C970" s="11"/>
      <c r="D970" s="85"/>
      <c r="E970" s="85"/>
    </row>
    <row r="971" spans="3:5" ht="12.5" x14ac:dyDescent="0.25">
      <c r="C971" s="11"/>
      <c r="D971" s="85"/>
      <c r="E971" s="85"/>
    </row>
    <row r="972" spans="3:5" ht="12.5" x14ac:dyDescent="0.25">
      <c r="C972" s="11"/>
      <c r="D972" s="85"/>
      <c r="E972" s="85"/>
    </row>
    <row r="973" spans="3:5" ht="12.5" x14ac:dyDescent="0.25">
      <c r="C973" s="11"/>
      <c r="D973" s="85"/>
      <c r="E973" s="85"/>
    </row>
    <row r="974" spans="3:5" ht="12.5" x14ac:dyDescent="0.25">
      <c r="C974" s="11"/>
      <c r="D974" s="85"/>
      <c r="E974" s="85"/>
    </row>
    <row r="975" spans="3:5" ht="12.5" x14ac:dyDescent="0.25">
      <c r="C975" s="11"/>
      <c r="D975" s="85"/>
      <c r="E975" s="85"/>
    </row>
    <row r="976" spans="3:5" ht="12.5" x14ac:dyDescent="0.25">
      <c r="C976" s="11"/>
      <c r="D976" s="85"/>
      <c r="E976" s="85"/>
    </row>
    <row r="977" spans="3:5" ht="12.5" x14ac:dyDescent="0.25">
      <c r="C977" s="11"/>
      <c r="D977" s="85"/>
      <c r="E977" s="85"/>
    </row>
    <row r="978" spans="3:5" ht="12.5" x14ac:dyDescent="0.25">
      <c r="C978" s="11"/>
      <c r="D978" s="85"/>
      <c r="E978" s="85"/>
    </row>
    <row r="979" spans="3:5" ht="12.5" x14ac:dyDescent="0.25">
      <c r="C979" s="11"/>
      <c r="D979" s="85"/>
      <c r="E979" s="85"/>
    </row>
    <row r="980" spans="3:5" ht="12.5" x14ac:dyDescent="0.25">
      <c r="C980" s="11"/>
      <c r="D980" s="85"/>
      <c r="E980" s="85"/>
    </row>
    <row r="981" spans="3:5" ht="12.5" x14ac:dyDescent="0.25">
      <c r="C981" s="11"/>
      <c r="D981" s="85"/>
      <c r="E981" s="85"/>
    </row>
    <row r="982" spans="3:5" ht="12.5" x14ac:dyDescent="0.25">
      <c r="C982" s="11"/>
      <c r="D982" s="85"/>
      <c r="E982" s="85"/>
    </row>
    <row r="983" spans="3:5" ht="12.5" x14ac:dyDescent="0.25">
      <c r="C983" s="11"/>
      <c r="D983" s="85"/>
      <c r="E983" s="85"/>
    </row>
    <row r="984" spans="3:5" ht="12.5" x14ac:dyDescent="0.25">
      <c r="C984" s="11"/>
      <c r="D984" s="85"/>
      <c r="E984" s="85"/>
    </row>
    <row r="985" spans="3:5" ht="12.5" x14ac:dyDescent="0.25">
      <c r="C985" s="11"/>
      <c r="D985" s="85"/>
      <c r="E985" s="85"/>
    </row>
    <row r="986" spans="3:5" ht="12.5" x14ac:dyDescent="0.25">
      <c r="C986" s="11"/>
      <c r="D986" s="85"/>
      <c r="E986" s="85"/>
    </row>
    <row r="987" spans="3:5" ht="12.5" x14ac:dyDescent="0.25">
      <c r="C987" s="11"/>
      <c r="D987" s="85"/>
      <c r="E987" s="85"/>
    </row>
    <row r="988" spans="3:5" ht="12.5" x14ac:dyDescent="0.25">
      <c r="C988" s="11"/>
      <c r="D988" s="85"/>
      <c r="E988" s="85"/>
    </row>
    <row r="989" spans="3:5" ht="12.5" x14ac:dyDescent="0.25">
      <c r="C989" s="11"/>
      <c r="D989" s="85"/>
      <c r="E989" s="85"/>
    </row>
    <row r="990" spans="3:5" ht="12.5" x14ac:dyDescent="0.25">
      <c r="C990" s="11"/>
      <c r="D990" s="85"/>
      <c r="E990" s="85"/>
    </row>
    <row r="991" spans="3:5" ht="12.5" x14ac:dyDescent="0.25">
      <c r="C991" s="11"/>
      <c r="D991" s="85"/>
      <c r="E991" s="85"/>
    </row>
    <row r="992" spans="3:5" ht="12.5" x14ac:dyDescent="0.25">
      <c r="C992" s="11"/>
      <c r="D992" s="85"/>
      <c r="E992" s="85"/>
    </row>
    <row r="993" spans="3:5" ht="12.5" x14ac:dyDescent="0.25">
      <c r="C993" s="11"/>
      <c r="D993" s="85"/>
      <c r="E993" s="85"/>
    </row>
    <row r="994" spans="3:5" ht="12.5" x14ac:dyDescent="0.25">
      <c r="C994" s="11"/>
      <c r="D994" s="85"/>
      <c r="E994" s="85"/>
    </row>
    <row r="995" spans="3:5" ht="12.5" x14ac:dyDescent="0.25">
      <c r="C995" s="11"/>
      <c r="D995" s="85"/>
      <c r="E995" s="85"/>
    </row>
    <row r="996" spans="3:5" ht="12.5" x14ac:dyDescent="0.25">
      <c r="C996" s="11"/>
      <c r="D996" s="85"/>
      <c r="E996" s="85"/>
    </row>
    <row r="997" spans="3:5" ht="12.5" x14ac:dyDescent="0.25">
      <c r="C997" s="11"/>
      <c r="D997" s="85"/>
      <c r="E997" s="85"/>
    </row>
    <row r="998" spans="3:5" ht="12.5" x14ac:dyDescent="0.25">
      <c r="C998" s="11"/>
      <c r="D998" s="85"/>
      <c r="E998" s="85"/>
    </row>
    <row r="999" spans="3:5" ht="12.5" x14ac:dyDescent="0.25">
      <c r="C999" s="11"/>
      <c r="D999" s="85"/>
      <c r="E999" s="85"/>
    </row>
    <row r="1000" spans="3:5" ht="12.5" x14ac:dyDescent="0.25">
      <c r="C1000" s="11"/>
      <c r="D1000" s="85"/>
      <c r="E1000" s="85"/>
    </row>
    <row r="1001" spans="3:5" ht="12.5" x14ac:dyDescent="0.25">
      <c r="C1001" s="11"/>
      <c r="D1001" s="85"/>
      <c r="E1001" s="85"/>
    </row>
    <row r="1002" spans="3:5" ht="12.5" x14ac:dyDescent="0.25">
      <c r="C1002" s="11"/>
      <c r="D1002" s="85"/>
      <c r="E1002" s="85"/>
    </row>
    <row r="1003" spans="3:5" ht="12.5" x14ac:dyDescent="0.25">
      <c r="C1003" s="11"/>
      <c r="D1003" s="85"/>
      <c r="E1003" s="85"/>
    </row>
    <row r="1004" spans="3:5" ht="12.5" x14ac:dyDescent="0.25">
      <c r="C1004" s="11"/>
      <c r="D1004" s="85"/>
      <c r="E1004" s="85"/>
    </row>
    <row r="1005" spans="3:5" ht="12.5" x14ac:dyDescent="0.25">
      <c r="C1005" s="11"/>
      <c r="D1005" s="85"/>
      <c r="E1005" s="85"/>
    </row>
    <row r="1006" spans="3:5" ht="12.5" x14ac:dyDescent="0.25">
      <c r="C1006" s="11"/>
      <c r="D1006" s="85"/>
      <c r="E1006" s="85"/>
    </row>
    <row r="1007" spans="3:5" ht="12.5" x14ac:dyDescent="0.25">
      <c r="C1007" s="11"/>
      <c r="D1007" s="85"/>
      <c r="E1007" s="85"/>
    </row>
  </sheetData>
  <mergeCells count="93">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41:I41"/>
    <mergeCell ref="H35:I35"/>
    <mergeCell ref="H36:I36"/>
    <mergeCell ref="H37:I37"/>
    <mergeCell ref="H38:I38"/>
    <mergeCell ref="H39:I39"/>
    <mergeCell ref="H40:I40"/>
    <mergeCell ref="H42:I42"/>
    <mergeCell ref="H8:I8"/>
    <mergeCell ref="C9:C42"/>
    <mergeCell ref="D9:D42"/>
    <mergeCell ref="H9:I9"/>
    <mergeCell ref="H10:I10"/>
    <mergeCell ref="H11:I11"/>
    <mergeCell ref="H12:I12"/>
    <mergeCell ref="H27:I27"/>
    <mergeCell ref="H28:I28"/>
    <mergeCell ref="H29:I29"/>
    <mergeCell ref="H30:I30"/>
    <mergeCell ref="H31:I31"/>
    <mergeCell ref="H32:I32"/>
    <mergeCell ref="H33:I33"/>
    <mergeCell ref="H34:I34"/>
    <mergeCell ref="D67:D69"/>
    <mergeCell ref="C47:C50"/>
    <mergeCell ref="H47:I47"/>
    <mergeCell ref="H48:I48"/>
    <mergeCell ref="H49:I49"/>
    <mergeCell ref="H50:I50"/>
    <mergeCell ref="H51:I51"/>
    <mergeCell ref="H52:I52"/>
    <mergeCell ref="H68:I68"/>
    <mergeCell ref="H69:I69"/>
    <mergeCell ref="C51:C52"/>
    <mergeCell ref="C53:C54"/>
    <mergeCell ref="C59:C60"/>
    <mergeCell ref="C61:C62"/>
    <mergeCell ref="C67:C69"/>
    <mergeCell ref="C101:C103"/>
    <mergeCell ref="D102:D103"/>
    <mergeCell ref="C108:C110"/>
    <mergeCell ref="C115:C116"/>
    <mergeCell ref="H92:I92"/>
    <mergeCell ref="H93:I93"/>
    <mergeCell ref="C94:C96"/>
    <mergeCell ref="H94:I94"/>
    <mergeCell ref="H95:I95"/>
    <mergeCell ref="H96:I96"/>
    <mergeCell ref="H101:I101"/>
    <mergeCell ref="H76:I76"/>
    <mergeCell ref="H80:I80"/>
    <mergeCell ref="H81:I81"/>
    <mergeCell ref="H85:I85"/>
    <mergeCell ref="H86:I86"/>
    <mergeCell ref="H90:I90"/>
    <mergeCell ref="H91:I91"/>
    <mergeCell ref="H114:I114"/>
    <mergeCell ref="H115:I115"/>
    <mergeCell ref="H116:I116"/>
    <mergeCell ref="H100:I100"/>
    <mergeCell ref="H102:I102"/>
    <mergeCell ref="H103:I103"/>
    <mergeCell ref="H107:I107"/>
    <mergeCell ref="H108:I108"/>
    <mergeCell ref="H109:I109"/>
    <mergeCell ref="H110:I110"/>
    <mergeCell ref="H46:I46"/>
    <mergeCell ref="H58:I58"/>
    <mergeCell ref="H66:I66"/>
    <mergeCell ref="H74:I74"/>
    <mergeCell ref="H75:I75"/>
    <mergeCell ref="H70:I70"/>
    <mergeCell ref="H53:I53"/>
    <mergeCell ref="H54:I54"/>
    <mergeCell ref="H59:I59"/>
    <mergeCell ref="H60:I60"/>
    <mergeCell ref="H61:I61"/>
    <mergeCell ref="H62:I62"/>
    <mergeCell ref="H67:I67"/>
  </mergeCells>
  <phoneticPr fontId="15" type="noConversion"/>
  <dataValidations count="1">
    <dataValidation type="list" allowBlank="1" showErrorMessage="1" sqref="F9:G42 F47:G54 F59:G62 F67:G70 F75:G76 F81:G81 F86:G86 F91:G96 F101:G103 F108:G110 F115:G116" xr:uid="{00000000-0002-0000-1900-000000000000}">
      <formula1>"Not Test,PASS,Fail,N/A,Blocked"</formula1>
    </dataValidation>
  </dataValidation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B76"/>
  <sheetViews>
    <sheetView workbookViewId="0">
      <selection activeCell="A64" sqref="A64"/>
    </sheetView>
  </sheetViews>
  <sheetFormatPr defaultColWidth="12.6328125" defaultRowHeight="15.75" customHeight="1" x14ac:dyDescent="0.25"/>
  <cols>
    <col min="1" max="1" width="5.90625" customWidth="1"/>
    <col min="3" max="12" width="52.6328125" customWidth="1"/>
  </cols>
  <sheetData>
    <row r="1" spans="1:28" ht="13" x14ac:dyDescent="0.3">
      <c r="A1" s="1"/>
    </row>
    <row r="2" spans="1:28" ht="13" x14ac:dyDescent="0.25">
      <c r="B2" s="2" t="s">
        <v>1</v>
      </c>
      <c r="C2" s="36" t="s">
        <v>34</v>
      </c>
      <c r="D2" s="3" t="s">
        <v>35</v>
      </c>
      <c r="E2" s="3" t="s">
        <v>36</v>
      </c>
      <c r="F2" s="3" t="s">
        <v>37</v>
      </c>
      <c r="G2" s="3" t="s">
        <v>761</v>
      </c>
      <c r="H2" s="3" t="s">
        <v>1151</v>
      </c>
      <c r="I2" s="3" t="s">
        <v>1152</v>
      </c>
      <c r="J2" s="3" t="s">
        <v>1433</v>
      </c>
      <c r="K2" s="3" t="s">
        <v>1434</v>
      </c>
      <c r="L2" s="3" t="s">
        <v>825</v>
      </c>
    </row>
    <row r="3" spans="1:28" ht="13" x14ac:dyDescent="0.25">
      <c r="B3" s="2" t="s">
        <v>5</v>
      </c>
      <c r="C3" s="36" t="s">
        <v>1435</v>
      </c>
      <c r="D3" s="3" t="s">
        <v>1436</v>
      </c>
      <c r="E3" s="3" t="s">
        <v>921</v>
      </c>
      <c r="F3" s="3" t="s">
        <v>925</v>
      </c>
      <c r="G3" s="3" t="s">
        <v>1437</v>
      </c>
      <c r="H3" s="3" t="s">
        <v>1438</v>
      </c>
      <c r="I3" s="3" t="s">
        <v>924</v>
      </c>
      <c r="J3" s="3" t="s">
        <v>1439</v>
      </c>
      <c r="K3" s="3" t="s">
        <v>1440</v>
      </c>
      <c r="L3" s="3" t="s">
        <v>1441</v>
      </c>
    </row>
    <row r="4" spans="1:28" ht="200" customHeight="1" x14ac:dyDescent="0.25">
      <c r="B4" s="2" t="s">
        <v>9</v>
      </c>
      <c r="C4" s="36"/>
      <c r="D4" s="3"/>
      <c r="E4" s="3"/>
      <c r="F4" s="3"/>
      <c r="G4" s="3"/>
      <c r="H4" s="3"/>
      <c r="I4" s="3"/>
      <c r="J4" s="3"/>
      <c r="K4" s="3"/>
      <c r="L4" s="3"/>
    </row>
    <row r="6" spans="1:28" ht="20" x14ac:dyDescent="0.4">
      <c r="B6" s="5" t="s">
        <v>1442</v>
      </c>
    </row>
    <row r="8" spans="1:28" ht="13" x14ac:dyDescent="0.3">
      <c r="A8" s="91"/>
      <c r="B8" s="6" t="s">
        <v>11</v>
      </c>
      <c r="C8" s="63" t="s">
        <v>12</v>
      </c>
      <c r="D8" s="52" t="s">
        <v>13</v>
      </c>
      <c r="E8" s="52" t="s">
        <v>14</v>
      </c>
      <c r="F8" s="6" t="s">
        <v>15</v>
      </c>
      <c r="G8" s="6" t="s">
        <v>16</v>
      </c>
      <c r="H8" s="221" t="s">
        <v>17</v>
      </c>
      <c r="I8" s="197"/>
      <c r="J8" s="91"/>
      <c r="K8" s="91"/>
      <c r="L8" s="91"/>
      <c r="M8" s="91"/>
      <c r="N8" s="91"/>
      <c r="O8" s="91"/>
      <c r="P8" s="91"/>
      <c r="Q8" s="91"/>
      <c r="R8" s="91"/>
      <c r="S8" s="91"/>
      <c r="T8" s="91"/>
      <c r="U8" s="91"/>
      <c r="V8" s="91"/>
      <c r="W8" s="91"/>
      <c r="X8" s="91"/>
      <c r="Y8" s="91"/>
      <c r="Z8" s="91"/>
      <c r="AA8" s="91"/>
      <c r="AB8" s="91"/>
    </row>
    <row r="9" spans="1:28" ht="25" x14ac:dyDescent="0.25">
      <c r="B9" s="21">
        <f t="shared" ref="B9:B10" si="0">ROW()-8</f>
        <v>1</v>
      </c>
      <c r="C9" s="216" t="s">
        <v>952</v>
      </c>
      <c r="D9" s="212" t="s">
        <v>1443</v>
      </c>
      <c r="E9" s="30" t="s">
        <v>1444</v>
      </c>
      <c r="F9" s="9" t="s">
        <v>21</v>
      </c>
      <c r="G9" s="9" t="s">
        <v>21</v>
      </c>
      <c r="H9" s="199"/>
      <c r="I9" s="197"/>
    </row>
    <row r="10" spans="1:28" ht="25" x14ac:dyDescent="0.25">
      <c r="A10" s="23"/>
      <c r="B10" s="21">
        <f t="shared" si="0"/>
        <v>2</v>
      </c>
      <c r="C10" s="204"/>
      <c r="D10" s="204"/>
      <c r="E10" s="37" t="s">
        <v>1445</v>
      </c>
      <c r="F10" s="19" t="s">
        <v>21</v>
      </c>
      <c r="G10" s="19" t="s">
        <v>21</v>
      </c>
      <c r="H10" s="199"/>
      <c r="I10" s="197"/>
      <c r="J10" s="23"/>
      <c r="K10" s="23"/>
      <c r="L10" s="23"/>
      <c r="M10" s="23"/>
      <c r="N10" s="23"/>
      <c r="O10" s="23"/>
      <c r="P10" s="23"/>
      <c r="Q10" s="23"/>
      <c r="R10" s="23"/>
      <c r="S10" s="23"/>
      <c r="T10" s="23"/>
      <c r="U10" s="23"/>
      <c r="V10" s="23"/>
      <c r="W10" s="23"/>
      <c r="X10" s="23"/>
      <c r="Y10" s="23"/>
      <c r="Z10" s="23"/>
      <c r="AA10" s="23"/>
      <c r="AB10" s="23"/>
    </row>
    <row r="11" spans="1:28" ht="12.5" x14ac:dyDescent="0.25">
      <c r="H11" s="15"/>
    </row>
    <row r="12" spans="1:28" ht="20" x14ac:dyDescent="0.4">
      <c r="B12" s="5" t="s">
        <v>1446</v>
      </c>
      <c r="H12" s="15"/>
    </row>
    <row r="13" spans="1:28" ht="12.5" x14ac:dyDescent="0.25">
      <c r="C13" s="85"/>
      <c r="D13" s="54"/>
      <c r="E13" s="51"/>
      <c r="H13" s="15"/>
    </row>
    <row r="14" spans="1:28" ht="13" x14ac:dyDescent="0.3">
      <c r="A14" s="91"/>
      <c r="B14" s="6" t="s">
        <v>11</v>
      </c>
      <c r="C14" s="63" t="s">
        <v>12</v>
      </c>
      <c r="D14" s="52" t="s">
        <v>13</v>
      </c>
      <c r="E14" s="52" t="s">
        <v>14</v>
      </c>
      <c r="F14" s="6" t="s">
        <v>15</v>
      </c>
      <c r="G14" s="6" t="s">
        <v>16</v>
      </c>
      <c r="H14" s="221" t="s">
        <v>17</v>
      </c>
      <c r="I14" s="197"/>
      <c r="J14" s="91"/>
      <c r="K14" s="91"/>
      <c r="L14" s="91"/>
      <c r="M14" s="91"/>
      <c r="N14" s="91"/>
      <c r="O14" s="91"/>
      <c r="P14" s="91"/>
      <c r="Q14" s="91"/>
      <c r="R14" s="91"/>
      <c r="S14" s="91"/>
      <c r="T14" s="91"/>
      <c r="U14" s="91"/>
      <c r="V14" s="91"/>
      <c r="W14" s="91"/>
      <c r="X14" s="91"/>
      <c r="Y14" s="91"/>
      <c r="Z14" s="91"/>
      <c r="AA14" s="91"/>
      <c r="AB14" s="91"/>
    </row>
    <row r="15" spans="1:28" ht="25" x14ac:dyDescent="0.25">
      <c r="B15" s="21">
        <f t="shared" ref="B15:B20" si="1">ROW()-12</f>
        <v>3</v>
      </c>
      <c r="C15" s="230" t="s">
        <v>1447</v>
      </c>
      <c r="D15" s="230" t="s">
        <v>1448</v>
      </c>
      <c r="E15" s="27" t="s">
        <v>1449</v>
      </c>
      <c r="F15" s="9" t="s">
        <v>21</v>
      </c>
      <c r="G15" s="9" t="s">
        <v>21</v>
      </c>
      <c r="H15" s="199"/>
      <c r="I15" s="197"/>
    </row>
    <row r="16" spans="1:28" ht="12.5" x14ac:dyDescent="0.25">
      <c r="B16" s="21">
        <f t="shared" si="1"/>
        <v>4</v>
      </c>
      <c r="C16" s="204"/>
      <c r="D16" s="204"/>
      <c r="E16" s="31" t="s">
        <v>955</v>
      </c>
      <c r="F16" s="9" t="s">
        <v>21</v>
      </c>
      <c r="G16" s="9" t="s">
        <v>21</v>
      </c>
      <c r="H16" s="199"/>
      <c r="I16" s="197"/>
    </row>
    <row r="17" spans="1:28" s="151" customFormat="1" ht="12.5" x14ac:dyDescent="0.25">
      <c r="B17" s="21">
        <f t="shared" si="1"/>
        <v>5</v>
      </c>
      <c r="C17" s="53" t="s">
        <v>1450</v>
      </c>
      <c r="D17" s="25" t="s">
        <v>1451</v>
      </c>
      <c r="E17" s="41" t="s">
        <v>1452</v>
      </c>
      <c r="F17" s="9" t="s">
        <v>21</v>
      </c>
      <c r="G17" s="9" t="s">
        <v>21</v>
      </c>
      <c r="H17" s="200"/>
      <c r="I17" s="206"/>
    </row>
    <row r="18" spans="1:28" ht="12.5" x14ac:dyDescent="0.25">
      <c r="B18" s="21">
        <f t="shared" si="1"/>
        <v>6</v>
      </c>
      <c r="C18" s="210" t="s">
        <v>1453</v>
      </c>
      <c r="D18" s="25" t="s">
        <v>1454</v>
      </c>
      <c r="E18" s="31" t="s">
        <v>958</v>
      </c>
      <c r="F18" s="9" t="s">
        <v>21</v>
      </c>
      <c r="G18" s="9" t="s">
        <v>21</v>
      </c>
      <c r="H18" s="199"/>
      <c r="I18" s="197"/>
    </row>
    <row r="19" spans="1:28" ht="12.5" x14ac:dyDescent="0.25">
      <c r="B19" s="21">
        <f t="shared" si="1"/>
        <v>7</v>
      </c>
      <c r="C19" s="211"/>
      <c r="D19" s="212" t="s">
        <v>1455</v>
      </c>
      <c r="E19" s="31" t="s">
        <v>1456</v>
      </c>
      <c r="F19" s="9" t="s">
        <v>21</v>
      </c>
      <c r="G19" s="9" t="s">
        <v>21</v>
      </c>
      <c r="H19" s="199"/>
      <c r="I19" s="197"/>
    </row>
    <row r="20" spans="1:28" ht="12.5" x14ac:dyDescent="0.25">
      <c r="B20" s="21">
        <f t="shared" si="1"/>
        <v>8</v>
      </c>
      <c r="C20" s="204"/>
      <c r="D20" s="204"/>
      <c r="E20" s="31" t="s">
        <v>1457</v>
      </c>
      <c r="F20" s="9" t="s">
        <v>21</v>
      </c>
      <c r="G20" s="9" t="s">
        <v>21</v>
      </c>
      <c r="H20" s="199"/>
      <c r="I20" s="197"/>
    </row>
    <row r="22" spans="1:28" ht="20" x14ac:dyDescent="0.4">
      <c r="B22" s="5" t="s">
        <v>1458</v>
      </c>
    </row>
    <row r="23" spans="1:28" ht="12.5" x14ac:dyDescent="0.25">
      <c r="C23" s="85"/>
      <c r="D23" s="54"/>
      <c r="E23" s="51"/>
    </row>
    <row r="24" spans="1:28" ht="13" x14ac:dyDescent="0.3">
      <c r="B24" s="6" t="s">
        <v>11</v>
      </c>
      <c r="C24" s="63" t="s">
        <v>12</v>
      </c>
      <c r="D24" s="81" t="s">
        <v>13</v>
      </c>
      <c r="E24" s="52" t="s">
        <v>14</v>
      </c>
      <c r="F24" s="6" t="s">
        <v>15</v>
      </c>
      <c r="G24" s="6" t="s">
        <v>16</v>
      </c>
      <c r="H24" s="221" t="s">
        <v>17</v>
      </c>
      <c r="I24" s="197"/>
    </row>
    <row r="25" spans="1:28" ht="16" x14ac:dyDescent="0.25">
      <c r="A25" s="11"/>
      <c r="B25" s="21">
        <f t="shared" ref="B25:B38" si="2">ROW()-16</f>
        <v>9</v>
      </c>
      <c r="C25" s="212" t="s">
        <v>960</v>
      </c>
      <c r="D25" s="163" t="s">
        <v>3142</v>
      </c>
      <c r="E25" s="8" t="s">
        <v>1459</v>
      </c>
      <c r="F25" s="9" t="s">
        <v>21</v>
      </c>
      <c r="G25" s="9" t="s">
        <v>21</v>
      </c>
      <c r="H25" s="200"/>
      <c r="I25" s="197"/>
      <c r="J25" s="11"/>
      <c r="K25" s="11"/>
      <c r="L25" s="11"/>
      <c r="M25" s="11"/>
      <c r="N25" s="11"/>
      <c r="O25" s="11"/>
      <c r="P25" s="11"/>
      <c r="Q25" s="11"/>
      <c r="R25" s="11"/>
      <c r="S25" s="11"/>
      <c r="T25" s="11"/>
      <c r="U25" s="11"/>
      <c r="V25" s="11"/>
      <c r="W25" s="11"/>
      <c r="X25" s="11"/>
      <c r="Y25" s="11"/>
      <c r="Z25" s="11"/>
      <c r="AA25" s="11"/>
      <c r="AB25" s="11"/>
    </row>
    <row r="26" spans="1:28" ht="25" x14ac:dyDescent="0.25">
      <c r="A26" s="11"/>
      <c r="B26" s="21">
        <f t="shared" si="2"/>
        <v>10</v>
      </c>
      <c r="C26" s="204"/>
      <c r="D26" s="61" t="s">
        <v>1460</v>
      </c>
      <c r="E26" s="8" t="s">
        <v>1461</v>
      </c>
      <c r="F26" s="9" t="s">
        <v>21</v>
      </c>
      <c r="G26" s="9" t="s">
        <v>21</v>
      </c>
      <c r="H26" s="200"/>
      <c r="I26" s="197"/>
      <c r="J26" s="11"/>
      <c r="K26" s="11"/>
      <c r="L26" s="11"/>
      <c r="M26" s="11"/>
      <c r="N26" s="11"/>
      <c r="O26" s="11"/>
      <c r="P26" s="11"/>
      <c r="Q26" s="11"/>
      <c r="R26" s="11"/>
      <c r="S26" s="11"/>
      <c r="T26" s="11"/>
      <c r="U26" s="11"/>
      <c r="V26" s="11"/>
      <c r="W26" s="11"/>
      <c r="X26" s="11"/>
      <c r="Y26" s="11"/>
      <c r="Z26" s="11"/>
      <c r="AA26" s="11"/>
      <c r="AB26" s="11"/>
    </row>
    <row r="27" spans="1:28" ht="16" x14ac:dyDescent="0.25">
      <c r="A27" s="11"/>
      <c r="B27" s="21">
        <f t="shared" si="2"/>
        <v>11</v>
      </c>
      <c r="C27" s="223" t="s">
        <v>21</v>
      </c>
      <c r="D27" s="163" t="s">
        <v>3142</v>
      </c>
      <c r="E27" s="8" t="s">
        <v>1459</v>
      </c>
      <c r="F27" s="9" t="s">
        <v>21</v>
      </c>
      <c r="G27" s="9" t="s">
        <v>21</v>
      </c>
      <c r="H27" s="200"/>
      <c r="I27" s="197"/>
      <c r="J27" s="11"/>
      <c r="K27" s="11"/>
      <c r="L27" s="11"/>
      <c r="M27" s="11"/>
      <c r="N27" s="11"/>
      <c r="O27" s="11"/>
      <c r="P27" s="11"/>
      <c r="Q27" s="11"/>
      <c r="R27" s="11"/>
      <c r="S27" s="11"/>
      <c r="T27" s="11"/>
      <c r="U27" s="11"/>
      <c r="V27" s="11"/>
      <c r="W27" s="11"/>
      <c r="X27" s="11"/>
      <c r="Y27" s="11"/>
      <c r="Z27" s="11"/>
      <c r="AA27" s="11"/>
      <c r="AB27" s="11"/>
    </row>
    <row r="28" spans="1:28" ht="25" x14ac:dyDescent="0.25">
      <c r="A28" s="11"/>
      <c r="B28" s="21">
        <f t="shared" si="2"/>
        <v>12</v>
      </c>
      <c r="C28" s="204"/>
      <c r="D28" s="61" t="s">
        <v>1462</v>
      </c>
      <c r="E28" s="8" t="s">
        <v>1461</v>
      </c>
      <c r="F28" s="9" t="s">
        <v>21</v>
      </c>
      <c r="G28" s="9" t="s">
        <v>21</v>
      </c>
      <c r="H28" s="200"/>
      <c r="I28" s="197"/>
      <c r="J28" s="11"/>
      <c r="K28" s="11"/>
      <c r="L28" s="11"/>
      <c r="M28" s="11"/>
      <c r="N28" s="11"/>
      <c r="O28" s="11"/>
      <c r="P28" s="11"/>
      <c r="Q28" s="11"/>
      <c r="R28" s="11"/>
      <c r="S28" s="11"/>
      <c r="T28" s="11"/>
      <c r="U28" s="11"/>
      <c r="V28" s="11"/>
      <c r="W28" s="11"/>
      <c r="X28" s="11"/>
      <c r="Y28" s="11"/>
      <c r="Z28" s="11"/>
      <c r="AA28" s="11"/>
      <c r="AB28" s="11"/>
    </row>
    <row r="29" spans="1:28" ht="16" x14ac:dyDescent="0.25">
      <c r="A29" s="11"/>
      <c r="B29" s="21">
        <f t="shared" si="2"/>
        <v>13</v>
      </c>
      <c r="C29" s="223" t="s">
        <v>963</v>
      </c>
      <c r="D29" s="163" t="s">
        <v>3142</v>
      </c>
      <c r="E29" s="8" t="s">
        <v>1459</v>
      </c>
      <c r="F29" s="9" t="s">
        <v>21</v>
      </c>
      <c r="G29" s="9" t="s">
        <v>501</v>
      </c>
      <c r="H29" s="200"/>
      <c r="I29" s="197"/>
      <c r="J29" s="11"/>
      <c r="K29" s="11"/>
      <c r="L29" s="11"/>
      <c r="M29" s="11"/>
      <c r="N29" s="11"/>
      <c r="O29" s="11"/>
      <c r="P29" s="11"/>
      <c r="Q29" s="11"/>
      <c r="R29" s="11"/>
      <c r="S29" s="11"/>
      <c r="T29" s="11"/>
      <c r="U29" s="11"/>
      <c r="V29" s="11"/>
      <c r="W29" s="11"/>
      <c r="X29" s="11"/>
      <c r="Y29" s="11"/>
      <c r="Z29" s="11"/>
      <c r="AA29" s="11"/>
      <c r="AB29" s="11"/>
    </row>
    <row r="30" spans="1:28" ht="25" x14ac:dyDescent="0.25">
      <c r="A30" s="11"/>
      <c r="B30" s="21">
        <f t="shared" si="2"/>
        <v>14</v>
      </c>
      <c r="C30" s="204"/>
      <c r="D30" s="61" t="s">
        <v>1463</v>
      </c>
      <c r="E30" s="8" t="s">
        <v>1461</v>
      </c>
      <c r="F30" s="9" t="s">
        <v>21</v>
      </c>
      <c r="G30" s="9" t="s">
        <v>501</v>
      </c>
      <c r="H30" s="200"/>
      <c r="I30" s="197"/>
      <c r="J30" s="11"/>
      <c r="K30" s="11"/>
      <c r="L30" s="11"/>
      <c r="M30" s="11"/>
      <c r="N30" s="11"/>
      <c r="O30" s="11"/>
      <c r="P30" s="11"/>
      <c r="Q30" s="11"/>
      <c r="R30" s="11"/>
      <c r="S30" s="11"/>
      <c r="T30" s="11"/>
      <c r="U30" s="11"/>
      <c r="V30" s="11"/>
      <c r="W30" s="11"/>
      <c r="X30" s="11"/>
      <c r="Y30" s="11"/>
      <c r="Z30" s="11"/>
      <c r="AA30" s="11"/>
      <c r="AB30" s="11"/>
    </row>
    <row r="31" spans="1:28" ht="16" x14ac:dyDescent="0.25">
      <c r="A31" s="11"/>
      <c r="B31" s="21">
        <f t="shared" si="2"/>
        <v>15</v>
      </c>
      <c r="C31" s="223" t="s">
        <v>964</v>
      </c>
      <c r="D31" s="163" t="s">
        <v>3142</v>
      </c>
      <c r="E31" s="8" t="s">
        <v>1459</v>
      </c>
      <c r="F31" s="9" t="s">
        <v>21</v>
      </c>
      <c r="G31" s="9" t="s">
        <v>21</v>
      </c>
      <c r="H31" s="200"/>
      <c r="I31" s="197"/>
      <c r="J31" s="11"/>
      <c r="K31" s="11"/>
      <c r="L31" s="11"/>
      <c r="M31" s="11"/>
      <c r="N31" s="11"/>
      <c r="O31" s="11"/>
      <c r="P31" s="11"/>
      <c r="Q31" s="11"/>
      <c r="R31" s="11"/>
      <c r="S31" s="11"/>
      <c r="T31" s="11"/>
      <c r="U31" s="11"/>
      <c r="V31" s="11"/>
      <c r="W31" s="11"/>
      <c r="X31" s="11"/>
      <c r="Y31" s="11"/>
      <c r="Z31" s="11"/>
      <c r="AA31" s="11"/>
      <c r="AB31" s="11"/>
    </row>
    <row r="32" spans="1:28" ht="25" x14ac:dyDescent="0.25">
      <c r="A32" s="11"/>
      <c r="B32" s="21">
        <f t="shared" si="2"/>
        <v>16</v>
      </c>
      <c r="C32" s="204"/>
      <c r="D32" s="61" t="s">
        <v>1464</v>
      </c>
      <c r="E32" s="8" t="s">
        <v>1461</v>
      </c>
      <c r="F32" s="9" t="s">
        <v>21</v>
      </c>
      <c r="G32" s="9" t="s">
        <v>21</v>
      </c>
      <c r="H32" s="200"/>
      <c r="I32" s="197"/>
      <c r="J32" s="11"/>
      <c r="K32" s="11"/>
      <c r="L32" s="11"/>
      <c r="M32" s="11"/>
      <c r="N32" s="11"/>
      <c r="O32" s="11"/>
      <c r="P32" s="11"/>
      <c r="Q32" s="11"/>
      <c r="R32" s="11"/>
      <c r="S32" s="11"/>
      <c r="T32" s="11"/>
      <c r="U32" s="11"/>
      <c r="V32" s="11"/>
      <c r="W32" s="11"/>
      <c r="X32" s="11"/>
      <c r="Y32" s="11"/>
      <c r="Z32" s="11"/>
      <c r="AA32" s="11"/>
      <c r="AB32" s="11"/>
    </row>
    <row r="33" spans="1:28" ht="16" x14ac:dyDescent="0.25">
      <c r="A33" s="11"/>
      <c r="B33" s="21">
        <f t="shared" si="2"/>
        <v>17</v>
      </c>
      <c r="C33" s="223" t="s">
        <v>965</v>
      </c>
      <c r="D33" s="163" t="s">
        <v>3142</v>
      </c>
      <c r="E33" s="8" t="s">
        <v>1459</v>
      </c>
      <c r="F33" s="9" t="s">
        <v>21</v>
      </c>
      <c r="G33" s="9" t="s">
        <v>21</v>
      </c>
      <c r="H33" s="200"/>
      <c r="I33" s="197"/>
      <c r="J33" s="11"/>
      <c r="K33" s="11"/>
      <c r="L33" s="11"/>
      <c r="M33" s="11"/>
      <c r="N33" s="11"/>
      <c r="O33" s="11"/>
      <c r="P33" s="11"/>
      <c r="Q33" s="11"/>
      <c r="R33" s="11"/>
      <c r="S33" s="11"/>
      <c r="T33" s="11"/>
      <c r="U33" s="11"/>
      <c r="V33" s="11"/>
      <c r="W33" s="11"/>
      <c r="X33" s="11"/>
      <c r="Y33" s="11"/>
      <c r="Z33" s="11"/>
      <c r="AA33" s="11"/>
      <c r="AB33" s="11"/>
    </row>
    <row r="34" spans="1:28" ht="25" x14ac:dyDescent="0.25">
      <c r="A34" s="11"/>
      <c r="B34" s="21">
        <f t="shared" si="2"/>
        <v>18</v>
      </c>
      <c r="C34" s="204"/>
      <c r="D34" s="61" t="s">
        <v>1465</v>
      </c>
      <c r="E34" s="8" t="s">
        <v>1461</v>
      </c>
      <c r="F34" s="9" t="s">
        <v>21</v>
      </c>
      <c r="G34" s="9" t="s">
        <v>21</v>
      </c>
      <c r="H34" s="200"/>
      <c r="I34" s="197"/>
      <c r="J34" s="11"/>
      <c r="K34" s="11"/>
      <c r="L34" s="11"/>
      <c r="M34" s="11"/>
      <c r="N34" s="11"/>
      <c r="O34" s="11"/>
      <c r="P34" s="11"/>
      <c r="Q34" s="11"/>
      <c r="R34" s="11"/>
      <c r="S34" s="11"/>
      <c r="T34" s="11"/>
      <c r="U34" s="11"/>
      <c r="V34" s="11"/>
      <c r="W34" s="11"/>
      <c r="X34" s="11"/>
      <c r="Y34" s="11"/>
      <c r="Z34" s="11"/>
      <c r="AA34" s="11"/>
      <c r="AB34" s="11"/>
    </row>
    <row r="35" spans="1:28" ht="16" x14ac:dyDescent="0.25">
      <c r="A35" s="11"/>
      <c r="B35" s="21">
        <f t="shared" si="2"/>
        <v>19</v>
      </c>
      <c r="C35" s="223" t="s">
        <v>966</v>
      </c>
      <c r="D35" s="163" t="s">
        <v>3142</v>
      </c>
      <c r="E35" s="8" t="s">
        <v>1459</v>
      </c>
      <c r="F35" s="9" t="s">
        <v>21</v>
      </c>
      <c r="G35" s="9" t="s">
        <v>21</v>
      </c>
      <c r="H35" s="200"/>
      <c r="I35" s="197"/>
      <c r="J35" s="11"/>
      <c r="K35" s="11"/>
      <c r="L35" s="11"/>
      <c r="M35" s="11"/>
      <c r="N35" s="11"/>
      <c r="O35" s="11"/>
      <c r="P35" s="11"/>
      <c r="Q35" s="11"/>
      <c r="R35" s="11"/>
      <c r="S35" s="11"/>
      <c r="T35" s="11"/>
      <c r="U35" s="11"/>
      <c r="V35" s="11"/>
      <c r="W35" s="11"/>
      <c r="X35" s="11"/>
      <c r="Y35" s="11"/>
      <c r="Z35" s="11"/>
      <c r="AA35" s="11"/>
      <c r="AB35" s="11"/>
    </row>
    <row r="36" spans="1:28" ht="25" x14ac:dyDescent="0.25">
      <c r="A36" s="11"/>
      <c r="B36" s="21">
        <f t="shared" si="2"/>
        <v>20</v>
      </c>
      <c r="C36" s="204"/>
      <c r="D36" s="61" t="s">
        <v>1466</v>
      </c>
      <c r="E36" s="8" t="s">
        <v>1461</v>
      </c>
      <c r="F36" s="9" t="s">
        <v>21</v>
      </c>
      <c r="G36" s="9" t="s">
        <v>21</v>
      </c>
      <c r="H36" s="200"/>
      <c r="I36" s="197"/>
      <c r="J36" s="11"/>
      <c r="K36" s="11"/>
      <c r="L36" s="11"/>
      <c r="M36" s="11"/>
      <c r="N36" s="11"/>
      <c r="O36" s="11"/>
      <c r="P36" s="11"/>
      <c r="Q36" s="11"/>
      <c r="R36" s="11"/>
      <c r="S36" s="11"/>
      <c r="T36" s="11"/>
      <c r="U36" s="11"/>
      <c r="V36" s="11"/>
      <c r="W36" s="11"/>
      <c r="X36" s="11"/>
      <c r="Y36" s="11"/>
      <c r="Z36" s="11"/>
      <c r="AA36" s="11"/>
      <c r="AB36" s="11"/>
    </row>
    <row r="37" spans="1:28" ht="16" x14ac:dyDescent="0.25">
      <c r="A37" s="11"/>
      <c r="B37" s="21">
        <f t="shared" si="2"/>
        <v>21</v>
      </c>
      <c r="C37" s="229" t="s">
        <v>1467</v>
      </c>
      <c r="D37" s="163" t="s">
        <v>3142</v>
      </c>
      <c r="E37" s="8" t="s">
        <v>1459</v>
      </c>
      <c r="F37" s="9" t="s">
        <v>21</v>
      </c>
      <c r="G37" s="9" t="s">
        <v>21</v>
      </c>
      <c r="H37" s="200"/>
      <c r="I37" s="197"/>
      <c r="J37" s="11"/>
      <c r="K37" s="11"/>
      <c r="L37" s="11"/>
      <c r="M37" s="11"/>
      <c r="N37" s="11"/>
      <c r="O37" s="11"/>
      <c r="P37" s="11"/>
      <c r="Q37" s="11"/>
      <c r="R37" s="11"/>
      <c r="S37" s="11"/>
      <c r="T37" s="11"/>
      <c r="U37" s="11"/>
      <c r="V37" s="11"/>
      <c r="W37" s="11"/>
      <c r="X37" s="11"/>
      <c r="Y37" s="11"/>
      <c r="Z37" s="11"/>
      <c r="AA37" s="11"/>
      <c r="AB37" s="11"/>
    </row>
    <row r="38" spans="1:28" ht="25" x14ac:dyDescent="0.25">
      <c r="A38" s="11"/>
      <c r="B38" s="21">
        <f t="shared" si="2"/>
        <v>22</v>
      </c>
      <c r="C38" s="204"/>
      <c r="D38" s="58" t="s">
        <v>1460</v>
      </c>
      <c r="E38" s="18" t="s">
        <v>1461</v>
      </c>
      <c r="F38" s="9" t="s">
        <v>21</v>
      </c>
      <c r="G38" s="9" t="s">
        <v>21</v>
      </c>
      <c r="H38" s="200"/>
      <c r="I38" s="197"/>
      <c r="J38" s="11"/>
      <c r="K38" s="11"/>
      <c r="L38" s="11"/>
      <c r="M38" s="11"/>
      <c r="N38" s="11"/>
      <c r="O38" s="11"/>
      <c r="P38" s="11"/>
      <c r="Q38" s="11"/>
      <c r="R38" s="11"/>
      <c r="S38" s="11"/>
      <c r="T38" s="11"/>
      <c r="U38" s="11"/>
      <c r="V38" s="11"/>
      <c r="W38" s="11"/>
      <c r="X38" s="11"/>
      <c r="Y38" s="11"/>
      <c r="Z38" s="11"/>
      <c r="AA38" s="11"/>
      <c r="AB38" s="11"/>
    </row>
    <row r="40" spans="1:28" ht="20" x14ac:dyDescent="0.4">
      <c r="B40" s="5" t="s">
        <v>1468</v>
      </c>
      <c r="C40" s="85"/>
      <c r="D40" s="54"/>
      <c r="E40" s="51"/>
    </row>
    <row r="41" spans="1:28" ht="12.5" x14ac:dyDescent="0.25">
      <c r="C41" s="85"/>
      <c r="D41" s="54"/>
      <c r="E41" s="51"/>
    </row>
    <row r="42" spans="1:28" ht="13" x14ac:dyDescent="0.3">
      <c r="B42" s="6" t="s">
        <v>11</v>
      </c>
      <c r="C42" s="63" t="s">
        <v>12</v>
      </c>
      <c r="D42" s="81" t="s">
        <v>13</v>
      </c>
      <c r="E42" s="52" t="s">
        <v>14</v>
      </c>
      <c r="F42" s="6" t="s">
        <v>15</v>
      </c>
      <c r="G42" s="6" t="s">
        <v>16</v>
      </c>
      <c r="H42" s="221" t="s">
        <v>17</v>
      </c>
      <c r="I42" s="197"/>
    </row>
    <row r="43" spans="1:28" ht="12.5" x14ac:dyDescent="0.25">
      <c r="B43" s="21">
        <f t="shared" ref="B43:B50" si="3">ROW()-20</f>
        <v>23</v>
      </c>
      <c r="C43" s="215" t="s">
        <v>1469</v>
      </c>
      <c r="D43" s="79" t="s">
        <v>1470</v>
      </c>
      <c r="E43" s="3" t="s">
        <v>1471</v>
      </c>
      <c r="F43" s="9" t="s">
        <v>21</v>
      </c>
      <c r="G43" s="9" t="s">
        <v>21</v>
      </c>
      <c r="H43" s="199"/>
      <c r="I43" s="197"/>
    </row>
    <row r="44" spans="1:28" ht="12.5" x14ac:dyDescent="0.25">
      <c r="B44" s="21">
        <f t="shared" si="3"/>
        <v>24</v>
      </c>
      <c r="C44" s="211"/>
      <c r="D44" s="79" t="s">
        <v>1472</v>
      </c>
      <c r="E44" s="3" t="s">
        <v>1473</v>
      </c>
      <c r="F44" s="9" t="s">
        <v>21</v>
      </c>
      <c r="G44" s="9" t="s">
        <v>21</v>
      </c>
      <c r="H44" s="199"/>
      <c r="I44" s="197"/>
    </row>
    <row r="45" spans="1:28" ht="25" x14ac:dyDescent="0.25">
      <c r="B45" s="21">
        <f t="shared" si="3"/>
        <v>25</v>
      </c>
      <c r="C45" s="211"/>
      <c r="D45" s="210" t="s">
        <v>1474</v>
      </c>
      <c r="E45" s="112" t="s">
        <v>1475</v>
      </c>
      <c r="F45" s="9" t="s">
        <v>21</v>
      </c>
      <c r="G45" s="9" t="s">
        <v>21</v>
      </c>
      <c r="H45" s="199"/>
      <c r="I45" s="197"/>
    </row>
    <row r="46" spans="1:28" ht="12.5" x14ac:dyDescent="0.25">
      <c r="B46" s="21">
        <f t="shared" si="3"/>
        <v>26</v>
      </c>
      <c r="C46" s="211"/>
      <c r="D46" s="211"/>
      <c r="E46" s="31" t="s">
        <v>1476</v>
      </c>
      <c r="F46" s="9" t="s">
        <v>21</v>
      </c>
      <c r="G46" s="9" t="s">
        <v>21</v>
      </c>
      <c r="H46" s="199"/>
      <c r="I46" s="197"/>
    </row>
    <row r="47" spans="1:28" ht="12.5" x14ac:dyDescent="0.25">
      <c r="B47" s="21">
        <f t="shared" si="3"/>
        <v>27</v>
      </c>
      <c r="C47" s="204"/>
      <c r="D47" s="204"/>
      <c r="E47" s="31" t="s">
        <v>1477</v>
      </c>
      <c r="F47" s="9" t="s">
        <v>21</v>
      </c>
      <c r="G47" s="9" t="s">
        <v>21</v>
      </c>
      <c r="H47" s="199"/>
      <c r="I47" s="197"/>
    </row>
    <row r="48" spans="1:28" ht="12.5" x14ac:dyDescent="0.25">
      <c r="B48" s="21">
        <f t="shared" si="3"/>
        <v>28</v>
      </c>
      <c r="C48" s="215" t="s">
        <v>1478</v>
      </c>
      <c r="D48" s="79" t="s">
        <v>1470</v>
      </c>
      <c r="E48" s="3" t="s">
        <v>1471</v>
      </c>
      <c r="F48" s="9" t="s">
        <v>21</v>
      </c>
      <c r="G48" s="9" t="s">
        <v>21</v>
      </c>
      <c r="H48" s="199"/>
      <c r="I48" s="197"/>
    </row>
    <row r="49" spans="1:28" ht="12.5" x14ac:dyDescent="0.25">
      <c r="B49" s="21">
        <f t="shared" si="3"/>
        <v>29</v>
      </c>
      <c r="C49" s="211"/>
      <c r="D49" s="79" t="s">
        <v>1472</v>
      </c>
      <c r="E49" s="3" t="s">
        <v>1473</v>
      </c>
      <c r="F49" s="9" t="s">
        <v>21</v>
      </c>
      <c r="G49" s="9" t="s">
        <v>21</v>
      </c>
      <c r="H49" s="199"/>
      <c r="I49" s="197"/>
    </row>
    <row r="50" spans="1:28" ht="12.5" x14ac:dyDescent="0.25">
      <c r="B50" s="21">
        <f t="shared" si="3"/>
        <v>30</v>
      </c>
      <c r="C50" s="204"/>
      <c r="D50" s="32" t="s">
        <v>1474</v>
      </c>
      <c r="E50" s="31" t="s">
        <v>1479</v>
      </c>
      <c r="F50" s="9" t="s">
        <v>21</v>
      </c>
      <c r="G50" s="9" t="s">
        <v>21</v>
      </c>
      <c r="H50" s="199"/>
      <c r="I50" s="197"/>
    </row>
    <row r="52" spans="1:28" ht="20" x14ac:dyDescent="0.25">
      <c r="A52" s="11"/>
      <c r="B52" s="48" t="s">
        <v>1480</v>
      </c>
      <c r="C52" s="85"/>
      <c r="D52" s="62"/>
      <c r="E52" s="85"/>
      <c r="F52" s="11"/>
      <c r="G52" s="11"/>
      <c r="H52" s="11"/>
      <c r="I52" s="11"/>
      <c r="J52" s="11"/>
      <c r="K52" s="11"/>
      <c r="L52" s="11"/>
      <c r="M52" s="11"/>
      <c r="N52" s="11"/>
      <c r="O52" s="11"/>
      <c r="P52" s="11"/>
      <c r="Q52" s="11"/>
      <c r="R52" s="11"/>
      <c r="S52" s="11"/>
      <c r="T52" s="11"/>
      <c r="U52" s="11"/>
      <c r="V52" s="11"/>
      <c r="W52" s="11"/>
      <c r="X52" s="11"/>
      <c r="Y52" s="11"/>
      <c r="Z52" s="11"/>
      <c r="AA52" s="11"/>
      <c r="AB52" s="11"/>
    </row>
    <row r="53" spans="1:28" ht="12.5" x14ac:dyDescent="0.25">
      <c r="A53" s="11"/>
      <c r="C53" s="85"/>
      <c r="D53" s="62"/>
      <c r="E53" s="85"/>
      <c r="F53" s="11"/>
      <c r="G53" s="11"/>
      <c r="H53" s="11"/>
      <c r="I53" s="11"/>
      <c r="J53" s="11"/>
      <c r="K53" s="11"/>
      <c r="L53" s="11"/>
      <c r="M53" s="11"/>
      <c r="N53" s="11"/>
      <c r="O53" s="11"/>
      <c r="P53" s="11"/>
      <c r="Q53" s="11"/>
      <c r="R53" s="11"/>
      <c r="S53" s="11"/>
      <c r="T53" s="11"/>
      <c r="U53" s="11"/>
      <c r="V53" s="11"/>
      <c r="W53" s="11"/>
      <c r="X53" s="11"/>
      <c r="Y53" s="11"/>
      <c r="Z53" s="11"/>
      <c r="AA53" s="11"/>
      <c r="AB53" s="11"/>
    </row>
    <row r="54" spans="1:28" ht="13" x14ac:dyDescent="0.25">
      <c r="A54" s="11"/>
      <c r="B54" s="2" t="s">
        <v>11</v>
      </c>
      <c r="C54" s="63" t="s">
        <v>12</v>
      </c>
      <c r="D54" s="92" t="s">
        <v>13</v>
      </c>
      <c r="E54" s="63" t="s">
        <v>14</v>
      </c>
      <c r="F54" s="2" t="s">
        <v>15</v>
      </c>
      <c r="G54" s="2" t="s">
        <v>16</v>
      </c>
      <c r="H54" s="221" t="s">
        <v>17</v>
      </c>
      <c r="I54" s="197"/>
      <c r="J54" s="11"/>
      <c r="K54" s="11"/>
      <c r="L54" s="11"/>
      <c r="M54" s="11"/>
      <c r="N54" s="11"/>
      <c r="O54" s="11"/>
      <c r="P54" s="11"/>
      <c r="Q54" s="11"/>
      <c r="R54" s="11"/>
      <c r="S54" s="11"/>
      <c r="T54" s="11"/>
      <c r="U54" s="11"/>
      <c r="V54" s="11"/>
      <c r="W54" s="11"/>
      <c r="X54" s="11"/>
      <c r="Y54" s="11"/>
      <c r="Z54" s="11"/>
      <c r="AA54" s="11"/>
      <c r="AB54" s="11"/>
    </row>
    <row r="55" spans="1:28" ht="162.5" x14ac:dyDescent="0.25">
      <c r="A55" s="11"/>
      <c r="B55" s="21">
        <f t="shared" ref="B55:B57" si="4">ROW()-24</f>
        <v>31</v>
      </c>
      <c r="C55" s="113" t="s">
        <v>1481</v>
      </c>
      <c r="D55" s="25" t="s">
        <v>1482</v>
      </c>
      <c r="E55" s="73" t="s">
        <v>1483</v>
      </c>
      <c r="F55" s="9" t="s">
        <v>21</v>
      </c>
      <c r="G55" s="9" t="s">
        <v>21</v>
      </c>
      <c r="H55" s="199"/>
      <c r="I55" s="197"/>
      <c r="J55" s="11"/>
      <c r="K55" s="11"/>
      <c r="L55" s="11"/>
      <c r="M55" s="11"/>
      <c r="N55" s="11"/>
      <c r="O55" s="11"/>
      <c r="P55" s="11"/>
      <c r="Q55" s="11"/>
      <c r="R55" s="11"/>
      <c r="S55" s="11"/>
      <c r="T55" s="11"/>
      <c r="U55" s="11"/>
      <c r="V55" s="11"/>
      <c r="W55" s="11"/>
      <c r="X55" s="11"/>
      <c r="Y55" s="11"/>
      <c r="Z55" s="11"/>
      <c r="AA55" s="11"/>
      <c r="AB55" s="11"/>
    </row>
    <row r="56" spans="1:28" ht="25" x14ac:dyDescent="0.25">
      <c r="A56" s="11"/>
      <c r="B56" s="21">
        <f t="shared" si="4"/>
        <v>32</v>
      </c>
      <c r="C56" s="20" t="s">
        <v>1484</v>
      </c>
      <c r="D56" s="13" t="s">
        <v>1485</v>
      </c>
      <c r="E56" s="13" t="s">
        <v>1486</v>
      </c>
      <c r="F56" s="9" t="s">
        <v>21</v>
      </c>
      <c r="G56" s="9" t="s">
        <v>21</v>
      </c>
      <c r="H56" s="199"/>
      <c r="I56" s="197"/>
      <c r="J56" s="11"/>
      <c r="K56" s="11"/>
      <c r="L56" s="11"/>
      <c r="M56" s="11"/>
      <c r="N56" s="11"/>
      <c r="O56" s="11"/>
      <c r="P56" s="11"/>
      <c r="Q56" s="11"/>
      <c r="R56" s="11"/>
      <c r="S56" s="11"/>
      <c r="T56" s="11"/>
      <c r="U56" s="11"/>
      <c r="V56" s="11"/>
      <c r="W56" s="11"/>
      <c r="X56" s="11"/>
      <c r="Y56" s="11"/>
      <c r="Z56" s="11"/>
      <c r="AA56" s="11"/>
      <c r="AB56" s="11"/>
    </row>
    <row r="57" spans="1:28" ht="25" x14ac:dyDescent="0.25">
      <c r="A57" s="11"/>
      <c r="B57" s="21">
        <f t="shared" si="4"/>
        <v>33</v>
      </c>
      <c r="C57" s="20" t="s">
        <v>1487</v>
      </c>
      <c r="D57" s="13" t="s">
        <v>1488</v>
      </c>
      <c r="E57" s="13" t="s">
        <v>1489</v>
      </c>
      <c r="F57" s="9" t="s">
        <v>21</v>
      </c>
      <c r="G57" s="9" t="s">
        <v>21</v>
      </c>
      <c r="H57" s="199"/>
      <c r="I57" s="197"/>
      <c r="J57" s="11"/>
      <c r="K57" s="11"/>
      <c r="L57" s="11"/>
      <c r="M57" s="11"/>
      <c r="N57" s="11"/>
      <c r="O57" s="11"/>
      <c r="P57" s="11"/>
      <c r="Q57" s="11"/>
      <c r="R57" s="11"/>
      <c r="S57" s="11"/>
      <c r="T57" s="11"/>
      <c r="U57" s="11"/>
      <c r="V57" s="11"/>
      <c r="W57" s="11"/>
      <c r="X57" s="11"/>
      <c r="Y57" s="11"/>
      <c r="Z57" s="11"/>
      <c r="AA57" s="11"/>
      <c r="AB57" s="11"/>
    </row>
    <row r="59" spans="1:28" ht="20" x14ac:dyDescent="0.25">
      <c r="B59" s="48" t="s">
        <v>1490</v>
      </c>
      <c r="C59" s="85"/>
      <c r="D59" s="62"/>
      <c r="E59" s="85"/>
      <c r="F59" s="11"/>
      <c r="G59" s="11"/>
      <c r="H59" s="11"/>
      <c r="I59" s="11"/>
    </row>
    <row r="60" spans="1:28" ht="12.5" x14ac:dyDescent="0.25">
      <c r="C60" s="85"/>
      <c r="D60" s="62"/>
      <c r="E60" s="85"/>
      <c r="F60" s="11"/>
      <c r="G60" s="11"/>
      <c r="H60" s="11"/>
      <c r="I60" s="11"/>
    </row>
    <row r="61" spans="1:28" ht="13" x14ac:dyDescent="0.25">
      <c r="B61" s="2" t="s">
        <v>11</v>
      </c>
      <c r="C61" s="63" t="s">
        <v>12</v>
      </c>
      <c r="D61" s="92" t="s">
        <v>13</v>
      </c>
      <c r="E61" s="63" t="s">
        <v>14</v>
      </c>
      <c r="F61" s="2" t="s">
        <v>15</v>
      </c>
      <c r="G61" s="2" t="s">
        <v>16</v>
      </c>
      <c r="H61" s="221" t="s">
        <v>17</v>
      </c>
      <c r="I61" s="197"/>
    </row>
    <row r="62" spans="1:28" ht="112.5" x14ac:dyDescent="0.25">
      <c r="B62" s="21">
        <f t="shared" ref="B62:B63" si="5">ROW()-28</f>
        <v>34</v>
      </c>
      <c r="C62" s="215" t="s">
        <v>1491</v>
      </c>
      <c r="D62" s="8" t="s">
        <v>1492</v>
      </c>
      <c r="E62" s="27" t="s">
        <v>1493</v>
      </c>
      <c r="F62" s="9" t="s">
        <v>21</v>
      </c>
      <c r="G62" s="9" t="s">
        <v>21</v>
      </c>
      <c r="H62" s="199"/>
      <c r="I62" s="197"/>
    </row>
    <row r="63" spans="1:28" ht="12.5" x14ac:dyDescent="0.25">
      <c r="B63" s="21">
        <f t="shared" si="5"/>
        <v>35</v>
      </c>
      <c r="C63" s="204"/>
      <c r="D63" s="13" t="s">
        <v>1494</v>
      </c>
      <c r="E63" s="13" t="s">
        <v>1489</v>
      </c>
      <c r="F63" s="9" t="s">
        <v>21</v>
      </c>
      <c r="G63" s="9" t="s">
        <v>21</v>
      </c>
      <c r="H63" s="199"/>
      <c r="I63" s="197"/>
    </row>
    <row r="65" spans="1:28" ht="20" x14ac:dyDescent="0.4">
      <c r="B65" s="5" t="s">
        <v>1495</v>
      </c>
    </row>
    <row r="66" spans="1:28" ht="12.5" x14ac:dyDescent="0.25">
      <c r="C66" s="85"/>
      <c r="D66" s="85"/>
      <c r="E66" s="85"/>
    </row>
    <row r="67" spans="1:28" ht="13" x14ac:dyDescent="0.3">
      <c r="B67" s="6" t="s">
        <v>11</v>
      </c>
      <c r="C67" s="63" t="s">
        <v>12</v>
      </c>
      <c r="D67" s="63" t="s">
        <v>13</v>
      </c>
      <c r="E67" s="63" t="s">
        <v>14</v>
      </c>
      <c r="F67" s="6" t="s">
        <v>15</v>
      </c>
      <c r="G67" s="6" t="s">
        <v>16</v>
      </c>
      <c r="H67" s="221" t="s">
        <v>17</v>
      </c>
      <c r="I67" s="197"/>
    </row>
    <row r="68" spans="1:28" ht="25" x14ac:dyDescent="0.25">
      <c r="B68" s="222">
        <f>ROW()-32</f>
        <v>36</v>
      </c>
      <c r="C68" s="215" t="s">
        <v>1496</v>
      </c>
      <c r="D68" s="203" t="s">
        <v>1470</v>
      </c>
      <c r="E68" s="27" t="s">
        <v>1497</v>
      </c>
      <c r="F68" s="216" t="s">
        <v>21</v>
      </c>
      <c r="G68" s="216" t="s">
        <v>21</v>
      </c>
      <c r="H68" s="250"/>
      <c r="I68" s="218"/>
    </row>
    <row r="69" spans="1:28" ht="116" customHeight="1" x14ac:dyDescent="0.25">
      <c r="A69" s="11"/>
      <c r="B69" s="204"/>
      <c r="C69" s="211"/>
      <c r="D69" s="204"/>
      <c r="E69" s="21"/>
      <c r="F69" s="204"/>
      <c r="G69" s="204"/>
      <c r="H69" s="219"/>
      <c r="I69" s="220"/>
      <c r="J69" s="11"/>
      <c r="K69" s="11"/>
      <c r="L69" s="11"/>
      <c r="M69" s="11"/>
      <c r="N69" s="11"/>
      <c r="O69" s="11"/>
      <c r="P69" s="11"/>
      <c r="Q69" s="11"/>
      <c r="R69" s="11"/>
      <c r="S69" s="11"/>
      <c r="T69" s="11"/>
      <c r="U69" s="11"/>
      <c r="V69" s="11"/>
      <c r="W69" s="11"/>
      <c r="X69" s="11"/>
      <c r="Y69" s="11"/>
      <c r="Z69" s="11"/>
      <c r="AA69" s="11"/>
      <c r="AB69" s="11"/>
    </row>
    <row r="70" spans="1:28" ht="12.5" x14ac:dyDescent="0.25">
      <c r="B70" s="21">
        <f>ROW()-33</f>
        <v>37</v>
      </c>
      <c r="C70" s="204"/>
      <c r="D70" s="3" t="s">
        <v>1498</v>
      </c>
      <c r="E70" s="3" t="s">
        <v>1499</v>
      </c>
      <c r="F70" s="9" t="s">
        <v>21</v>
      </c>
      <c r="G70" s="9" t="s">
        <v>21</v>
      </c>
      <c r="H70" s="199"/>
      <c r="I70" s="197"/>
    </row>
    <row r="72" spans="1:28" ht="20" x14ac:dyDescent="0.25">
      <c r="B72" s="48" t="s">
        <v>1500</v>
      </c>
    </row>
    <row r="73" spans="1:28" ht="12.5" x14ac:dyDescent="0.25">
      <c r="C73" s="85"/>
      <c r="D73" s="62"/>
      <c r="E73" s="85"/>
      <c r="F73" s="11"/>
      <c r="G73" s="11"/>
      <c r="H73" s="11"/>
      <c r="I73" s="11"/>
    </row>
    <row r="74" spans="1:28" ht="13" x14ac:dyDescent="0.25">
      <c r="B74" s="2" t="s">
        <v>11</v>
      </c>
      <c r="C74" s="63" t="s">
        <v>12</v>
      </c>
      <c r="D74" s="92" t="s">
        <v>13</v>
      </c>
      <c r="E74" s="63" t="s">
        <v>14</v>
      </c>
      <c r="F74" s="2" t="s">
        <v>15</v>
      </c>
      <c r="G74" s="2" t="s">
        <v>16</v>
      </c>
      <c r="H74" s="221" t="s">
        <v>17</v>
      </c>
      <c r="I74" s="197"/>
    </row>
    <row r="75" spans="1:28" ht="62.5" x14ac:dyDescent="0.25">
      <c r="B75" s="21">
        <f t="shared" ref="B75:B76" si="6">ROW()-37</f>
        <v>38</v>
      </c>
      <c r="C75" s="215" t="s">
        <v>1501</v>
      </c>
      <c r="D75" s="8" t="s">
        <v>1470</v>
      </c>
      <c r="E75" s="27" t="s">
        <v>1502</v>
      </c>
      <c r="F75" s="9" t="s">
        <v>21</v>
      </c>
      <c r="G75" s="9" t="s">
        <v>21</v>
      </c>
      <c r="H75" s="199"/>
      <c r="I75" s="197"/>
    </row>
    <row r="76" spans="1:28" ht="12.5" x14ac:dyDescent="0.25">
      <c r="B76" s="21">
        <f t="shared" si="6"/>
        <v>39</v>
      </c>
      <c r="C76" s="204"/>
      <c r="D76" s="13" t="s">
        <v>1503</v>
      </c>
      <c r="E76" s="13" t="s">
        <v>1504</v>
      </c>
      <c r="F76" s="9" t="s">
        <v>21</v>
      </c>
      <c r="G76" s="9" t="s">
        <v>21</v>
      </c>
      <c r="H76" s="199"/>
      <c r="I76" s="197"/>
    </row>
  </sheetData>
  <mergeCells count="70">
    <mergeCell ref="H54:I54"/>
    <mergeCell ref="H55:I55"/>
    <mergeCell ref="H56:I56"/>
    <mergeCell ref="H57:I57"/>
    <mergeCell ref="H61:I61"/>
    <mergeCell ref="B68:B69"/>
    <mergeCell ref="C68:C70"/>
    <mergeCell ref="D68:D69"/>
    <mergeCell ref="F68:F69"/>
    <mergeCell ref="G68:G69"/>
    <mergeCell ref="H14:I14"/>
    <mergeCell ref="H15:I15"/>
    <mergeCell ref="H17:I17"/>
    <mergeCell ref="H8:I8"/>
    <mergeCell ref="C9:C10"/>
    <mergeCell ref="D9:D10"/>
    <mergeCell ref="H9:I9"/>
    <mergeCell ref="H10:I10"/>
    <mergeCell ref="H20:I20"/>
    <mergeCell ref="H24:I24"/>
    <mergeCell ref="H25:I25"/>
    <mergeCell ref="D15:D16"/>
    <mergeCell ref="H16:I16"/>
    <mergeCell ref="H31:I31"/>
    <mergeCell ref="C15:C16"/>
    <mergeCell ref="C18:C20"/>
    <mergeCell ref="D19:D20"/>
    <mergeCell ref="C25:C26"/>
    <mergeCell ref="C27:C28"/>
    <mergeCell ref="C29:C30"/>
    <mergeCell ref="C31:C32"/>
    <mergeCell ref="H32:I32"/>
    <mergeCell ref="H26:I26"/>
    <mergeCell ref="H27:I27"/>
    <mergeCell ref="H28:I28"/>
    <mergeCell ref="H29:I29"/>
    <mergeCell ref="H30:I30"/>
    <mergeCell ref="H18:I18"/>
    <mergeCell ref="H19:I19"/>
    <mergeCell ref="H33:I33"/>
    <mergeCell ref="H34:I34"/>
    <mergeCell ref="H35:I35"/>
    <mergeCell ref="H36:I36"/>
    <mergeCell ref="H37:I37"/>
    <mergeCell ref="H38:I38"/>
    <mergeCell ref="H42:I42"/>
    <mergeCell ref="H43:I43"/>
    <mergeCell ref="H44:I44"/>
    <mergeCell ref="H45:I45"/>
    <mergeCell ref="C33:C34"/>
    <mergeCell ref="C35:C36"/>
    <mergeCell ref="C37:C38"/>
    <mergeCell ref="C43:C47"/>
    <mergeCell ref="D45:D47"/>
    <mergeCell ref="C62:C63"/>
    <mergeCell ref="C75:C76"/>
    <mergeCell ref="H46:I46"/>
    <mergeCell ref="H47:I47"/>
    <mergeCell ref="H48:I48"/>
    <mergeCell ref="C48:C50"/>
    <mergeCell ref="H75:I75"/>
    <mergeCell ref="H76:I76"/>
    <mergeCell ref="H68:I69"/>
    <mergeCell ref="H70:I70"/>
    <mergeCell ref="H62:I62"/>
    <mergeCell ref="H63:I63"/>
    <mergeCell ref="H67:I67"/>
    <mergeCell ref="H74:I74"/>
    <mergeCell ref="H49:I49"/>
    <mergeCell ref="H50:I50"/>
  </mergeCells>
  <phoneticPr fontId="15" type="noConversion"/>
  <dataValidations count="1">
    <dataValidation type="list" allowBlank="1" showErrorMessage="1" sqref="F9:G10 F15:G20 F25:G38 F43:G50 F55:G57 F62:G63 F68:G68 F70:G70 F75:G76" xr:uid="{00000000-0002-0000-1A00-000000000000}">
      <formula1>"Not Test,PASS,Fail,N/A,Blocked"</formula1>
    </dataValidation>
  </dataValidation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I907"/>
  <sheetViews>
    <sheetView workbookViewId="0"/>
  </sheetViews>
  <sheetFormatPr defaultColWidth="12.6328125" defaultRowHeight="15.75" customHeight="1" x14ac:dyDescent="0.25"/>
  <cols>
    <col min="1" max="1" width="4.6328125" customWidth="1"/>
    <col min="3" max="5" width="52.6328125" customWidth="1"/>
    <col min="6" max="7" width="14.6328125" customWidth="1"/>
    <col min="8" max="9" width="52.6328125" customWidth="1"/>
  </cols>
  <sheetData>
    <row r="1" spans="1:9" ht="13" x14ac:dyDescent="0.3">
      <c r="A1" s="1"/>
      <c r="C1" s="11"/>
      <c r="D1" s="85"/>
      <c r="E1" s="85"/>
    </row>
    <row r="2" spans="1:9" ht="13" x14ac:dyDescent="0.25">
      <c r="B2" s="2" t="s">
        <v>1</v>
      </c>
      <c r="C2" s="3" t="s">
        <v>34</v>
      </c>
      <c r="D2" s="3" t="s">
        <v>35</v>
      </c>
      <c r="E2" s="8" t="s">
        <v>36</v>
      </c>
    </row>
    <row r="3" spans="1:9" ht="13" x14ac:dyDescent="0.25">
      <c r="B3" s="2" t="s">
        <v>5</v>
      </c>
      <c r="C3" s="3" t="s">
        <v>1505</v>
      </c>
      <c r="D3" s="8" t="s">
        <v>1506</v>
      </c>
      <c r="E3" s="3" t="s">
        <v>1507</v>
      </c>
    </row>
    <row r="4" spans="1:9" ht="200" customHeight="1" x14ac:dyDescent="0.25">
      <c r="B4" s="2" t="s">
        <v>9</v>
      </c>
      <c r="C4" s="3"/>
      <c r="D4" s="3"/>
      <c r="E4" s="3"/>
    </row>
    <row r="5" spans="1:9" ht="12.5" x14ac:dyDescent="0.25">
      <c r="C5" s="11"/>
      <c r="D5" s="85"/>
      <c r="E5" s="85"/>
    </row>
    <row r="6" spans="1:9" ht="20" x14ac:dyDescent="0.4">
      <c r="B6" s="5" t="s">
        <v>1508</v>
      </c>
      <c r="C6" s="11"/>
      <c r="D6" s="85"/>
      <c r="E6" s="85"/>
    </row>
    <row r="7" spans="1:9" ht="12.5" x14ac:dyDescent="0.25">
      <c r="C7" s="11"/>
      <c r="D7" s="85"/>
      <c r="E7" s="85"/>
    </row>
    <row r="8" spans="1:9" ht="13" x14ac:dyDescent="0.3">
      <c r="B8" s="6" t="s">
        <v>11</v>
      </c>
      <c r="C8" s="63" t="s">
        <v>12</v>
      </c>
      <c r="D8" s="63" t="s">
        <v>13</v>
      </c>
      <c r="E8" s="63" t="s">
        <v>14</v>
      </c>
      <c r="F8" s="6" t="s">
        <v>15</v>
      </c>
      <c r="G8" s="6" t="s">
        <v>16</v>
      </c>
      <c r="H8" s="221" t="s">
        <v>17</v>
      </c>
      <c r="I8" s="197"/>
    </row>
    <row r="9" spans="1:9" ht="12.5" x14ac:dyDescent="0.25">
      <c r="B9" s="21">
        <f t="shared" ref="B9:B15" si="0">ROW()-7</f>
        <v>2</v>
      </c>
      <c r="C9" s="223" t="s">
        <v>1509</v>
      </c>
      <c r="D9" s="25" t="s">
        <v>1510</v>
      </c>
      <c r="E9" s="73" t="s">
        <v>1511</v>
      </c>
      <c r="F9" s="9" t="s">
        <v>21</v>
      </c>
      <c r="G9" s="44" t="s">
        <v>21</v>
      </c>
      <c r="H9" s="199"/>
      <c r="I9" s="197"/>
    </row>
    <row r="10" spans="1:9" ht="12.5" x14ac:dyDescent="0.25">
      <c r="B10" s="21">
        <f t="shared" si="0"/>
        <v>3</v>
      </c>
      <c r="C10" s="211"/>
      <c r="D10" s="25" t="s">
        <v>1512</v>
      </c>
      <c r="E10" s="73" t="s">
        <v>1513</v>
      </c>
      <c r="F10" s="9" t="s">
        <v>21</v>
      </c>
      <c r="G10" s="44" t="s">
        <v>21</v>
      </c>
      <c r="H10" s="199"/>
      <c r="I10" s="197"/>
    </row>
    <row r="11" spans="1:9" ht="12.5" x14ac:dyDescent="0.25">
      <c r="B11" s="21">
        <f t="shared" si="0"/>
        <v>4</v>
      </c>
      <c r="C11" s="211"/>
      <c r="D11" s="25" t="s">
        <v>1514</v>
      </c>
      <c r="E11" s="73" t="s">
        <v>1515</v>
      </c>
      <c r="F11" s="9" t="s">
        <v>21</v>
      </c>
      <c r="G11" s="44" t="s">
        <v>21</v>
      </c>
      <c r="H11" s="199"/>
      <c r="I11" s="197"/>
    </row>
    <row r="12" spans="1:9" ht="12.5" x14ac:dyDescent="0.25">
      <c r="B12" s="21">
        <f t="shared" si="0"/>
        <v>5</v>
      </c>
      <c r="C12" s="211"/>
      <c r="D12" s="25" t="s">
        <v>1516</v>
      </c>
      <c r="E12" s="73" t="s">
        <v>1517</v>
      </c>
      <c r="F12" s="9" t="s">
        <v>21</v>
      </c>
      <c r="G12" s="44" t="s">
        <v>21</v>
      </c>
      <c r="H12" s="199"/>
      <c r="I12" s="197"/>
    </row>
    <row r="13" spans="1:9" ht="12.5" x14ac:dyDescent="0.25">
      <c r="B13" s="21">
        <f t="shared" si="0"/>
        <v>6</v>
      </c>
      <c r="C13" s="204"/>
      <c r="D13" s="25" t="s">
        <v>1518</v>
      </c>
      <c r="E13" s="73" t="s">
        <v>1519</v>
      </c>
      <c r="F13" s="9" t="s">
        <v>21</v>
      </c>
      <c r="G13" s="44" t="s">
        <v>21</v>
      </c>
      <c r="H13" s="199"/>
      <c r="I13" s="197"/>
    </row>
    <row r="14" spans="1:9" ht="25" x14ac:dyDescent="0.25">
      <c r="B14" s="21">
        <f t="shared" si="0"/>
        <v>7</v>
      </c>
      <c r="C14" s="25" t="s">
        <v>1520</v>
      </c>
      <c r="D14" s="25" t="s">
        <v>1521</v>
      </c>
      <c r="E14" s="27" t="s">
        <v>1522</v>
      </c>
      <c r="F14" s="9" t="s">
        <v>21</v>
      </c>
      <c r="G14" s="44" t="s">
        <v>21</v>
      </c>
      <c r="H14" s="199"/>
      <c r="I14" s="197"/>
    </row>
    <row r="15" spans="1:9" ht="12.5" x14ac:dyDescent="0.25">
      <c r="B15" s="21">
        <f t="shared" si="0"/>
        <v>8</v>
      </c>
      <c r="C15" s="79" t="s">
        <v>1523</v>
      </c>
      <c r="D15" s="79" t="s">
        <v>1524</v>
      </c>
      <c r="E15" s="36" t="s">
        <v>1525</v>
      </c>
      <c r="F15" s="9" t="s">
        <v>21</v>
      </c>
      <c r="G15" s="9" t="s">
        <v>21</v>
      </c>
      <c r="H15" s="199"/>
      <c r="I15" s="197"/>
    </row>
    <row r="16" spans="1:9" ht="12.5" x14ac:dyDescent="0.25">
      <c r="C16" s="11"/>
      <c r="D16" s="85"/>
      <c r="E16" s="85"/>
    </row>
    <row r="17" spans="3:5" ht="12.5" x14ac:dyDescent="0.25">
      <c r="C17" s="11"/>
      <c r="D17" s="85"/>
      <c r="E17" s="85"/>
    </row>
    <row r="18" spans="3:5" ht="12.5" x14ac:dyDescent="0.25">
      <c r="C18" s="11"/>
      <c r="D18" s="85"/>
      <c r="E18" s="85"/>
    </row>
    <row r="19" spans="3:5" ht="12.5" x14ac:dyDescent="0.25">
      <c r="C19" s="11"/>
      <c r="D19" s="85"/>
      <c r="E19" s="85"/>
    </row>
    <row r="20" spans="3:5" ht="12.5" x14ac:dyDescent="0.25">
      <c r="C20" s="11"/>
      <c r="D20" s="85"/>
      <c r="E20" s="85"/>
    </row>
    <row r="21" spans="3:5" ht="12.5" x14ac:dyDescent="0.25">
      <c r="C21" s="11"/>
      <c r="D21" s="85"/>
      <c r="E21" s="85"/>
    </row>
    <row r="22" spans="3:5" ht="12.5" x14ac:dyDescent="0.25">
      <c r="C22" s="11"/>
      <c r="D22" s="85"/>
      <c r="E22" s="85"/>
    </row>
    <row r="23" spans="3:5" ht="12.5" x14ac:dyDescent="0.25">
      <c r="C23" s="11"/>
      <c r="D23" s="85"/>
      <c r="E23" s="85"/>
    </row>
    <row r="24" spans="3:5" ht="12.5" x14ac:dyDescent="0.25">
      <c r="C24" s="11"/>
      <c r="D24" s="85"/>
      <c r="E24" s="85"/>
    </row>
    <row r="25" spans="3:5" ht="12.5" x14ac:dyDescent="0.25">
      <c r="C25" s="11"/>
      <c r="D25" s="85"/>
      <c r="E25" s="85"/>
    </row>
    <row r="26" spans="3:5" ht="12.5" x14ac:dyDescent="0.25">
      <c r="C26" s="11"/>
      <c r="D26" s="85"/>
      <c r="E26" s="85"/>
    </row>
    <row r="27" spans="3:5" ht="12.5" x14ac:dyDescent="0.25">
      <c r="C27" s="11"/>
      <c r="D27" s="85"/>
      <c r="E27" s="85"/>
    </row>
    <row r="28" spans="3:5" ht="12.5" x14ac:dyDescent="0.25">
      <c r="C28" s="11"/>
      <c r="D28" s="85"/>
      <c r="E28" s="85"/>
    </row>
    <row r="29" spans="3:5" ht="12.5" x14ac:dyDescent="0.25">
      <c r="C29" s="11"/>
      <c r="D29" s="85"/>
      <c r="E29" s="85"/>
    </row>
    <row r="30" spans="3:5" ht="12.5" x14ac:dyDescent="0.25">
      <c r="C30" s="11"/>
      <c r="D30" s="85"/>
      <c r="E30" s="85"/>
    </row>
    <row r="31" spans="3:5" ht="12.5" x14ac:dyDescent="0.25">
      <c r="C31" s="11"/>
      <c r="D31" s="85"/>
      <c r="E31" s="85"/>
    </row>
    <row r="32" spans="3:5" ht="12.5" x14ac:dyDescent="0.25">
      <c r="C32" s="11"/>
      <c r="D32" s="85"/>
      <c r="E32" s="85"/>
    </row>
    <row r="33" spans="3:5" ht="12.5" x14ac:dyDescent="0.25">
      <c r="C33" s="11"/>
      <c r="D33" s="85"/>
      <c r="E33" s="85"/>
    </row>
    <row r="34" spans="3:5" ht="12.5" x14ac:dyDescent="0.25">
      <c r="C34" s="11"/>
      <c r="D34" s="85"/>
      <c r="E34" s="85"/>
    </row>
    <row r="35" spans="3:5" ht="12.5" x14ac:dyDescent="0.25">
      <c r="C35" s="11"/>
      <c r="D35" s="85"/>
      <c r="E35" s="85"/>
    </row>
    <row r="36" spans="3:5" ht="12.5" x14ac:dyDescent="0.25">
      <c r="C36" s="11"/>
      <c r="D36" s="85"/>
      <c r="E36" s="85"/>
    </row>
    <row r="37" spans="3:5" ht="12.5" x14ac:dyDescent="0.25">
      <c r="C37" s="11"/>
      <c r="D37" s="85"/>
      <c r="E37" s="85"/>
    </row>
    <row r="38" spans="3:5" ht="12.5" x14ac:dyDescent="0.25">
      <c r="C38" s="11"/>
      <c r="D38" s="85"/>
      <c r="E38" s="85"/>
    </row>
    <row r="39" spans="3:5" ht="12.5" x14ac:dyDescent="0.25">
      <c r="C39" s="11"/>
      <c r="D39" s="85"/>
      <c r="E39" s="85"/>
    </row>
    <row r="40" spans="3:5" ht="12.5" x14ac:dyDescent="0.25">
      <c r="C40" s="11"/>
      <c r="D40" s="85"/>
      <c r="E40" s="85"/>
    </row>
    <row r="41" spans="3:5" ht="12.5" x14ac:dyDescent="0.25">
      <c r="C41" s="11"/>
      <c r="D41" s="85"/>
      <c r="E41" s="85"/>
    </row>
    <row r="42" spans="3:5" ht="12.5" x14ac:dyDescent="0.25">
      <c r="C42" s="11"/>
      <c r="D42" s="85"/>
      <c r="E42" s="85"/>
    </row>
    <row r="43" spans="3:5" ht="12.5" x14ac:dyDescent="0.25">
      <c r="C43" s="11"/>
      <c r="D43" s="85"/>
      <c r="E43" s="85"/>
    </row>
    <row r="44" spans="3:5" ht="12.5" x14ac:dyDescent="0.25">
      <c r="C44" s="11"/>
      <c r="D44" s="85"/>
      <c r="E44" s="85"/>
    </row>
    <row r="45" spans="3:5" ht="12.5" x14ac:dyDescent="0.25">
      <c r="C45" s="11"/>
      <c r="D45" s="85"/>
      <c r="E45" s="85"/>
    </row>
    <row r="46" spans="3:5" ht="12.5" x14ac:dyDescent="0.25">
      <c r="C46" s="11"/>
      <c r="D46" s="85"/>
      <c r="E46" s="85"/>
    </row>
    <row r="47" spans="3:5" ht="12.5" x14ac:dyDescent="0.25">
      <c r="C47" s="11"/>
      <c r="D47" s="85"/>
      <c r="E47" s="85"/>
    </row>
    <row r="48" spans="3:5" ht="12.5" x14ac:dyDescent="0.25">
      <c r="C48" s="11"/>
      <c r="D48" s="85"/>
      <c r="E48" s="85"/>
    </row>
    <row r="49" spans="3:5" ht="12.5" x14ac:dyDescent="0.25">
      <c r="C49" s="11"/>
      <c r="D49" s="85"/>
      <c r="E49" s="85"/>
    </row>
    <row r="50" spans="3:5" ht="12.5" x14ac:dyDescent="0.25">
      <c r="C50" s="11"/>
      <c r="D50" s="85"/>
      <c r="E50" s="85"/>
    </row>
    <row r="51" spans="3:5" ht="12.5" x14ac:dyDescent="0.25">
      <c r="C51" s="11"/>
      <c r="D51" s="85"/>
      <c r="E51" s="85"/>
    </row>
    <row r="52" spans="3:5" ht="12.5" x14ac:dyDescent="0.25">
      <c r="C52" s="11"/>
      <c r="D52" s="85"/>
      <c r="E52" s="85"/>
    </row>
    <row r="53" spans="3:5" ht="12.5" x14ac:dyDescent="0.25">
      <c r="C53" s="11"/>
      <c r="D53" s="85"/>
      <c r="E53" s="85"/>
    </row>
    <row r="54" spans="3:5" ht="12.5" x14ac:dyDescent="0.25">
      <c r="C54" s="11"/>
      <c r="D54" s="85"/>
      <c r="E54" s="85"/>
    </row>
    <row r="55" spans="3:5" ht="12.5" x14ac:dyDescent="0.25">
      <c r="C55" s="11"/>
      <c r="D55" s="85"/>
      <c r="E55" s="85"/>
    </row>
    <row r="56" spans="3:5" ht="12.5" x14ac:dyDescent="0.25">
      <c r="C56" s="11"/>
      <c r="D56" s="85"/>
      <c r="E56" s="85"/>
    </row>
    <row r="57" spans="3:5" ht="12.5" x14ac:dyDescent="0.25">
      <c r="C57" s="11"/>
      <c r="D57" s="85"/>
      <c r="E57" s="85"/>
    </row>
    <row r="58" spans="3:5" ht="12.5" x14ac:dyDescent="0.25">
      <c r="C58" s="11"/>
      <c r="D58" s="85"/>
      <c r="E58" s="85"/>
    </row>
    <row r="59" spans="3:5" ht="12.5" x14ac:dyDescent="0.25">
      <c r="C59" s="11"/>
      <c r="D59" s="85"/>
      <c r="E59" s="85"/>
    </row>
    <row r="60" spans="3:5" ht="12.5" x14ac:dyDescent="0.25">
      <c r="C60" s="11"/>
      <c r="D60" s="85"/>
      <c r="E60" s="85"/>
    </row>
    <row r="61" spans="3:5" ht="12.5" x14ac:dyDescent="0.25">
      <c r="C61" s="11"/>
      <c r="D61" s="85"/>
      <c r="E61" s="85"/>
    </row>
    <row r="62" spans="3:5" ht="12.5" x14ac:dyDescent="0.25">
      <c r="C62" s="11"/>
      <c r="D62" s="85"/>
      <c r="E62" s="85"/>
    </row>
    <row r="63" spans="3:5" ht="12.5" x14ac:dyDescent="0.25">
      <c r="C63" s="11"/>
      <c r="D63" s="85"/>
      <c r="E63" s="85"/>
    </row>
    <row r="64" spans="3:5" ht="12.5" x14ac:dyDescent="0.25">
      <c r="C64" s="11"/>
      <c r="D64" s="85"/>
      <c r="E64" s="85"/>
    </row>
    <row r="65" spans="3:5" ht="12.5" x14ac:dyDescent="0.25">
      <c r="C65" s="11"/>
      <c r="D65" s="85"/>
      <c r="E65" s="85"/>
    </row>
    <row r="66" spans="3:5" ht="12.5" x14ac:dyDescent="0.25">
      <c r="C66" s="11"/>
      <c r="D66" s="85"/>
      <c r="E66" s="85"/>
    </row>
    <row r="67" spans="3:5" ht="12.5" x14ac:dyDescent="0.25">
      <c r="C67" s="11"/>
      <c r="D67" s="85"/>
      <c r="E67" s="85"/>
    </row>
    <row r="68" spans="3:5" ht="12.5" x14ac:dyDescent="0.25">
      <c r="C68" s="11"/>
      <c r="D68" s="85"/>
      <c r="E68" s="85"/>
    </row>
    <row r="69" spans="3:5" ht="12.5" x14ac:dyDescent="0.25">
      <c r="C69" s="11"/>
      <c r="D69" s="85"/>
      <c r="E69" s="85"/>
    </row>
    <row r="70" spans="3:5" ht="12.5" x14ac:dyDescent="0.25">
      <c r="C70" s="11"/>
      <c r="D70" s="85"/>
      <c r="E70" s="85"/>
    </row>
    <row r="71" spans="3:5" ht="12.5" x14ac:dyDescent="0.25">
      <c r="C71" s="11"/>
      <c r="D71" s="85"/>
      <c r="E71" s="85"/>
    </row>
    <row r="72" spans="3:5" ht="12.5" x14ac:dyDescent="0.25">
      <c r="C72" s="11"/>
      <c r="D72" s="85"/>
      <c r="E72" s="85"/>
    </row>
    <row r="73" spans="3:5" ht="12.5" x14ac:dyDescent="0.25">
      <c r="C73" s="11"/>
      <c r="D73" s="85"/>
      <c r="E73" s="85"/>
    </row>
    <row r="74" spans="3:5" ht="12.5" x14ac:dyDescent="0.25">
      <c r="C74" s="11"/>
      <c r="D74" s="85"/>
      <c r="E74" s="85"/>
    </row>
    <row r="75" spans="3:5" ht="12.5" x14ac:dyDescent="0.25">
      <c r="C75" s="11"/>
      <c r="D75" s="85"/>
      <c r="E75" s="85"/>
    </row>
    <row r="76" spans="3:5" ht="12.5" x14ac:dyDescent="0.25">
      <c r="C76" s="11"/>
      <c r="D76" s="85"/>
      <c r="E76" s="85"/>
    </row>
    <row r="77" spans="3:5" ht="12.5" x14ac:dyDescent="0.25">
      <c r="C77" s="11"/>
      <c r="D77" s="85"/>
      <c r="E77" s="85"/>
    </row>
    <row r="78" spans="3:5" ht="12.5" x14ac:dyDescent="0.25">
      <c r="C78" s="11"/>
      <c r="D78" s="85"/>
      <c r="E78" s="85"/>
    </row>
    <row r="79" spans="3:5" ht="12.5" x14ac:dyDescent="0.25">
      <c r="C79" s="11"/>
      <c r="D79" s="85"/>
      <c r="E79" s="85"/>
    </row>
    <row r="80" spans="3:5" ht="12.5" x14ac:dyDescent="0.25">
      <c r="C80" s="11"/>
      <c r="D80" s="85"/>
      <c r="E80" s="85"/>
    </row>
    <row r="81" spans="3:5" ht="12.5" x14ac:dyDescent="0.25">
      <c r="C81" s="11"/>
      <c r="D81" s="85"/>
      <c r="E81" s="85"/>
    </row>
    <row r="82" spans="3:5" ht="12.5" x14ac:dyDescent="0.25">
      <c r="C82" s="11"/>
      <c r="D82" s="85"/>
      <c r="E82" s="85"/>
    </row>
    <row r="83" spans="3:5" ht="12.5" x14ac:dyDescent="0.25">
      <c r="C83" s="11"/>
      <c r="D83" s="85"/>
      <c r="E83" s="85"/>
    </row>
    <row r="84" spans="3:5" ht="12.5" x14ac:dyDescent="0.25">
      <c r="C84" s="11"/>
      <c r="D84" s="85"/>
      <c r="E84" s="85"/>
    </row>
    <row r="85" spans="3:5" ht="12.5" x14ac:dyDescent="0.25">
      <c r="C85" s="11"/>
      <c r="D85" s="85"/>
      <c r="E85" s="85"/>
    </row>
    <row r="86" spans="3:5" ht="12.5" x14ac:dyDescent="0.25">
      <c r="C86" s="11"/>
      <c r="D86" s="85"/>
      <c r="E86" s="85"/>
    </row>
    <row r="87" spans="3:5" ht="12.5" x14ac:dyDescent="0.25">
      <c r="C87" s="11"/>
      <c r="D87" s="85"/>
      <c r="E87" s="85"/>
    </row>
    <row r="88" spans="3:5" ht="12.5" x14ac:dyDescent="0.25">
      <c r="C88" s="11"/>
      <c r="D88" s="85"/>
      <c r="E88" s="85"/>
    </row>
    <row r="89" spans="3:5" ht="12.5" x14ac:dyDescent="0.25">
      <c r="C89" s="11"/>
      <c r="D89" s="85"/>
      <c r="E89" s="85"/>
    </row>
    <row r="90" spans="3:5" ht="12.5" x14ac:dyDescent="0.25">
      <c r="C90" s="11"/>
      <c r="D90" s="85"/>
      <c r="E90" s="85"/>
    </row>
    <row r="91" spans="3:5" ht="12.5" x14ac:dyDescent="0.25">
      <c r="C91" s="11"/>
      <c r="D91" s="85"/>
      <c r="E91" s="85"/>
    </row>
    <row r="92" spans="3:5" ht="12.5" x14ac:dyDescent="0.25">
      <c r="C92" s="11"/>
      <c r="D92" s="85"/>
      <c r="E92" s="85"/>
    </row>
    <row r="93" spans="3:5" ht="12.5" x14ac:dyDescent="0.25">
      <c r="C93" s="11"/>
      <c r="D93" s="85"/>
      <c r="E93" s="85"/>
    </row>
    <row r="94" spans="3:5" ht="12.5" x14ac:dyDescent="0.25">
      <c r="C94" s="11"/>
      <c r="D94" s="85"/>
      <c r="E94" s="85"/>
    </row>
    <row r="95" spans="3:5" ht="12.5" x14ac:dyDescent="0.25">
      <c r="C95" s="11"/>
      <c r="D95" s="85"/>
      <c r="E95" s="85"/>
    </row>
    <row r="96" spans="3:5" ht="12.5" x14ac:dyDescent="0.25">
      <c r="C96" s="11"/>
      <c r="D96" s="85"/>
      <c r="E96" s="85"/>
    </row>
    <row r="97" spans="3:5" ht="12.5" x14ac:dyDescent="0.25">
      <c r="C97" s="11"/>
      <c r="D97" s="85"/>
      <c r="E97" s="85"/>
    </row>
    <row r="98" spans="3:5" ht="12.5" x14ac:dyDescent="0.25">
      <c r="C98" s="11"/>
      <c r="D98" s="85"/>
      <c r="E98" s="85"/>
    </row>
    <row r="99" spans="3:5" ht="12.5" x14ac:dyDescent="0.25">
      <c r="C99" s="11"/>
      <c r="D99" s="85"/>
      <c r="E99" s="85"/>
    </row>
    <row r="100" spans="3:5" ht="12.5" x14ac:dyDescent="0.25">
      <c r="C100" s="11"/>
      <c r="D100" s="85"/>
      <c r="E100" s="85"/>
    </row>
    <row r="101" spans="3:5" ht="12.5" x14ac:dyDescent="0.25">
      <c r="C101" s="11"/>
      <c r="D101" s="85"/>
      <c r="E101" s="85"/>
    </row>
    <row r="102" spans="3:5" ht="12.5" x14ac:dyDescent="0.25">
      <c r="C102" s="11"/>
      <c r="D102" s="85"/>
      <c r="E102" s="85"/>
    </row>
    <row r="103" spans="3:5" ht="12.5" x14ac:dyDescent="0.25">
      <c r="C103" s="11"/>
      <c r="D103" s="85"/>
      <c r="E103" s="85"/>
    </row>
    <row r="104" spans="3:5" ht="12.5" x14ac:dyDescent="0.25">
      <c r="C104" s="11"/>
      <c r="D104" s="85"/>
      <c r="E104" s="85"/>
    </row>
    <row r="105" spans="3:5" ht="12.5" x14ac:dyDescent="0.25">
      <c r="C105" s="11"/>
      <c r="D105" s="85"/>
      <c r="E105" s="85"/>
    </row>
    <row r="106" spans="3:5" ht="12.5" x14ac:dyDescent="0.25">
      <c r="C106" s="11"/>
      <c r="D106" s="85"/>
      <c r="E106" s="85"/>
    </row>
    <row r="107" spans="3:5" ht="12.5" x14ac:dyDescent="0.25">
      <c r="C107" s="11"/>
      <c r="D107" s="85"/>
      <c r="E107" s="85"/>
    </row>
    <row r="108" spans="3:5" ht="12.5" x14ac:dyDescent="0.25">
      <c r="C108" s="11"/>
      <c r="D108" s="85"/>
      <c r="E108" s="85"/>
    </row>
    <row r="109" spans="3:5" ht="12.5" x14ac:dyDescent="0.25">
      <c r="C109" s="11"/>
      <c r="D109" s="85"/>
      <c r="E109" s="85"/>
    </row>
    <row r="110" spans="3:5" ht="12.5" x14ac:dyDescent="0.25">
      <c r="C110" s="11"/>
      <c r="D110" s="85"/>
      <c r="E110" s="85"/>
    </row>
    <row r="111" spans="3:5" ht="12.5" x14ac:dyDescent="0.25">
      <c r="C111" s="11"/>
      <c r="D111" s="85"/>
      <c r="E111" s="85"/>
    </row>
    <row r="112" spans="3:5" ht="12.5" x14ac:dyDescent="0.25">
      <c r="C112" s="11"/>
      <c r="D112" s="85"/>
      <c r="E112" s="85"/>
    </row>
    <row r="113" spans="3:5" ht="12.5" x14ac:dyDescent="0.25">
      <c r="C113" s="11"/>
      <c r="D113" s="85"/>
      <c r="E113" s="85"/>
    </row>
    <row r="114" spans="3:5" ht="12.5" x14ac:dyDescent="0.25">
      <c r="C114" s="11"/>
      <c r="D114" s="85"/>
      <c r="E114" s="85"/>
    </row>
    <row r="115" spans="3:5" ht="12.5" x14ac:dyDescent="0.25">
      <c r="C115" s="11"/>
      <c r="D115" s="85"/>
      <c r="E115" s="85"/>
    </row>
    <row r="116" spans="3:5" ht="12.5" x14ac:dyDescent="0.25">
      <c r="C116" s="11"/>
      <c r="D116" s="85"/>
      <c r="E116" s="85"/>
    </row>
    <row r="117" spans="3:5" ht="12.5" x14ac:dyDescent="0.25">
      <c r="C117" s="11"/>
      <c r="D117" s="85"/>
      <c r="E117" s="85"/>
    </row>
    <row r="118" spans="3:5" ht="12.5" x14ac:dyDescent="0.25">
      <c r="C118" s="11"/>
      <c r="D118" s="85"/>
      <c r="E118" s="85"/>
    </row>
    <row r="119" spans="3:5" ht="12.5" x14ac:dyDescent="0.25">
      <c r="C119" s="11"/>
      <c r="D119" s="85"/>
      <c r="E119" s="85"/>
    </row>
    <row r="120" spans="3:5" ht="12.5" x14ac:dyDescent="0.25">
      <c r="C120" s="11"/>
      <c r="D120" s="85"/>
      <c r="E120" s="85"/>
    </row>
    <row r="121" spans="3:5" ht="12.5" x14ac:dyDescent="0.25">
      <c r="C121" s="11"/>
      <c r="D121" s="85"/>
      <c r="E121" s="85"/>
    </row>
    <row r="122" spans="3:5" ht="12.5" x14ac:dyDescent="0.25">
      <c r="C122" s="11"/>
      <c r="D122" s="85"/>
      <c r="E122" s="85"/>
    </row>
    <row r="123" spans="3:5" ht="12.5" x14ac:dyDescent="0.25">
      <c r="C123" s="11"/>
      <c r="D123" s="85"/>
      <c r="E123" s="85"/>
    </row>
    <row r="124" spans="3:5" ht="12.5" x14ac:dyDescent="0.25">
      <c r="C124" s="11"/>
      <c r="D124" s="85"/>
      <c r="E124" s="85"/>
    </row>
    <row r="125" spans="3:5" ht="12.5" x14ac:dyDescent="0.25">
      <c r="C125" s="11"/>
      <c r="D125" s="85"/>
      <c r="E125" s="85"/>
    </row>
    <row r="126" spans="3:5" ht="12.5" x14ac:dyDescent="0.25">
      <c r="C126" s="11"/>
      <c r="D126" s="85"/>
      <c r="E126" s="85"/>
    </row>
    <row r="127" spans="3:5" ht="12.5" x14ac:dyDescent="0.25">
      <c r="C127" s="11"/>
      <c r="D127" s="85"/>
      <c r="E127" s="85"/>
    </row>
    <row r="128" spans="3:5" ht="12.5" x14ac:dyDescent="0.25">
      <c r="C128" s="11"/>
      <c r="D128" s="85"/>
      <c r="E128" s="85"/>
    </row>
    <row r="129" spans="3:5" ht="12.5" x14ac:dyDescent="0.25">
      <c r="C129" s="11"/>
      <c r="D129" s="85"/>
      <c r="E129" s="85"/>
    </row>
    <row r="130" spans="3:5" ht="12.5" x14ac:dyDescent="0.25">
      <c r="C130" s="11"/>
      <c r="D130" s="85"/>
      <c r="E130" s="85"/>
    </row>
    <row r="131" spans="3:5" ht="12.5" x14ac:dyDescent="0.25">
      <c r="C131" s="11"/>
      <c r="D131" s="85"/>
      <c r="E131" s="85"/>
    </row>
    <row r="132" spans="3:5" ht="12.5" x14ac:dyDescent="0.25">
      <c r="C132" s="11"/>
      <c r="D132" s="85"/>
      <c r="E132" s="85"/>
    </row>
    <row r="133" spans="3:5" ht="12.5" x14ac:dyDescent="0.25">
      <c r="C133" s="11"/>
      <c r="D133" s="85"/>
      <c r="E133" s="85"/>
    </row>
    <row r="134" spans="3:5" ht="12.5" x14ac:dyDescent="0.25">
      <c r="C134" s="11"/>
      <c r="D134" s="85"/>
      <c r="E134" s="85"/>
    </row>
    <row r="135" spans="3:5" ht="12.5" x14ac:dyDescent="0.25">
      <c r="C135" s="11"/>
      <c r="D135" s="85"/>
      <c r="E135" s="85"/>
    </row>
    <row r="136" spans="3:5" ht="12.5" x14ac:dyDescent="0.25">
      <c r="C136" s="11"/>
      <c r="D136" s="85"/>
      <c r="E136" s="85"/>
    </row>
    <row r="137" spans="3:5" ht="12.5" x14ac:dyDescent="0.25">
      <c r="C137" s="11"/>
      <c r="D137" s="85"/>
      <c r="E137" s="85"/>
    </row>
    <row r="138" spans="3:5" ht="12.5" x14ac:dyDescent="0.25">
      <c r="C138" s="11"/>
      <c r="D138" s="85"/>
      <c r="E138" s="85"/>
    </row>
    <row r="139" spans="3:5" ht="12.5" x14ac:dyDescent="0.25">
      <c r="C139" s="11"/>
      <c r="D139" s="85"/>
      <c r="E139" s="85"/>
    </row>
    <row r="140" spans="3:5" ht="12.5" x14ac:dyDescent="0.25">
      <c r="C140" s="11"/>
      <c r="D140" s="85"/>
      <c r="E140" s="85"/>
    </row>
    <row r="141" spans="3:5" ht="12.5" x14ac:dyDescent="0.25">
      <c r="C141" s="11"/>
      <c r="D141" s="85"/>
      <c r="E141" s="85"/>
    </row>
    <row r="142" spans="3:5" ht="12.5" x14ac:dyDescent="0.25">
      <c r="C142" s="11"/>
      <c r="D142" s="85"/>
      <c r="E142" s="85"/>
    </row>
    <row r="143" spans="3:5" ht="12.5" x14ac:dyDescent="0.25">
      <c r="C143" s="11"/>
      <c r="D143" s="85"/>
      <c r="E143" s="85"/>
    </row>
    <row r="144" spans="3:5" ht="12.5" x14ac:dyDescent="0.25">
      <c r="C144" s="11"/>
      <c r="D144" s="85"/>
      <c r="E144" s="85"/>
    </row>
    <row r="145" spans="3:5" ht="12.5" x14ac:dyDescent="0.25">
      <c r="C145" s="11"/>
      <c r="D145" s="85"/>
      <c r="E145" s="85"/>
    </row>
    <row r="146" spans="3:5" ht="12.5" x14ac:dyDescent="0.25">
      <c r="C146" s="11"/>
      <c r="D146" s="85"/>
      <c r="E146" s="85"/>
    </row>
    <row r="147" spans="3:5" ht="12.5" x14ac:dyDescent="0.25">
      <c r="C147" s="11"/>
      <c r="D147" s="85"/>
      <c r="E147" s="85"/>
    </row>
    <row r="148" spans="3:5" ht="12.5" x14ac:dyDescent="0.25">
      <c r="C148" s="11"/>
      <c r="D148" s="85"/>
      <c r="E148" s="85"/>
    </row>
    <row r="149" spans="3:5" ht="12.5" x14ac:dyDescent="0.25">
      <c r="C149" s="11"/>
      <c r="D149" s="85"/>
      <c r="E149" s="85"/>
    </row>
    <row r="150" spans="3:5" ht="12.5" x14ac:dyDescent="0.25">
      <c r="C150" s="11"/>
      <c r="D150" s="85"/>
      <c r="E150" s="85"/>
    </row>
    <row r="151" spans="3:5" ht="12.5" x14ac:dyDescent="0.25">
      <c r="C151" s="11"/>
      <c r="D151" s="85"/>
      <c r="E151" s="85"/>
    </row>
    <row r="152" spans="3:5" ht="12.5" x14ac:dyDescent="0.25">
      <c r="C152" s="11"/>
      <c r="D152" s="85"/>
      <c r="E152" s="85"/>
    </row>
    <row r="153" spans="3:5" ht="12.5" x14ac:dyDescent="0.25">
      <c r="C153" s="11"/>
      <c r="D153" s="85"/>
      <c r="E153" s="85"/>
    </row>
    <row r="154" spans="3:5" ht="12.5" x14ac:dyDescent="0.25">
      <c r="C154" s="11"/>
      <c r="D154" s="85"/>
      <c r="E154" s="85"/>
    </row>
    <row r="155" spans="3:5" ht="12.5" x14ac:dyDescent="0.25">
      <c r="C155" s="11"/>
      <c r="D155" s="85"/>
      <c r="E155" s="85"/>
    </row>
    <row r="156" spans="3:5" ht="12.5" x14ac:dyDescent="0.25">
      <c r="C156" s="11"/>
      <c r="D156" s="85"/>
      <c r="E156" s="85"/>
    </row>
    <row r="157" spans="3:5" ht="12.5" x14ac:dyDescent="0.25">
      <c r="C157" s="11"/>
      <c r="D157" s="85"/>
      <c r="E157" s="85"/>
    </row>
    <row r="158" spans="3:5" ht="12.5" x14ac:dyDescent="0.25">
      <c r="C158" s="11"/>
      <c r="D158" s="85"/>
      <c r="E158" s="85"/>
    </row>
    <row r="159" spans="3:5" ht="12.5" x14ac:dyDescent="0.25">
      <c r="C159" s="11"/>
      <c r="D159" s="85"/>
      <c r="E159" s="85"/>
    </row>
    <row r="160" spans="3:5" ht="12.5" x14ac:dyDescent="0.25">
      <c r="C160" s="11"/>
      <c r="D160" s="85"/>
      <c r="E160" s="85"/>
    </row>
    <row r="161" spans="3:5" ht="12.5" x14ac:dyDescent="0.25">
      <c r="C161" s="11"/>
      <c r="D161" s="85"/>
      <c r="E161" s="85"/>
    </row>
    <row r="162" spans="3:5" ht="12.5" x14ac:dyDescent="0.25">
      <c r="C162" s="11"/>
      <c r="D162" s="85"/>
      <c r="E162" s="85"/>
    </row>
    <row r="163" spans="3:5" ht="12.5" x14ac:dyDescent="0.25">
      <c r="C163" s="11"/>
      <c r="D163" s="85"/>
      <c r="E163" s="85"/>
    </row>
    <row r="164" spans="3:5" ht="12.5" x14ac:dyDescent="0.25">
      <c r="C164" s="11"/>
      <c r="D164" s="85"/>
      <c r="E164" s="85"/>
    </row>
    <row r="165" spans="3:5" ht="12.5" x14ac:dyDescent="0.25">
      <c r="C165" s="11"/>
      <c r="D165" s="85"/>
      <c r="E165" s="85"/>
    </row>
    <row r="166" spans="3:5" ht="12.5" x14ac:dyDescent="0.25">
      <c r="C166" s="11"/>
      <c r="D166" s="85"/>
      <c r="E166" s="85"/>
    </row>
    <row r="167" spans="3:5" ht="12.5" x14ac:dyDescent="0.25">
      <c r="C167" s="11"/>
      <c r="D167" s="85"/>
      <c r="E167" s="85"/>
    </row>
    <row r="168" spans="3:5" ht="12.5" x14ac:dyDescent="0.25">
      <c r="C168" s="11"/>
      <c r="D168" s="85"/>
      <c r="E168" s="85"/>
    </row>
    <row r="169" spans="3:5" ht="12.5" x14ac:dyDescent="0.25">
      <c r="C169" s="11"/>
      <c r="D169" s="85"/>
      <c r="E169" s="85"/>
    </row>
    <row r="170" spans="3:5" ht="12.5" x14ac:dyDescent="0.25">
      <c r="C170" s="11"/>
      <c r="D170" s="85"/>
      <c r="E170" s="85"/>
    </row>
    <row r="171" spans="3:5" ht="12.5" x14ac:dyDescent="0.25">
      <c r="C171" s="11"/>
      <c r="D171" s="85"/>
      <c r="E171" s="85"/>
    </row>
    <row r="172" spans="3:5" ht="12.5" x14ac:dyDescent="0.25">
      <c r="C172" s="11"/>
      <c r="D172" s="85"/>
      <c r="E172" s="85"/>
    </row>
    <row r="173" spans="3:5" ht="12.5" x14ac:dyDescent="0.25">
      <c r="C173" s="11"/>
      <c r="D173" s="85"/>
      <c r="E173" s="85"/>
    </row>
    <row r="174" spans="3:5" ht="12.5" x14ac:dyDescent="0.25">
      <c r="C174" s="11"/>
      <c r="D174" s="85"/>
      <c r="E174" s="85"/>
    </row>
    <row r="175" spans="3:5" ht="12.5" x14ac:dyDescent="0.25">
      <c r="C175" s="11"/>
      <c r="D175" s="85"/>
      <c r="E175" s="85"/>
    </row>
    <row r="176" spans="3:5" ht="12.5" x14ac:dyDescent="0.25">
      <c r="C176" s="11"/>
      <c r="D176" s="85"/>
      <c r="E176" s="85"/>
    </row>
    <row r="177" spans="3:5" ht="12.5" x14ac:dyDescent="0.25">
      <c r="C177" s="11"/>
      <c r="D177" s="85"/>
      <c r="E177" s="85"/>
    </row>
    <row r="178" spans="3:5" ht="12.5" x14ac:dyDescent="0.25">
      <c r="C178" s="11"/>
      <c r="D178" s="85"/>
      <c r="E178" s="85"/>
    </row>
    <row r="179" spans="3:5" ht="12.5" x14ac:dyDescent="0.25">
      <c r="C179" s="11"/>
      <c r="D179" s="85"/>
      <c r="E179" s="85"/>
    </row>
    <row r="180" spans="3:5" ht="12.5" x14ac:dyDescent="0.25">
      <c r="C180" s="11"/>
      <c r="D180" s="85"/>
      <c r="E180" s="85"/>
    </row>
    <row r="181" spans="3:5" ht="12.5" x14ac:dyDescent="0.25">
      <c r="C181" s="11"/>
      <c r="D181" s="85"/>
      <c r="E181" s="85"/>
    </row>
    <row r="182" spans="3:5" ht="12.5" x14ac:dyDescent="0.25">
      <c r="C182" s="11"/>
      <c r="D182" s="85"/>
      <c r="E182" s="85"/>
    </row>
    <row r="183" spans="3:5" ht="12.5" x14ac:dyDescent="0.25">
      <c r="C183" s="11"/>
      <c r="D183" s="85"/>
      <c r="E183" s="85"/>
    </row>
    <row r="184" spans="3:5" ht="12.5" x14ac:dyDescent="0.25">
      <c r="C184" s="11"/>
      <c r="D184" s="85"/>
      <c r="E184" s="85"/>
    </row>
    <row r="185" spans="3:5" ht="12.5" x14ac:dyDescent="0.25">
      <c r="C185" s="11"/>
      <c r="D185" s="85"/>
      <c r="E185" s="85"/>
    </row>
    <row r="186" spans="3:5" ht="12.5" x14ac:dyDescent="0.25">
      <c r="C186" s="11"/>
      <c r="D186" s="85"/>
      <c r="E186" s="85"/>
    </row>
    <row r="187" spans="3:5" ht="12.5" x14ac:dyDescent="0.25">
      <c r="C187" s="11"/>
      <c r="D187" s="85"/>
      <c r="E187" s="85"/>
    </row>
    <row r="188" spans="3:5" ht="12.5" x14ac:dyDescent="0.25">
      <c r="C188" s="11"/>
      <c r="D188" s="85"/>
      <c r="E188" s="85"/>
    </row>
    <row r="189" spans="3:5" ht="12.5" x14ac:dyDescent="0.25">
      <c r="C189" s="11"/>
      <c r="D189" s="85"/>
      <c r="E189" s="85"/>
    </row>
    <row r="190" spans="3:5" ht="12.5" x14ac:dyDescent="0.25">
      <c r="C190" s="11"/>
      <c r="D190" s="85"/>
      <c r="E190" s="85"/>
    </row>
    <row r="191" spans="3:5" ht="12.5" x14ac:dyDescent="0.25">
      <c r="C191" s="11"/>
      <c r="D191" s="85"/>
      <c r="E191" s="85"/>
    </row>
    <row r="192" spans="3:5" ht="12.5" x14ac:dyDescent="0.25">
      <c r="C192" s="11"/>
      <c r="D192" s="85"/>
      <c r="E192" s="85"/>
    </row>
    <row r="193" spans="3:5" ht="12.5" x14ac:dyDescent="0.25">
      <c r="C193" s="11"/>
      <c r="D193" s="85"/>
      <c r="E193" s="85"/>
    </row>
    <row r="194" spans="3:5" ht="12.5" x14ac:dyDescent="0.25">
      <c r="C194" s="11"/>
      <c r="D194" s="85"/>
      <c r="E194" s="85"/>
    </row>
    <row r="195" spans="3:5" ht="12.5" x14ac:dyDescent="0.25">
      <c r="C195" s="11"/>
      <c r="D195" s="85"/>
      <c r="E195" s="85"/>
    </row>
    <row r="196" spans="3:5" ht="12.5" x14ac:dyDescent="0.25">
      <c r="C196" s="11"/>
      <c r="D196" s="85"/>
      <c r="E196" s="85"/>
    </row>
    <row r="197" spans="3:5" ht="12.5" x14ac:dyDescent="0.25">
      <c r="C197" s="11"/>
      <c r="D197" s="85"/>
      <c r="E197" s="85"/>
    </row>
    <row r="198" spans="3:5" ht="12.5" x14ac:dyDescent="0.25">
      <c r="C198" s="11"/>
      <c r="D198" s="85"/>
      <c r="E198" s="85"/>
    </row>
    <row r="199" spans="3:5" ht="12.5" x14ac:dyDescent="0.25">
      <c r="C199" s="11"/>
      <c r="D199" s="85"/>
      <c r="E199" s="85"/>
    </row>
    <row r="200" spans="3:5" ht="12.5" x14ac:dyDescent="0.25">
      <c r="C200" s="11"/>
      <c r="D200" s="85"/>
      <c r="E200" s="85"/>
    </row>
    <row r="201" spans="3:5" ht="12.5" x14ac:dyDescent="0.25">
      <c r="C201" s="11"/>
      <c r="D201" s="85"/>
      <c r="E201" s="85"/>
    </row>
    <row r="202" spans="3:5" ht="12.5" x14ac:dyDescent="0.25">
      <c r="C202" s="11"/>
      <c r="D202" s="85"/>
      <c r="E202" s="85"/>
    </row>
    <row r="203" spans="3:5" ht="12.5" x14ac:dyDescent="0.25">
      <c r="C203" s="11"/>
      <c r="D203" s="85"/>
      <c r="E203" s="85"/>
    </row>
    <row r="204" spans="3:5" ht="12.5" x14ac:dyDescent="0.25">
      <c r="C204" s="11"/>
      <c r="D204" s="85"/>
      <c r="E204" s="85"/>
    </row>
    <row r="205" spans="3:5" ht="12.5" x14ac:dyDescent="0.25">
      <c r="C205" s="11"/>
      <c r="D205" s="85"/>
      <c r="E205" s="85"/>
    </row>
    <row r="206" spans="3:5" ht="12.5" x14ac:dyDescent="0.25">
      <c r="C206" s="11"/>
      <c r="D206" s="85"/>
      <c r="E206" s="85"/>
    </row>
    <row r="207" spans="3:5" ht="12.5" x14ac:dyDescent="0.25">
      <c r="C207" s="11"/>
      <c r="D207" s="85"/>
      <c r="E207" s="85"/>
    </row>
    <row r="208" spans="3:5" ht="12.5" x14ac:dyDescent="0.25">
      <c r="C208" s="11"/>
      <c r="D208" s="85"/>
      <c r="E208" s="85"/>
    </row>
    <row r="209" spans="3:5" ht="12.5" x14ac:dyDescent="0.25">
      <c r="C209" s="11"/>
      <c r="D209" s="85"/>
      <c r="E209" s="85"/>
    </row>
    <row r="210" spans="3:5" ht="12.5" x14ac:dyDescent="0.25">
      <c r="C210" s="11"/>
      <c r="D210" s="85"/>
      <c r="E210" s="85"/>
    </row>
    <row r="211" spans="3:5" ht="12.5" x14ac:dyDescent="0.25">
      <c r="C211" s="11"/>
      <c r="D211" s="85"/>
      <c r="E211" s="85"/>
    </row>
    <row r="212" spans="3:5" ht="12.5" x14ac:dyDescent="0.25">
      <c r="C212" s="11"/>
      <c r="D212" s="85"/>
      <c r="E212" s="85"/>
    </row>
    <row r="213" spans="3:5" ht="12.5" x14ac:dyDescent="0.25">
      <c r="C213" s="11"/>
      <c r="D213" s="85"/>
      <c r="E213" s="85"/>
    </row>
    <row r="214" spans="3:5" ht="12.5" x14ac:dyDescent="0.25">
      <c r="C214" s="11"/>
      <c r="D214" s="85"/>
      <c r="E214" s="85"/>
    </row>
    <row r="215" spans="3:5" ht="12.5" x14ac:dyDescent="0.25">
      <c r="C215" s="11"/>
      <c r="D215" s="85"/>
      <c r="E215" s="85"/>
    </row>
    <row r="216" spans="3:5" ht="12.5" x14ac:dyDescent="0.25">
      <c r="C216" s="11"/>
      <c r="D216" s="85"/>
      <c r="E216" s="85"/>
    </row>
    <row r="217" spans="3:5" ht="12.5" x14ac:dyDescent="0.25">
      <c r="C217" s="11"/>
      <c r="D217" s="85"/>
      <c r="E217" s="85"/>
    </row>
    <row r="218" spans="3:5" ht="12.5" x14ac:dyDescent="0.25">
      <c r="C218" s="11"/>
      <c r="D218" s="85"/>
      <c r="E218" s="85"/>
    </row>
    <row r="219" spans="3:5" ht="12.5" x14ac:dyDescent="0.25">
      <c r="C219" s="11"/>
      <c r="D219" s="85"/>
      <c r="E219" s="85"/>
    </row>
    <row r="220" spans="3:5" ht="12.5" x14ac:dyDescent="0.25">
      <c r="C220" s="11"/>
      <c r="D220" s="85"/>
      <c r="E220" s="85"/>
    </row>
    <row r="221" spans="3:5" ht="12.5" x14ac:dyDescent="0.25">
      <c r="C221" s="11"/>
      <c r="D221" s="85"/>
      <c r="E221" s="85"/>
    </row>
    <row r="222" spans="3:5" ht="12.5" x14ac:dyDescent="0.25">
      <c r="C222" s="11"/>
      <c r="D222" s="85"/>
      <c r="E222" s="85"/>
    </row>
    <row r="223" spans="3:5" ht="12.5" x14ac:dyDescent="0.25">
      <c r="C223" s="11"/>
      <c r="D223" s="85"/>
      <c r="E223" s="85"/>
    </row>
    <row r="224" spans="3:5" ht="12.5" x14ac:dyDescent="0.25">
      <c r="C224" s="11"/>
      <c r="D224" s="85"/>
      <c r="E224" s="85"/>
    </row>
    <row r="225" spans="3:5" ht="12.5" x14ac:dyDescent="0.25">
      <c r="C225" s="11"/>
      <c r="D225" s="85"/>
      <c r="E225" s="85"/>
    </row>
    <row r="226" spans="3:5" ht="12.5" x14ac:dyDescent="0.25">
      <c r="C226" s="11"/>
      <c r="D226" s="85"/>
      <c r="E226" s="85"/>
    </row>
    <row r="227" spans="3:5" ht="12.5" x14ac:dyDescent="0.25">
      <c r="C227" s="11"/>
      <c r="D227" s="85"/>
      <c r="E227" s="85"/>
    </row>
    <row r="228" spans="3:5" ht="12.5" x14ac:dyDescent="0.25">
      <c r="C228" s="11"/>
      <c r="D228" s="85"/>
      <c r="E228" s="85"/>
    </row>
    <row r="229" spans="3:5" ht="12.5" x14ac:dyDescent="0.25">
      <c r="C229" s="11"/>
      <c r="D229" s="85"/>
      <c r="E229" s="85"/>
    </row>
    <row r="230" spans="3:5" ht="12.5" x14ac:dyDescent="0.25">
      <c r="C230" s="11"/>
      <c r="D230" s="85"/>
      <c r="E230" s="85"/>
    </row>
    <row r="231" spans="3:5" ht="12.5" x14ac:dyDescent="0.25">
      <c r="C231" s="11"/>
      <c r="D231" s="85"/>
      <c r="E231" s="85"/>
    </row>
    <row r="232" spans="3:5" ht="12.5" x14ac:dyDescent="0.25">
      <c r="C232" s="11"/>
      <c r="D232" s="85"/>
      <c r="E232" s="85"/>
    </row>
    <row r="233" spans="3:5" ht="12.5" x14ac:dyDescent="0.25">
      <c r="C233" s="11"/>
      <c r="D233" s="85"/>
      <c r="E233" s="85"/>
    </row>
    <row r="234" spans="3:5" ht="12.5" x14ac:dyDescent="0.25">
      <c r="C234" s="11"/>
      <c r="D234" s="85"/>
      <c r="E234" s="85"/>
    </row>
    <row r="235" spans="3:5" ht="12.5" x14ac:dyDescent="0.25">
      <c r="C235" s="11"/>
      <c r="D235" s="85"/>
      <c r="E235" s="85"/>
    </row>
    <row r="236" spans="3:5" ht="12.5" x14ac:dyDescent="0.25">
      <c r="C236" s="11"/>
      <c r="D236" s="85"/>
      <c r="E236" s="85"/>
    </row>
    <row r="237" spans="3:5" ht="12.5" x14ac:dyDescent="0.25">
      <c r="C237" s="11"/>
      <c r="D237" s="85"/>
      <c r="E237" s="85"/>
    </row>
    <row r="238" spans="3:5" ht="12.5" x14ac:dyDescent="0.25">
      <c r="C238" s="11"/>
      <c r="D238" s="85"/>
      <c r="E238" s="85"/>
    </row>
    <row r="239" spans="3:5" ht="12.5" x14ac:dyDescent="0.25">
      <c r="C239" s="11"/>
      <c r="D239" s="85"/>
      <c r="E239" s="85"/>
    </row>
    <row r="240" spans="3:5" ht="12.5" x14ac:dyDescent="0.25">
      <c r="C240" s="11"/>
      <c r="D240" s="85"/>
      <c r="E240" s="85"/>
    </row>
    <row r="241" spans="3:5" ht="12.5" x14ac:dyDescent="0.25">
      <c r="C241" s="11"/>
      <c r="D241" s="85"/>
      <c r="E241" s="85"/>
    </row>
    <row r="242" spans="3:5" ht="12.5" x14ac:dyDescent="0.25">
      <c r="C242" s="11"/>
      <c r="D242" s="85"/>
      <c r="E242" s="85"/>
    </row>
    <row r="243" spans="3:5" ht="12.5" x14ac:dyDescent="0.25">
      <c r="C243" s="11"/>
      <c r="D243" s="85"/>
      <c r="E243" s="85"/>
    </row>
    <row r="244" spans="3:5" ht="12.5" x14ac:dyDescent="0.25">
      <c r="C244" s="11"/>
      <c r="D244" s="85"/>
      <c r="E244" s="85"/>
    </row>
    <row r="245" spans="3:5" ht="12.5" x14ac:dyDescent="0.25">
      <c r="C245" s="11"/>
      <c r="D245" s="85"/>
      <c r="E245" s="85"/>
    </row>
    <row r="246" spans="3:5" ht="12.5" x14ac:dyDescent="0.25">
      <c r="C246" s="11"/>
      <c r="D246" s="85"/>
      <c r="E246" s="85"/>
    </row>
    <row r="247" spans="3:5" ht="12.5" x14ac:dyDescent="0.25">
      <c r="C247" s="11"/>
      <c r="D247" s="85"/>
      <c r="E247" s="85"/>
    </row>
    <row r="248" spans="3:5" ht="12.5" x14ac:dyDescent="0.25">
      <c r="C248" s="11"/>
      <c r="D248" s="85"/>
      <c r="E248" s="85"/>
    </row>
    <row r="249" spans="3:5" ht="12.5" x14ac:dyDescent="0.25">
      <c r="C249" s="11"/>
      <c r="D249" s="85"/>
      <c r="E249" s="85"/>
    </row>
    <row r="250" spans="3:5" ht="12.5" x14ac:dyDescent="0.25">
      <c r="C250" s="11"/>
      <c r="D250" s="85"/>
      <c r="E250" s="85"/>
    </row>
    <row r="251" spans="3:5" ht="12.5" x14ac:dyDescent="0.25">
      <c r="C251" s="11"/>
      <c r="D251" s="85"/>
      <c r="E251" s="85"/>
    </row>
    <row r="252" spans="3:5" ht="12.5" x14ac:dyDescent="0.25">
      <c r="C252" s="11"/>
      <c r="D252" s="85"/>
      <c r="E252" s="85"/>
    </row>
    <row r="253" spans="3:5" ht="12.5" x14ac:dyDescent="0.25">
      <c r="C253" s="11"/>
      <c r="D253" s="85"/>
      <c r="E253" s="85"/>
    </row>
    <row r="254" spans="3:5" ht="12.5" x14ac:dyDescent="0.25">
      <c r="C254" s="11"/>
      <c r="D254" s="85"/>
      <c r="E254" s="85"/>
    </row>
    <row r="255" spans="3:5" ht="12.5" x14ac:dyDescent="0.25">
      <c r="C255" s="11"/>
      <c r="D255" s="85"/>
      <c r="E255" s="85"/>
    </row>
    <row r="256" spans="3:5" ht="12.5" x14ac:dyDescent="0.25">
      <c r="C256" s="11"/>
      <c r="D256" s="85"/>
      <c r="E256" s="85"/>
    </row>
    <row r="257" spans="3:5" ht="12.5" x14ac:dyDescent="0.25">
      <c r="C257" s="11"/>
      <c r="D257" s="85"/>
      <c r="E257" s="85"/>
    </row>
    <row r="258" spans="3:5" ht="12.5" x14ac:dyDescent="0.25">
      <c r="C258" s="11"/>
      <c r="D258" s="85"/>
      <c r="E258" s="85"/>
    </row>
    <row r="259" spans="3:5" ht="12.5" x14ac:dyDescent="0.25">
      <c r="C259" s="11"/>
      <c r="D259" s="85"/>
      <c r="E259" s="85"/>
    </row>
    <row r="260" spans="3:5" ht="12.5" x14ac:dyDescent="0.25">
      <c r="C260" s="11"/>
      <c r="D260" s="85"/>
      <c r="E260" s="85"/>
    </row>
    <row r="261" spans="3:5" ht="12.5" x14ac:dyDescent="0.25">
      <c r="C261" s="11"/>
      <c r="D261" s="85"/>
      <c r="E261" s="85"/>
    </row>
    <row r="262" spans="3:5" ht="12.5" x14ac:dyDescent="0.25">
      <c r="C262" s="11"/>
      <c r="D262" s="85"/>
      <c r="E262" s="85"/>
    </row>
    <row r="263" spans="3:5" ht="12.5" x14ac:dyDescent="0.25">
      <c r="C263" s="11"/>
      <c r="D263" s="85"/>
      <c r="E263" s="85"/>
    </row>
    <row r="264" spans="3:5" ht="12.5" x14ac:dyDescent="0.25">
      <c r="C264" s="11"/>
      <c r="D264" s="85"/>
      <c r="E264" s="85"/>
    </row>
    <row r="265" spans="3:5" ht="12.5" x14ac:dyDescent="0.25">
      <c r="C265" s="11"/>
      <c r="D265" s="85"/>
      <c r="E265" s="85"/>
    </row>
    <row r="266" spans="3:5" ht="12.5" x14ac:dyDescent="0.25">
      <c r="C266" s="11"/>
      <c r="D266" s="85"/>
      <c r="E266" s="85"/>
    </row>
    <row r="267" spans="3:5" ht="12.5" x14ac:dyDescent="0.25">
      <c r="C267" s="11"/>
      <c r="D267" s="85"/>
      <c r="E267" s="85"/>
    </row>
    <row r="268" spans="3:5" ht="12.5" x14ac:dyDescent="0.25">
      <c r="C268" s="11"/>
      <c r="D268" s="85"/>
      <c r="E268" s="85"/>
    </row>
    <row r="269" spans="3:5" ht="12.5" x14ac:dyDescent="0.25">
      <c r="C269" s="11"/>
      <c r="D269" s="85"/>
      <c r="E269" s="85"/>
    </row>
    <row r="270" spans="3:5" ht="12.5" x14ac:dyDescent="0.25">
      <c r="C270" s="11"/>
      <c r="D270" s="85"/>
      <c r="E270" s="85"/>
    </row>
    <row r="271" spans="3:5" ht="12.5" x14ac:dyDescent="0.25">
      <c r="C271" s="11"/>
      <c r="D271" s="85"/>
      <c r="E271" s="85"/>
    </row>
    <row r="272" spans="3:5" ht="12.5" x14ac:dyDescent="0.25">
      <c r="C272" s="11"/>
      <c r="D272" s="85"/>
      <c r="E272" s="85"/>
    </row>
    <row r="273" spans="3:5" ht="12.5" x14ac:dyDescent="0.25">
      <c r="C273" s="11"/>
      <c r="D273" s="85"/>
      <c r="E273" s="85"/>
    </row>
    <row r="274" spans="3:5" ht="12.5" x14ac:dyDescent="0.25">
      <c r="C274" s="11"/>
      <c r="D274" s="85"/>
      <c r="E274" s="85"/>
    </row>
    <row r="275" spans="3:5" ht="12.5" x14ac:dyDescent="0.25">
      <c r="C275" s="11"/>
      <c r="D275" s="85"/>
      <c r="E275" s="85"/>
    </row>
    <row r="276" spans="3:5" ht="12.5" x14ac:dyDescent="0.25">
      <c r="C276" s="11"/>
      <c r="D276" s="85"/>
      <c r="E276" s="85"/>
    </row>
    <row r="277" spans="3:5" ht="12.5" x14ac:dyDescent="0.25">
      <c r="C277" s="11"/>
      <c r="D277" s="85"/>
      <c r="E277" s="85"/>
    </row>
    <row r="278" spans="3:5" ht="12.5" x14ac:dyDescent="0.25">
      <c r="C278" s="11"/>
      <c r="D278" s="85"/>
      <c r="E278" s="85"/>
    </row>
    <row r="279" spans="3:5" ht="12.5" x14ac:dyDescent="0.25">
      <c r="C279" s="11"/>
      <c r="D279" s="85"/>
      <c r="E279" s="85"/>
    </row>
    <row r="280" spans="3:5" ht="12.5" x14ac:dyDescent="0.25">
      <c r="C280" s="11"/>
      <c r="D280" s="85"/>
      <c r="E280" s="85"/>
    </row>
    <row r="281" spans="3:5" ht="12.5" x14ac:dyDescent="0.25">
      <c r="C281" s="11"/>
      <c r="D281" s="85"/>
      <c r="E281" s="85"/>
    </row>
    <row r="282" spans="3:5" ht="12.5" x14ac:dyDescent="0.25">
      <c r="C282" s="11"/>
      <c r="D282" s="85"/>
      <c r="E282" s="85"/>
    </row>
    <row r="283" spans="3:5" ht="12.5" x14ac:dyDescent="0.25">
      <c r="C283" s="11"/>
      <c r="D283" s="85"/>
      <c r="E283" s="85"/>
    </row>
    <row r="284" spans="3:5" ht="12.5" x14ac:dyDescent="0.25">
      <c r="C284" s="11"/>
      <c r="D284" s="85"/>
      <c r="E284" s="85"/>
    </row>
    <row r="285" spans="3:5" ht="12.5" x14ac:dyDescent="0.25">
      <c r="C285" s="11"/>
      <c r="D285" s="85"/>
      <c r="E285" s="85"/>
    </row>
    <row r="286" spans="3:5" ht="12.5" x14ac:dyDescent="0.25">
      <c r="C286" s="11"/>
      <c r="D286" s="85"/>
      <c r="E286" s="85"/>
    </row>
    <row r="287" spans="3:5" ht="12.5" x14ac:dyDescent="0.25">
      <c r="C287" s="11"/>
      <c r="D287" s="85"/>
      <c r="E287" s="85"/>
    </row>
    <row r="288" spans="3:5" ht="12.5" x14ac:dyDescent="0.25">
      <c r="C288" s="11"/>
      <c r="D288" s="85"/>
      <c r="E288" s="85"/>
    </row>
    <row r="289" spans="3:5" ht="12.5" x14ac:dyDescent="0.25">
      <c r="C289" s="11"/>
      <c r="D289" s="85"/>
      <c r="E289" s="85"/>
    </row>
    <row r="290" spans="3:5" ht="12.5" x14ac:dyDescent="0.25">
      <c r="C290" s="11"/>
      <c r="D290" s="85"/>
      <c r="E290" s="85"/>
    </row>
    <row r="291" spans="3:5" ht="12.5" x14ac:dyDescent="0.25">
      <c r="C291" s="11"/>
      <c r="D291" s="85"/>
      <c r="E291" s="85"/>
    </row>
    <row r="292" spans="3:5" ht="12.5" x14ac:dyDescent="0.25">
      <c r="C292" s="11"/>
      <c r="D292" s="85"/>
      <c r="E292" s="85"/>
    </row>
    <row r="293" spans="3:5" ht="12.5" x14ac:dyDescent="0.25">
      <c r="C293" s="11"/>
      <c r="D293" s="85"/>
      <c r="E293" s="85"/>
    </row>
    <row r="294" spans="3:5" ht="12.5" x14ac:dyDescent="0.25">
      <c r="C294" s="11"/>
      <c r="D294" s="85"/>
      <c r="E294" s="85"/>
    </row>
    <row r="295" spans="3:5" ht="12.5" x14ac:dyDescent="0.25">
      <c r="C295" s="11"/>
      <c r="D295" s="85"/>
      <c r="E295" s="85"/>
    </row>
    <row r="296" spans="3:5" ht="12.5" x14ac:dyDescent="0.25">
      <c r="C296" s="11"/>
      <c r="D296" s="85"/>
      <c r="E296" s="85"/>
    </row>
    <row r="297" spans="3:5" ht="12.5" x14ac:dyDescent="0.25">
      <c r="C297" s="11"/>
      <c r="D297" s="85"/>
      <c r="E297" s="85"/>
    </row>
    <row r="298" spans="3:5" ht="12.5" x14ac:dyDescent="0.25">
      <c r="C298" s="11"/>
      <c r="D298" s="85"/>
      <c r="E298" s="85"/>
    </row>
    <row r="299" spans="3:5" ht="12.5" x14ac:dyDescent="0.25">
      <c r="C299" s="11"/>
      <c r="D299" s="85"/>
      <c r="E299" s="85"/>
    </row>
    <row r="300" spans="3:5" ht="12.5" x14ac:dyDescent="0.25">
      <c r="C300" s="11"/>
      <c r="D300" s="85"/>
      <c r="E300" s="85"/>
    </row>
    <row r="301" spans="3:5" ht="12.5" x14ac:dyDescent="0.25">
      <c r="C301" s="11"/>
      <c r="D301" s="85"/>
      <c r="E301" s="85"/>
    </row>
    <row r="302" spans="3:5" ht="12.5" x14ac:dyDescent="0.25">
      <c r="C302" s="11"/>
      <c r="D302" s="85"/>
      <c r="E302" s="85"/>
    </row>
    <row r="303" spans="3:5" ht="12.5" x14ac:dyDescent="0.25">
      <c r="C303" s="11"/>
      <c r="D303" s="85"/>
      <c r="E303" s="85"/>
    </row>
    <row r="304" spans="3:5" ht="12.5" x14ac:dyDescent="0.25">
      <c r="C304" s="11"/>
      <c r="D304" s="85"/>
      <c r="E304" s="85"/>
    </row>
    <row r="305" spans="3:5" ht="12.5" x14ac:dyDescent="0.25">
      <c r="C305" s="11"/>
      <c r="D305" s="85"/>
      <c r="E305" s="85"/>
    </row>
    <row r="306" spans="3:5" ht="12.5" x14ac:dyDescent="0.25">
      <c r="C306" s="11"/>
      <c r="D306" s="85"/>
      <c r="E306" s="85"/>
    </row>
    <row r="307" spans="3:5" ht="12.5" x14ac:dyDescent="0.25">
      <c r="C307" s="11"/>
      <c r="D307" s="85"/>
      <c r="E307" s="85"/>
    </row>
    <row r="308" spans="3:5" ht="12.5" x14ac:dyDescent="0.25">
      <c r="C308" s="11"/>
      <c r="D308" s="85"/>
      <c r="E308" s="85"/>
    </row>
    <row r="309" spans="3:5" ht="12.5" x14ac:dyDescent="0.25">
      <c r="C309" s="11"/>
      <c r="D309" s="85"/>
      <c r="E309" s="85"/>
    </row>
    <row r="310" spans="3:5" ht="12.5" x14ac:dyDescent="0.25">
      <c r="C310" s="11"/>
      <c r="D310" s="85"/>
      <c r="E310" s="85"/>
    </row>
    <row r="311" spans="3:5" ht="12.5" x14ac:dyDescent="0.25">
      <c r="C311" s="11"/>
      <c r="D311" s="85"/>
      <c r="E311" s="85"/>
    </row>
    <row r="312" spans="3:5" ht="12.5" x14ac:dyDescent="0.25">
      <c r="C312" s="11"/>
      <c r="D312" s="85"/>
      <c r="E312" s="85"/>
    </row>
    <row r="313" spans="3:5" ht="12.5" x14ac:dyDescent="0.25">
      <c r="C313" s="11"/>
      <c r="D313" s="85"/>
      <c r="E313" s="85"/>
    </row>
    <row r="314" spans="3:5" ht="12.5" x14ac:dyDescent="0.25">
      <c r="C314" s="11"/>
      <c r="D314" s="85"/>
      <c r="E314" s="85"/>
    </row>
    <row r="315" spans="3:5" ht="12.5" x14ac:dyDescent="0.25">
      <c r="C315" s="11"/>
      <c r="D315" s="85"/>
      <c r="E315" s="85"/>
    </row>
    <row r="316" spans="3:5" ht="12.5" x14ac:dyDescent="0.25">
      <c r="C316" s="11"/>
      <c r="D316" s="85"/>
      <c r="E316" s="85"/>
    </row>
    <row r="317" spans="3:5" ht="12.5" x14ac:dyDescent="0.25">
      <c r="C317" s="11"/>
      <c r="D317" s="85"/>
      <c r="E317" s="85"/>
    </row>
    <row r="318" spans="3:5" ht="12.5" x14ac:dyDescent="0.25">
      <c r="C318" s="11"/>
      <c r="D318" s="85"/>
      <c r="E318" s="85"/>
    </row>
    <row r="319" spans="3:5" ht="12.5" x14ac:dyDescent="0.25">
      <c r="C319" s="11"/>
      <c r="D319" s="85"/>
      <c r="E319" s="85"/>
    </row>
    <row r="320" spans="3:5" ht="12.5" x14ac:dyDescent="0.25">
      <c r="C320" s="11"/>
      <c r="D320" s="85"/>
      <c r="E320" s="85"/>
    </row>
    <row r="321" spans="3:5" ht="12.5" x14ac:dyDescent="0.25">
      <c r="C321" s="11"/>
      <c r="D321" s="85"/>
      <c r="E321" s="85"/>
    </row>
    <row r="322" spans="3:5" ht="12.5" x14ac:dyDescent="0.25">
      <c r="C322" s="11"/>
      <c r="D322" s="85"/>
      <c r="E322" s="85"/>
    </row>
    <row r="323" spans="3:5" ht="12.5" x14ac:dyDescent="0.25">
      <c r="C323" s="11"/>
      <c r="D323" s="85"/>
      <c r="E323" s="85"/>
    </row>
    <row r="324" spans="3:5" ht="12.5" x14ac:dyDescent="0.25">
      <c r="C324" s="11"/>
      <c r="D324" s="85"/>
      <c r="E324" s="85"/>
    </row>
    <row r="325" spans="3:5" ht="12.5" x14ac:dyDescent="0.25">
      <c r="C325" s="11"/>
      <c r="D325" s="85"/>
      <c r="E325" s="85"/>
    </row>
    <row r="326" spans="3:5" ht="12.5" x14ac:dyDescent="0.25">
      <c r="C326" s="11"/>
      <c r="D326" s="85"/>
      <c r="E326" s="85"/>
    </row>
    <row r="327" spans="3:5" ht="12.5" x14ac:dyDescent="0.25">
      <c r="C327" s="11"/>
      <c r="D327" s="85"/>
      <c r="E327" s="85"/>
    </row>
    <row r="328" spans="3:5" ht="12.5" x14ac:dyDescent="0.25">
      <c r="C328" s="11"/>
      <c r="D328" s="85"/>
      <c r="E328" s="85"/>
    </row>
    <row r="329" spans="3:5" ht="12.5" x14ac:dyDescent="0.25">
      <c r="C329" s="11"/>
      <c r="D329" s="85"/>
      <c r="E329" s="85"/>
    </row>
    <row r="330" spans="3:5" ht="12.5" x14ac:dyDescent="0.25">
      <c r="C330" s="11"/>
      <c r="D330" s="85"/>
      <c r="E330" s="85"/>
    </row>
    <row r="331" spans="3:5" ht="12.5" x14ac:dyDescent="0.25">
      <c r="C331" s="11"/>
      <c r="D331" s="85"/>
      <c r="E331" s="85"/>
    </row>
    <row r="332" spans="3:5" ht="12.5" x14ac:dyDescent="0.25">
      <c r="C332" s="11"/>
      <c r="D332" s="85"/>
      <c r="E332" s="85"/>
    </row>
    <row r="333" spans="3:5" ht="12.5" x14ac:dyDescent="0.25">
      <c r="C333" s="11"/>
      <c r="D333" s="85"/>
      <c r="E333" s="85"/>
    </row>
    <row r="334" spans="3:5" ht="12.5" x14ac:dyDescent="0.25">
      <c r="C334" s="11"/>
      <c r="D334" s="85"/>
      <c r="E334" s="85"/>
    </row>
    <row r="335" spans="3:5" ht="12.5" x14ac:dyDescent="0.25">
      <c r="C335" s="11"/>
      <c r="D335" s="85"/>
      <c r="E335" s="85"/>
    </row>
    <row r="336" spans="3:5" ht="12.5" x14ac:dyDescent="0.25">
      <c r="C336" s="11"/>
      <c r="D336" s="85"/>
      <c r="E336" s="85"/>
    </row>
    <row r="337" spans="3:5" ht="12.5" x14ac:dyDescent="0.25">
      <c r="C337" s="11"/>
      <c r="D337" s="85"/>
      <c r="E337" s="85"/>
    </row>
    <row r="338" spans="3:5" ht="12.5" x14ac:dyDescent="0.25">
      <c r="C338" s="11"/>
      <c r="D338" s="85"/>
      <c r="E338" s="85"/>
    </row>
    <row r="339" spans="3:5" ht="12.5" x14ac:dyDescent="0.25">
      <c r="C339" s="11"/>
      <c r="D339" s="85"/>
      <c r="E339" s="85"/>
    </row>
    <row r="340" spans="3:5" ht="12.5" x14ac:dyDescent="0.25">
      <c r="C340" s="11"/>
      <c r="D340" s="85"/>
      <c r="E340" s="85"/>
    </row>
    <row r="341" spans="3:5" ht="12.5" x14ac:dyDescent="0.25">
      <c r="C341" s="11"/>
      <c r="D341" s="85"/>
      <c r="E341" s="85"/>
    </row>
    <row r="342" spans="3:5" ht="12.5" x14ac:dyDescent="0.25">
      <c r="C342" s="11"/>
      <c r="D342" s="85"/>
      <c r="E342" s="85"/>
    </row>
    <row r="343" spans="3:5" ht="12.5" x14ac:dyDescent="0.25">
      <c r="C343" s="11"/>
      <c r="D343" s="85"/>
      <c r="E343" s="85"/>
    </row>
    <row r="344" spans="3:5" ht="12.5" x14ac:dyDescent="0.25">
      <c r="C344" s="11"/>
      <c r="D344" s="85"/>
      <c r="E344" s="85"/>
    </row>
    <row r="345" spans="3:5" ht="12.5" x14ac:dyDescent="0.25">
      <c r="C345" s="11"/>
      <c r="D345" s="85"/>
      <c r="E345" s="85"/>
    </row>
    <row r="346" spans="3:5" ht="12.5" x14ac:dyDescent="0.25">
      <c r="C346" s="11"/>
      <c r="D346" s="85"/>
      <c r="E346" s="85"/>
    </row>
    <row r="347" spans="3:5" ht="12.5" x14ac:dyDescent="0.25">
      <c r="C347" s="11"/>
      <c r="D347" s="85"/>
      <c r="E347" s="85"/>
    </row>
    <row r="348" spans="3:5" ht="12.5" x14ac:dyDescent="0.25">
      <c r="C348" s="11"/>
      <c r="D348" s="85"/>
      <c r="E348" s="85"/>
    </row>
    <row r="349" spans="3:5" ht="12.5" x14ac:dyDescent="0.25">
      <c r="C349" s="11"/>
      <c r="D349" s="85"/>
      <c r="E349" s="85"/>
    </row>
    <row r="350" spans="3:5" ht="12.5" x14ac:dyDescent="0.25">
      <c r="C350" s="11"/>
      <c r="D350" s="85"/>
      <c r="E350" s="85"/>
    </row>
    <row r="351" spans="3:5" ht="12.5" x14ac:dyDescent="0.25">
      <c r="C351" s="11"/>
      <c r="D351" s="85"/>
      <c r="E351" s="85"/>
    </row>
    <row r="352" spans="3:5" ht="12.5" x14ac:dyDescent="0.25">
      <c r="C352" s="11"/>
      <c r="D352" s="85"/>
      <c r="E352" s="85"/>
    </row>
    <row r="353" spans="3:5" ht="12.5" x14ac:dyDescent="0.25">
      <c r="C353" s="11"/>
      <c r="D353" s="85"/>
      <c r="E353" s="85"/>
    </row>
    <row r="354" spans="3:5" ht="12.5" x14ac:dyDescent="0.25">
      <c r="C354" s="11"/>
      <c r="D354" s="85"/>
      <c r="E354" s="85"/>
    </row>
    <row r="355" spans="3:5" ht="12.5" x14ac:dyDescent="0.25">
      <c r="C355" s="11"/>
      <c r="D355" s="85"/>
      <c r="E355" s="85"/>
    </row>
    <row r="356" spans="3:5" ht="12.5" x14ac:dyDescent="0.25">
      <c r="C356" s="11"/>
      <c r="D356" s="85"/>
      <c r="E356" s="85"/>
    </row>
    <row r="357" spans="3:5" ht="12.5" x14ac:dyDescent="0.25">
      <c r="C357" s="11"/>
      <c r="D357" s="85"/>
      <c r="E357" s="85"/>
    </row>
    <row r="358" spans="3:5" ht="12.5" x14ac:dyDescent="0.25">
      <c r="C358" s="11"/>
      <c r="D358" s="85"/>
      <c r="E358" s="85"/>
    </row>
    <row r="359" spans="3:5" ht="12.5" x14ac:dyDescent="0.25">
      <c r="C359" s="11"/>
      <c r="D359" s="85"/>
      <c r="E359" s="85"/>
    </row>
    <row r="360" spans="3:5" ht="12.5" x14ac:dyDescent="0.25">
      <c r="C360" s="11"/>
      <c r="D360" s="85"/>
      <c r="E360" s="85"/>
    </row>
    <row r="361" spans="3:5" ht="12.5" x14ac:dyDescent="0.25">
      <c r="C361" s="11"/>
      <c r="D361" s="85"/>
      <c r="E361" s="85"/>
    </row>
    <row r="362" spans="3:5" ht="12.5" x14ac:dyDescent="0.25">
      <c r="C362" s="11"/>
      <c r="D362" s="85"/>
      <c r="E362" s="85"/>
    </row>
    <row r="363" spans="3:5" ht="12.5" x14ac:dyDescent="0.25">
      <c r="C363" s="11"/>
      <c r="D363" s="85"/>
      <c r="E363" s="85"/>
    </row>
    <row r="364" spans="3:5" ht="12.5" x14ac:dyDescent="0.25">
      <c r="C364" s="11"/>
      <c r="D364" s="85"/>
      <c r="E364" s="85"/>
    </row>
    <row r="365" spans="3:5" ht="12.5" x14ac:dyDescent="0.25">
      <c r="C365" s="11"/>
      <c r="D365" s="85"/>
      <c r="E365" s="85"/>
    </row>
    <row r="366" spans="3:5" ht="12.5" x14ac:dyDescent="0.25">
      <c r="C366" s="11"/>
      <c r="D366" s="85"/>
      <c r="E366" s="85"/>
    </row>
    <row r="367" spans="3:5" ht="12.5" x14ac:dyDescent="0.25">
      <c r="C367" s="11"/>
      <c r="D367" s="85"/>
      <c r="E367" s="85"/>
    </row>
    <row r="368" spans="3:5" ht="12.5" x14ac:dyDescent="0.25">
      <c r="C368" s="11"/>
      <c r="D368" s="85"/>
      <c r="E368" s="85"/>
    </row>
    <row r="369" spans="3:5" ht="12.5" x14ac:dyDescent="0.25">
      <c r="C369" s="11"/>
      <c r="D369" s="85"/>
      <c r="E369" s="85"/>
    </row>
    <row r="370" spans="3:5" ht="12.5" x14ac:dyDescent="0.25">
      <c r="C370" s="11"/>
      <c r="D370" s="85"/>
      <c r="E370" s="85"/>
    </row>
    <row r="371" spans="3:5" ht="12.5" x14ac:dyDescent="0.25">
      <c r="C371" s="11"/>
      <c r="D371" s="85"/>
      <c r="E371" s="85"/>
    </row>
    <row r="372" spans="3:5" ht="12.5" x14ac:dyDescent="0.25">
      <c r="C372" s="11"/>
      <c r="D372" s="85"/>
      <c r="E372" s="85"/>
    </row>
    <row r="373" spans="3:5" ht="12.5" x14ac:dyDescent="0.25">
      <c r="C373" s="11"/>
      <c r="D373" s="85"/>
      <c r="E373" s="85"/>
    </row>
    <row r="374" spans="3:5" ht="12.5" x14ac:dyDescent="0.25">
      <c r="C374" s="11"/>
      <c r="D374" s="85"/>
      <c r="E374" s="85"/>
    </row>
    <row r="375" spans="3:5" ht="12.5" x14ac:dyDescent="0.25">
      <c r="C375" s="11"/>
      <c r="D375" s="85"/>
      <c r="E375" s="85"/>
    </row>
    <row r="376" spans="3:5" ht="12.5" x14ac:dyDescent="0.25">
      <c r="C376" s="11"/>
      <c r="D376" s="85"/>
      <c r="E376" s="85"/>
    </row>
    <row r="377" spans="3:5" ht="12.5" x14ac:dyDescent="0.25">
      <c r="C377" s="11"/>
      <c r="D377" s="85"/>
      <c r="E377" s="85"/>
    </row>
    <row r="378" spans="3:5" ht="12.5" x14ac:dyDescent="0.25">
      <c r="C378" s="11"/>
      <c r="D378" s="85"/>
      <c r="E378" s="85"/>
    </row>
    <row r="379" spans="3:5" ht="12.5" x14ac:dyDescent="0.25">
      <c r="C379" s="11"/>
      <c r="D379" s="85"/>
      <c r="E379" s="85"/>
    </row>
    <row r="380" spans="3:5" ht="12.5" x14ac:dyDescent="0.25">
      <c r="C380" s="11"/>
      <c r="D380" s="85"/>
      <c r="E380" s="85"/>
    </row>
    <row r="381" spans="3:5" ht="12.5" x14ac:dyDescent="0.25">
      <c r="C381" s="11"/>
      <c r="D381" s="85"/>
      <c r="E381" s="85"/>
    </row>
    <row r="382" spans="3:5" ht="12.5" x14ac:dyDescent="0.25">
      <c r="C382" s="11"/>
      <c r="D382" s="85"/>
      <c r="E382" s="85"/>
    </row>
    <row r="383" spans="3:5" ht="12.5" x14ac:dyDescent="0.25">
      <c r="C383" s="11"/>
      <c r="D383" s="85"/>
      <c r="E383" s="85"/>
    </row>
    <row r="384" spans="3:5" ht="12.5" x14ac:dyDescent="0.25">
      <c r="C384" s="11"/>
      <c r="D384" s="85"/>
      <c r="E384" s="85"/>
    </row>
    <row r="385" spans="3:5" ht="12.5" x14ac:dyDescent="0.25">
      <c r="C385" s="11"/>
      <c r="D385" s="85"/>
      <c r="E385" s="85"/>
    </row>
    <row r="386" spans="3:5" ht="12.5" x14ac:dyDescent="0.25">
      <c r="C386" s="11"/>
      <c r="D386" s="85"/>
      <c r="E386" s="85"/>
    </row>
    <row r="387" spans="3:5" ht="12.5" x14ac:dyDescent="0.25">
      <c r="C387" s="11"/>
      <c r="D387" s="85"/>
      <c r="E387" s="85"/>
    </row>
    <row r="388" spans="3:5" ht="12.5" x14ac:dyDescent="0.25">
      <c r="C388" s="11"/>
      <c r="D388" s="85"/>
      <c r="E388" s="85"/>
    </row>
    <row r="389" spans="3:5" ht="12.5" x14ac:dyDescent="0.25">
      <c r="C389" s="11"/>
      <c r="D389" s="85"/>
      <c r="E389" s="85"/>
    </row>
    <row r="390" spans="3:5" ht="12.5" x14ac:dyDescent="0.25">
      <c r="C390" s="11"/>
      <c r="D390" s="85"/>
      <c r="E390" s="85"/>
    </row>
    <row r="391" spans="3:5" ht="12.5" x14ac:dyDescent="0.25">
      <c r="C391" s="11"/>
      <c r="D391" s="85"/>
      <c r="E391" s="85"/>
    </row>
    <row r="392" spans="3:5" ht="12.5" x14ac:dyDescent="0.25">
      <c r="C392" s="11"/>
      <c r="D392" s="85"/>
      <c r="E392" s="85"/>
    </row>
    <row r="393" spans="3:5" ht="12.5" x14ac:dyDescent="0.25">
      <c r="C393" s="11"/>
      <c r="D393" s="85"/>
      <c r="E393" s="85"/>
    </row>
    <row r="394" spans="3:5" ht="12.5" x14ac:dyDescent="0.25">
      <c r="C394" s="11"/>
      <c r="D394" s="85"/>
      <c r="E394" s="85"/>
    </row>
    <row r="395" spans="3:5" ht="12.5" x14ac:dyDescent="0.25">
      <c r="C395" s="11"/>
      <c r="D395" s="85"/>
      <c r="E395" s="85"/>
    </row>
    <row r="396" spans="3:5" ht="12.5" x14ac:dyDescent="0.25">
      <c r="C396" s="11"/>
      <c r="D396" s="85"/>
      <c r="E396" s="85"/>
    </row>
    <row r="397" spans="3:5" ht="12.5" x14ac:dyDescent="0.25">
      <c r="C397" s="11"/>
      <c r="D397" s="85"/>
      <c r="E397" s="85"/>
    </row>
    <row r="398" spans="3:5" ht="12.5" x14ac:dyDescent="0.25">
      <c r="C398" s="11"/>
      <c r="D398" s="85"/>
      <c r="E398" s="85"/>
    </row>
    <row r="399" spans="3:5" ht="12.5" x14ac:dyDescent="0.25">
      <c r="C399" s="11"/>
      <c r="D399" s="85"/>
      <c r="E399" s="85"/>
    </row>
    <row r="400" spans="3:5" ht="12.5" x14ac:dyDescent="0.25">
      <c r="C400" s="11"/>
      <c r="D400" s="85"/>
      <c r="E400" s="85"/>
    </row>
    <row r="401" spans="3:5" ht="12.5" x14ac:dyDescent="0.25">
      <c r="C401" s="11"/>
      <c r="D401" s="85"/>
      <c r="E401" s="85"/>
    </row>
    <row r="402" spans="3:5" ht="12.5" x14ac:dyDescent="0.25">
      <c r="C402" s="11"/>
      <c r="D402" s="85"/>
      <c r="E402" s="85"/>
    </row>
    <row r="403" spans="3:5" ht="12.5" x14ac:dyDescent="0.25">
      <c r="C403" s="11"/>
      <c r="D403" s="85"/>
      <c r="E403" s="85"/>
    </row>
    <row r="404" spans="3:5" ht="12.5" x14ac:dyDescent="0.25">
      <c r="C404" s="11"/>
      <c r="D404" s="85"/>
      <c r="E404" s="85"/>
    </row>
    <row r="405" spans="3:5" ht="12.5" x14ac:dyDescent="0.25">
      <c r="C405" s="11"/>
      <c r="D405" s="85"/>
      <c r="E405" s="85"/>
    </row>
    <row r="406" spans="3:5" ht="12.5" x14ac:dyDescent="0.25">
      <c r="C406" s="11"/>
      <c r="D406" s="85"/>
      <c r="E406" s="85"/>
    </row>
    <row r="407" spans="3:5" ht="12.5" x14ac:dyDescent="0.25">
      <c r="C407" s="11"/>
      <c r="D407" s="85"/>
      <c r="E407" s="85"/>
    </row>
    <row r="408" spans="3:5" ht="12.5" x14ac:dyDescent="0.25">
      <c r="C408" s="11"/>
      <c r="D408" s="85"/>
      <c r="E408" s="85"/>
    </row>
    <row r="409" spans="3:5" ht="12.5" x14ac:dyDescent="0.25">
      <c r="C409" s="11"/>
      <c r="D409" s="85"/>
      <c r="E409" s="85"/>
    </row>
    <row r="410" spans="3:5" ht="12.5" x14ac:dyDescent="0.25">
      <c r="C410" s="11"/>
      <c r="D410" s="85"/>
      <c r="E410" s="85"/>
    </row>
    <row r="411" spans="3:5" ht="12.5" x14ac:dyDescent="0.25">
      <c r="C411" s="11"/>
      <c r="D411" s="85"/>
      <c r="E411" s="85"/>
    </row>
    <row r="412" spans="3:5" ht="12.5" x14ac:dyDescent="0.25">
      <c r="C412" s="11"/>
      <c r="D412" s="85"/>
      <c r="E412" s="85"/>
    </row>
    <row r="413" spans="3:5" ht="12.5" x14ac:dyDescent="0.25">
      <c r="C413" s="11"/>
      <c r="D413" s="85"/>
      <c r="E413" s="85"/>
    </row>
    <row r="414" spans="3:5" ht="12.5" x14ac:dyDescent="0.25">
      <c r="C414" s="11"/>
      <c r="D414" s="85"/>
      <c r="E414" s="85"/>
    </row>
    <row r="415" spans="3:5" ht="12.5" x14ac:dyDescent="0.25">
      <c r="C415" s="11"/>
      <c r="D415" s="85"/>
      <c r="E415" s="85"/>
    </row>
    <row r="416" spans="3:5" ht="12.5" x14ac:dyDescent="0.25">
      <c r="C416" s="11"/>
      <c r="D416" s="85"/>
      <c r="E416" s="85"/>
    </row>
    <row r="417" spans="3:5" ht="12.5" x14ac:dyDescent="0.25">
      <c r="C417" s="11"/>
      <c r="D417" s="85"/>
      <c r="E417" s="85"/>
    </row>
    <row r="418" spans="3:5" ht="12.5" x14ac:dyDescent="0.25">
      <c r="C418" s="11"/>
      <c r="D418" s="85"/>
      <c r="E418" s="85"/>
    </row>
    <row r="419" spans="3:5" ht="12.5" x14ac:dyDescent="0.25">
      <c r="C419" s="11"/>
      <c r="D419" s="85"/>
      <c r="E419" s="85"/>
    </row>
    <row r="420" spans="3:5" ht="12.5" x14ac:dyDescent="0.25">
      <c r="C420" s="11"/>
      <c r="D420" s="85"/>
      <c r="E420" s="85"/>
    </row>
    <row r="421" spans="3:5" ht="12.5" x14ac:dyDescent="0.25">
      <c r="C421" s="11"/>
      <c r="D421" s="85"/>
      <c r="E421" s="85"/>
    </row>
    <row r="422" spans="3:5" ht="12.5" x14ac:dyDescent="0.25">
      <c r="C422" s="11"/>
      <c r="D422" s="85"/>
      <c r="E422" s="85"/>
    </row>
    <row r="423" spans="3:5" ht="12.5" x14ac:dyDescent="0.25">
      <c r="C423" s="11"/>
      <c r="D423" s="85"/>
      <c r="E423" s="85"/>
    </row>
    <row r="424" spans="3:5" ht="12.5" x14ac:dyDescent="0.25">
      <c r="C424" s="11"/>
      <c r="D424" s="85"/>
      <c r="E424" s="85"/>
    </row>
    <row r="425" spans="3:5" ht="12.5" x14ac:dyDescent="0.25">
      <c r="C425" s="11"/>
      <c r="D425" s="85"/>
      <c r="E425" s="85"/>
    </row>
    <row r="426" spans="3:5" ht="12.5" x14ac:dyDescent="0.25">
      <c r="C426" s="11"/>
      <c r="D426" s="85"/>
      <c r="E426" s="85"/>
    </row>
    <row r="427" spans="3:5" ht="12.5" x14ac:dyDescent="0.25">
      <c r="C427" s="11"/>
      <c r="D427" s="85"/>
      <c r="E427" s="85"/>
    </row>
    <row r="428" spans="3:5" ht="12.5" x14ac:dyDescent="0.25">
      <c r="C428" s="11"/>
      <c r="D428" s="85"/>
      <c r="E428" s="85"/>
    </row>
    <row r="429" spans="3:5" ht="12.5" x14ac:dyDescent="0.25">
      <c r="C429" s="11"/>
      <c r="D429" s="85"/>
      <c r="E429" s="85"/>
    </row>
    <row r="430" spans="3:5" ht="12.5" x14ac:dyDescent="0.25">
      <c r="C430" s="11"/>
      <c r="D430" s="85"/>
      <c r="E430" s="85"/>
    </row>
    <row r="431" spans="3:5" ht="12.5" x14ac:dyDescent="0.25">
      <c r="C431" s="11"/>
      <c r="D431" s="85"/>
      <c r="E431" s="85"/>
    </row>
    <row r="432" spans="3:5" ht="12.5" x14ac:dyDescent="0.25">
      <c r="C432" s="11"/>
      <c r="D432" s="85"/>
      <c r="E432" s="85"/>
    </row>
    <row r="433" spans="3:5" ht="12.5" x14ac:dyDescent="0.25">
      <c r="C433" s="11"/>
      <c r="D433" s="85"/>
      <c r="E433" s="85"/>
    </row>
    <row r="434" spans="3:5" ht="12.5" x14ac:dyDescent="0.25">
      <c r="C434" s="11"/>
      <c r="D434" s="85"/>
      <c r="E434" s="85"/>
    </row>
    <row r="435" spans="3:5" ht="12.5" x14ac:dyDescent="0.25">
      <c r="C435" s="11"/>
      <c r="D435" s="85"/>
      <c r="E435" s="85"/>
    </row>
    <row r="436" spans="3:5" ht="12.5" x14ac:dyDescent="0.25">
      <c r="C436" s="11"/>
      <c r="D436" s="85"/>
      <c r="E436" s="85"/>
    </row>
    <row r="437" spans="3:5" ht="12.5" x14ac:dyDescent="0.25">
      <c r="C437" s="11"/>
      <c r="D437" s="85"/>
      <c r="E437" s="85"/>
    </row>
    <row r="438" spans="3:5" ht="12.5" x14ac:dyDescent="0.25">
      <c r="C438" s="11"/>
      <c r="D438" s="85"/>
      <c r="E438" s="85"/>
    </row>
    <row r="439" spans="3:5" ht="12.5" x14ac:dyDescent="0.25">
      <c r="C439" s="11"/>
      <c r="D439" s="85"/>
      <c r="E439" s="85"/>
    </row>
    <row r="440" spans="3:5" ht="12.5" x14ac:dyDescent="0.25">
      <c r="C440" s="11"/>
      <c r="D440" s="85"/>
      <c r="E440" s="85"/>
    </row>
    <row r="441" spans="3:5" ht="12.5" x14ac:dyDescent="0.25">
      <c r="C441" s="11"/>
      <c r="D441" s="85"/>
      <c r="E441" s="85"/>
    </row>
    <row r="442" spans="3:5" ht="12.5" x14ac:dyDescent="0.25">
      <c r="C442" s="11"/>
      <c r="D442" s="85"/>
      <c r="E442" s="85"/>
    </row>
    <row r="443" spans="3:5" ht="12.5" x14ac:dyDescent="0.25">
      <c r="C443" s="11"/>
      <c r="D443" s="85"/>
      <c r="E443" s="85"/>
    </row>
    <row r="444" spans="3:5" ht="12.5" x14ac:dyDescent="0.25">
      <c r="C444" s="11"/>
      <c r="D444" s="85"/>
      <c r="E444" s="85"/>
    </row>
    <row r="445" spans="3:5" ht="12.5" x14ac:dyDescent="0.25">
      <c r="C445" s="11"/>
      <c r="D445" s="85"/>
      <c r="E445" s="85"/>
    </row>
    <row r="446" spans="3:5" ht="12.5" x14ac:dyDescent="0.25">
      <c r="C446" s="11"/>
      <c r="D446" s="85"/>
      <c r="E446" s="85"/>
    </row>
    <row r="447" spans="3:5" ht="12.5" x14ac:dyDescent="0.25">
      <c r="C447" s="11"/>
      <c r="D447" s="85"/>
      <c r="E447" s="85"/>
    </row>
    <row r="448" spans="3:5" ht="12.5" x14ac:dyDescent="0.25">
      <c r="C448" s="11"/>
      <c r="D448" s="85"/>
      <c r="E448" s="85"/>
    </row>
    <row r="449" spans="3:5" ht="12.5" x14ac:dyDescent="0.25">
      <c r="C449" s="11"/>
      <c r="D449" s="85"/>
      <c r="E449" s="85"/>
    </row>
    <row r="450" spans="3:5" ht="12.5" x14ac:dyDescent="0.25">
      <c r="C450" s="11"/>
      <c r="D450" s="85"/>
      <c r="E450" s="85"/>
    </row>
    <row r="451" spans="3:5" ht="12.5" x14ac:dyDescent="0.25">
      <c r="C451" s="11"/>
      <c r="D451" s="85"/>
      <c r="E451" s="85"/>
    </row>
    <row r="452" spans="3:5" ht="12.5" x14ac:dyDescent="0.25">
      <c r="C452" s="11"/>
      <c r="D452" s="85"/>
      <c r="E452" s="85"/>
    </row>
    <row r="453" spans="3:5" ht="12.5" x14ac:dyDescent="0.25">
      <c r="C453" s="11"/>
      <c r="D453" s="85"/>
      <c r="E453" s="85"/>
    </row>
    <row r="454" spans="3:5" ht="12.5" x14ac:dyDescent="0.25">
      <c r="C454" s="11"/>
      <c r="D454" s="85"/>
      <c r="E454" s="85"/>
    </row>
    <row r="455" spans="3:5" ht="12.5" x14ac:dyDescent="0.25">
      <c r="C455" s="11"/>
      <c r="D455" s="85"/>
      <c r="E455" s="85"/>
    </row>
    <row r="456" spans="3:5" ht="12.5" x14ac:dyDescent="0.25">
      <c r="C456" s="11"/>
      <c r="D456" s="85"/>
      <c r="E456" s="85"/>
    </row>
    <row r="457" spans="3:5" ht="12.5" x14ac:dyDescent="0.25">
      <c r="C457" s="11"/>
      <c r="D457" s="85"/>
      <c r="E457" s="85"/>
    </row>
    <row r="458" spans="3:5" ht="12.5" x14ac:dyDescent="0.25">
      <c r="C458" s="11"/>
      <c r="D458" s="85"/>
      <c r="E458" s="85"/>
    </row>
    <row r="459" spans="3:5" ht="12.5" x14ac:dyDescent="0.25">
      <c r="C459" s="11"/>
      <c r="D459" s="85"/>
      <c r="E459" s="85"/>
    </row>
    <row r="460" spans="3:5" ht="12.5" x14ac:dyDescent="0.25">
      <c r="C460" s="11"/>
      <c r="D460" s="85"/>
      <c r="E460" s="85"/>
    </row>
    <row r="461" spans="3:5" ht="12.5" x14ac:dyDescent="0.25">
      <c r="C461" s="11"/>
      <c r="D461" s="85"/>
      <c r="E461" s="85"/>
    </row>
    <row r="462" spans="3:5" ht="12.5" x14ac:dyDescent="0.25">
      <c r="C462" s="11"/>
      <c r="D462" s="85"/>
      <c r="E462" s="85"/>
    </row>
    <row r="463" spans="3:5" ht="12.5" x14ac:dyDescent="0.25">
      <c r="C463" s="11"/>
      <c r="D463" s="85"/>
      <c r="E463" s="85"/>
    </row>
    <row r="464" spans="3:5" ht="12.5" x14ac:dyDescent="0.25">
      <c r="C464" s="11"/>
      <c r="D464" s="85"/>
      <c r="E464" s="85"/>
    </row>
    <row r="465" spans="3:5" ht="12.5" x14ac:dyDescent="0.25">
      <c r="C465" s="11"/>
      <c r="D465" s="85"/>
      <c r="E465" s="85"/>
    </row>
    <row r="466" spans="3:5" ht="12.5" x14ac:dyDescent="0.25">
      <c r="C466" s="11"/>
      <c r="D466" s="85"/>
      <c r="E466" s="85"/>
    </row>
    <row r="467" spans="3:5" ht="12.5" x14ac:dyDescent="0.25">
      <c r="C467" s="11"/>
      <c r="D467" s="85"/>
      <c r="E467" s="85"/>
    </row>
    <row r="468" spans="3:5" ht="12.5" x14ac:dyDescent="0.25">
      <c r="C468" s="11"/>
      <c r="D468" s="85"/>
      <c r="E468" s="85"/>
    </row>
    <row r="469" spans="3:5" ht="12.5" x14ac:dyDescent="0.25">
      <c r="C469" s="11"/>
      <c r="D469" s="85"/>
      <c r="E469" s="85"/>
    </row>
    <row r="470" spans="3:5" ht="12.5" x14ac:dyDescent="0.25">
      <c r="C470" s="11"/>
      <c r="D470" s="85"/>
      <c r="E470" s="85"/>
    </row>
    <row r="471" spans="3:5" ht="12.5" x14ac:dyDescent="0.25">
      <c r="C471" s="11"/>
      <c r="D471" s="85"/>
      <c r="E471" s="85"/>
    </row>
    <row r="472" spans="3:5" ht="12.5" x14ac:dyDescent="0.25">
      <c r="C472" s="11"/>
      <c r="D472" s="85"/>
      <c r="E472" s="85"/>
    </row>
    <row r="473" spans="3:5" ht="12.5" x14ac:dyDescent="0.25">
      <c r="C473" s="11"/>
      <c r="D473" s="85"/>
      <c r="E473" s="85"/>
    </row>
    <row r="474" spans="3:5" ht="12.5" x14ac:dyDescent="0.25">
      <c r="C474" s="11"/>
      <c r="D474" s="85"/>
      <c r="E474" s="85"/>
    </row>
    <row r="475" spans="3:5" ht="12.5" x14ac:dyDescent="0.25">
      <c r="C475" s="11"/>
      <c r="D475" s="85"/>
      <c r="E475" s="85"/>
    </row>
    <row r="476" spans="3:5" ht="12.5" x14ac:dyDescent="0.25">
      <c r="C476" s="11"/>
      <c r="D476" s="85"/>
      <c r="E476" s="85"/>
    </row>
    <row r="477" spans="3:5" ht="12.5" x14ac:dyDescent="0.25">
      <c r="C477" s="11"/>
      <c r="D477" s="85"/>
      <c r="E477" s="85"/>
    </row>
    <row r="478" spans="3:5" ht="12.5" x14ac:dyDescent="0.25">
      <c r="C478" s="11"/>
      <c r="D478" s="85"/>
      <c r="E478" s="85"/>
    </row>
    <row r="479" spans="3:5" ht="12.5" x14ac:dyDescent="0.25">
      <c r="C479" s="11"/>
      <c r="D479" s="85"/>
      <c r="E479" s="85"/>
    </row>
    <row r="480" spans="3:5" ht="12.5" x14ac:dyDescent="0.25">
      <c r="C480" s="11"/>
      <c r="D480" s="85"/>
      <c r="E480" s="85"/>
    </row>
    <row r="481" spans="3:5" ht="12.5" x14ac:dyDescent="0.25">
      <c r="C481" s="11"/>
      <c r="D481" s="85"/>
      <c r="E481" s="85"/>
    </row>
    <row r="482" spans="3:5" ht="12.5" x14ac:dyDescent="0.25">
      <c r="C482" s="11"/>
      <c r="D482" s="85"/>
      <c r="E482" s="85"/>
    </row>
    <row r="483" spans="3:5" ht="12.5" x14ac:dyDescent="0.25">
      <c r="C483" s="11"/>
      <c r="D483" s="85"/>
      <c r="E483" s="85"/>
    </row>
    <row r="484" spans="3:5" ht="12.5" x14ac:dyDescent="0.25">
      <c r="C484" s="11"/>
      <c r="D484" s="85"/>
      <c r="E484" s="85"/>
    </row>
    <row r="485" spans="3:5" ht="12.5" x14ac:dyDescent="0.25">
      <c r="C485" s="11"/>
      <c r="D485" s="85"/>
      <c r="E485" s="85"/>
    </row>
    <row r="486" spans="3:5" ht="12.5" x14ac:dyDescent="0.25">
      <c r="C486" s="11"/>
      <c r="D486" s="85"/>
      <c r="E486" s="85"/>
    </row>
    <row r="487" spans="3:5" ht="12.5" x14ac:dyDescent="0.25">
      <c r="C487" s="11"/>
      <c r="D487" s="85"/>
      <c r="E487" s="85"/>
    </row>
    <row r="488" spans="3:5" ht="12.5" x14ac:dyDescent="0.25">
      <c r="C488" s="11"/>
      <c r="D488" s="85"/>
      <c r="E488" s="85"/>
    </row>
    <row r="489" spans="3:5" ht="12.5" x14ac:dyDescent="0.25">
      <c r="C489" s="11"/>
      <c r="D489" s="85"/>
      <c r="E489" s="85"/>
    </row>
    <row r="490" spans="3:5" ht="12.5" x14ac:dyDescent="0.25">
      <c r="C490" s="11"/>
      <c r="D490" s="85"/>
      <c r="E490" s="85"/>
    </row>
    <row r="491" spans="3:5" ht="12.5" x14ac:dyDescent="0.25">
      <c r="C491" s="11"/>
      <c r="D491" s="85"/>
      <c r="E491" s="85"/>
    </row>
    <row r="492" spans="3:5" ht="12.5" x14ac:dyDescent="0.25">
      <c r="C492" s="11"/>
      <c r="D492" s="85"/>
      <c r="E492" s="85"/>
    </row>
    <row r="493" spans="3:5" ht="12.5" x14ac:dyDescent="0.25">
      <c r="C493" s="11"/>
      <c r="D493" s="85"/>
      <c r="E493" s="85"/>
    </row>
    <row r="494" spans="3:5" ht="12.5" x14ac:dyDescent="0.25">
      <c r="C494" s="11"/>
      <c r="D494" s="85"/>
      <c r="E494" s="85"/>
    </row>
    <row r="495" spans="3:5" ht="12.5" x14ac:dyDescent="0.25">
      <c r="C495" s="11"/>
      <c r="D495" s="85"/>
      <c r="E495" s="85"/>
    </row>
    <row r="496" spans="3:5" ht="12.5" x14ac:dyDescent="0.25">
      <c r="C496" s="11"/>
      <c r="D496" s="85"/>
      <c r="E496" s="85"/>
    </row>
    <row r="497" spans="3:5" ht="12.5" x14ac:dyDescent="0.25">
      <c r="C497" s="11"/>
      <c r="D497" s="85"/>
      <c r="E497" s="85"/>
    </row>
    <row r="498" spans="3:5" ht="12.5" x14ac:dyDescent="0.25">
      <c r="C498" s="11"/>
      <c r="D498" s="85"/>
      <c r="E498" s="85"/>
    </row>
    <row r="499" spans="3:5" ht="12.5" x14ac:dyDescent="0.25">
      <c r="C499" s="11"/>
      <c r="D499" s="85"/>
      <c r="E499" s="85"/>
    </row>
    <row r="500" spans="3:5" ht="12.5" x14ac:dyDescent="0.25">
      <c r="C500" s="11"/>
      <c r="D500" s="85"/>
      <c r="E500" s="85"/>
    </row>
    <row r="501" spans="3:5" ht="12.5" x14ac:dyDescent="0.25">
      <c r="C501" s="11"/>
      <c r="D501" s="85"/>
      <c r="E501" s="85"/>
    </row>
    <row r="502" spans="3:5" ht="12.5" x14ac:dyDescent="0.25">
      <c r="C502" s="11"/>
      <c r="D502" s="85"/>
      <c r="E502" s="85"/>
    </row>
    <row r="503" spans="3:5" ht="12.5" x14ac:dyDescent="0.25">
      <c r="C503" s="11"/>
      <c r="D503" s="85"/>
      <c r="E503" s="85"/>
    </row>
    <row r="504" spans="3:5" ht="12.5" x14ac:dyDescent="0.25">
      <c r="C504" s="11"/>
      <c r="D504" s="85"/>
      <c r="E504" s="85"/>
    </row>
    <row r="505" spans="3:5" ht="12.5" x14ac:dyDescent="0.25">
      <c r="C505" s="11"/>
      <c r="D505" s="85"/>
      <c r="E505" s="85"/>
    </row>
    <row r="506" spans="3:5" ht="12.5" x14ac:dyDescent="0.25">
      <c r="C506" s="11"/>
      <c r="D506" s="85"/>
      <c r="E506" s="85"/>
    </row>
    <row r="507" spans="3:5" ht="12.5" x14ac:dyDescent="0.25">
      <c r="C507" s="11"/>
      <c r="D507" s="85"/>
      <c r="E507" s="85"/>
    </row>
    <row r="508" spans="3:5" ht="12.5" x14ac:dyDescent="0.25">
      <c r="C508" s="11"/>
      <c r="D508" s="85"/>
      <c r="E508" s="85"/>
    </row>
    <row r="509" spans="3:5" ht="12.5" x14ac:dyDescent="0.25">
      <c r="C509" s="11"/>
      <c r="D509" s="85"/>
      <c r="E509" s="85"/>
    </row>
    <row r="510" spans="3:5" ht="12.5" x14ac:dyDescent="0.25">
      <c r="C510" s="11"/>
      <c r="D510" s="85"/>
      <c r="E510" s="85"/>
    </row>
    <row r="511" spans="3:5" ht="12.5" x14ac:dyDescent="0.25">
      <c r="C511" s="11"/>
      <c r="D511" s="85"/>
      <c r="E511" s="85"/>
    </row>
    <row r="512" spans="3:5" ht="12.5" x14ac:dyDescent="0.25">
      <c r="C512" s="11"/>
      <c r="D512" s="85"/>
      <c r="E512" s="85"/>
    </row>
    <row r="513" spans="3:5" ht="12.5" x14ac:dyDescent="0.25">
      <c r="C513" s="11"/>
      <c r="D513" s="85"/>
      <c r="E513" s="85"/>
    </row>
    <row r="514" spans="3:5" ht="12.5" x14ac:dyDescent="0.25">
      <c r="C514" s="11"/>
      <c r="D514" s="85"/>
      <c r="E514" s="85"/>
    </row>
    <row r="515" spans="3:5" ht="12.5" x14ac:dyDescent="0.25">
      <c r="C515" s="11"/>
      <c r="D515" s="85"/>
      <c r="E515" s="85"/>
    </row>
    <row r="516" spans="3:5" ht="12.5" x14ac:dyDescent="0.25">
      <c r="C516" s="11"/>
      <c r="D516" s="85"/>
      <c r="E516" s="85"/>
    </row>
    <row r="517" spans="3:5" ht="12.5" x14ac:dyDescent="0.25">
      <c r="C517" s="11"/>
      <c r="D517" s="85"/>
      <c r="E517" s="85"/>
    </row>
    <row r="518" spans="3:5" ht="12.5" x14ac:dyDescent="0.25">
      <c r="C518" s="11"/>
      <c r="D518" s="85"/>
      <c r="E518" s="85"/>
    </row>
    <row r="519" spans="3:5" ht="12.5" x14ac:dyDescent="0.25">
      <c r="C519" s="11"/>
      <c r="D519" s="85"/>
      <c r="E519" s="85"/>
    </row>
    <row r="520" spans="3:5" ht="12.5" x14ac:dyDescent="0.25">
      <c r="C520" s="11"/>
      <c r="D520" s="85"/>
      <c r="E520" s="85"/>
    </row>
    <row r="521" spans="3:5" ht="12.5" x14ac:dyDescent="0.25">
      <c r="C521" s="11"/>
      <c r="D521" s="85"/>
      <c r="E521" s="85"/>
    </row>
    <row r="522" spans="3:5" ht="12.5" x14ac:dyDescent="0.25">
      <c r="C522" s="11"/>
      <c r="D522" s="85"/>
      <c r="E522" s="85"/>
    </row>
    <row r="523" spans="3:5" ht="12.5" x14ac:dyDescent="0.25">
      <c r="C523" s="11"/>
      <c r="D523" s="85"/>
      <c r="E523" s="85"/>
    </row>
    <row r="524" spans="3:5" ht="12.5" x14ac:dyDescent="0.25">
      <c r="C524" s="11"/>
      <c r="D524" s="85"/>
      <c r="E524" s="85"/>
    </row>
    <row r="525" spans="3:5" ht="12.5" x14ac:dyDescent="0.25">
      <c r="C525" s="11"/>
      <c r="D525" s="85"/>
      <c r="E525" s="85"/>
    </row>
    <row r="526" spans="3:5" ht="12.5" x14ac:dyDescent="0.25">
      <c r="C526" s="11"/>
      <c r="D526" s="85"/>
      <c r="E526" s="85"/>
    </row>
    <row r="527" spans="3:5" ht="12.5" x14ac:dyDescent="0.25">
      <c r="C527" s="11"/>
      <c r="D527" s="85"/>
      <c r="E527" s="85"/>
    </row>
    <row r="528" spans="3:5" ht="12.5" x14ac:dyDescent="0.25">
      <c r="C528" s="11"/>
      <c r="D528" s="85"/>
      <c r="E528" s="85"/>
    </row>
    <row r="529" spans="3:5" ht="12.5" x14ac:dyDescent="0.25">
      <c r="C529" s="11"/>
      <c r="D529" s="85"/>
      <c r="E529" s="85"/>
    </row>
    <row r="530" spans="3:5" ht="12.5" x14ac:dyDescent="0.25">
      <c r="C530" s="11"/>
      <c r="D530" s="85"/>
      <c r="E530" s="85"/>
    </row>
    <row r="531" spans="3:5" ht="12.5" x14ac:dyDescent="0.25">
      <c r="C531" s="11"/>
      <c r="D531" s="85"/>
      <c r="E531" s="85"/>
    </row>
    <row r="532" spans="3:5" ht="12.5" x14ac:dyDescent="0.25">
      <c r="C532" s="11"/>
      <c r="D532" s="85"/>
      <c r="E532" s="85"/>
    </row>
    <row r="533" spans="3:5" ht="12.5" x14ac:dyDescent="0.25">
      <c r="C533" s="11"/>
      <c r="D533" s="85"/>
      <c r="E533" s="85"/>
    </row>
    <row r="534" spans="3:5" ht="12.5" x14ac:dyDescent="0.25">
      <c r="C534" s="11"/>
      <c r="D534" s="85"/>
      <c r="E534" s="85"/>
    </row>
    <row r="535" spans="3:5" ht="12.5" x14ac:dyDescent="0.25">
      <c r="C535" s="11"/>
      <c r="D535" s="85"/>
      <c r="E535" s="85"/>
    </row>
    <row r="536" spans="3:5" ht="12.5" x14ac:dyDescent="0.25">
      <c r="C536" s="11"/>
      <c r="D536" s="85"/>
      <c r="E536" s="85"/>
    </row>
    <row r="537" spans="3:5" ht="12.5" x14ac:dyDescent="0.25">
      <c r="C537" s="11"/>
      <c r="D537" s="85"/>
      <c r="E537" s="85"/>
    </row>
    <row r="538" spans="3:5" ht="12.5" x14ac:dyDescent="0.25">
      <c r="C538" s="11"/>
      <c r="D538" s="85"/>
      <c r="E538" s="85"/>
    </row>
    <row r="539" spans="3:5" ht="12.5" x14ac:dyDescent="0.25">
      <c r="C539" s="11"/>
      <c r="D539" s="85"/>
      <c r="E539" s="85"/>
    </row>
    <row r="540" spans="3:5" ht="12.5" x14ac:dyDescent="0.25">
      <c r="C540" s="11"/>
      <c r="D540" s="85"/>
      <c r="E540" s="85"/>
    </row>
    <row r="541" spans="3:5" ht="12.5" x14ac:dyDescent="0.25">
      <c r="C541" s="11"/>
      <c r="D541" s="85"/>
      <c r="E541" s="85"/>
    </row>
    <row r="542" spans="3:5" ht="12.5" x14ac:dyDescent="0.25">
      <c r="C542" s="11"/>
      <c r="D542" s="85"/>
      <c r="E542" s="85"/>
    </row>
    <row r="543" spans="3:5" ht="12.5" x14ac:dyDescent="0.25">
      <c r="C543" s="11"/>
      <c r="D543" s="85"/>
      <c r="E543" s="85"/>
    </row>
    <row r="544" spans="3:5" ht="12.5" x14ac:dyDescent="0.25">
      <c r="C544" s="11"/>
      <c r="D544" s="85"/>
      <c r="E544" s="85"/>
    </row>
    <row r="545" spans="3:5" ht="12.5" x14ac:dyDescent="0.25">
      <c r="C545" s="11"/>
      <c r="D545" s="85"/>
      <c r="E545" s="85"/>
    </row>
    <row r="546" spans="3:5" ht="12.5" x14ac:dyDescent="0.25">
      <c r="C546" s="11"/>
      <c r="D546" s="85"/>
      <c r="E546" s="85"/>
    </row>
    <row r="547" spans="3:5" ht="12.5" x14ac:dyDescent="0.25">
      <c r="C547" s="11"/>
      <c r="D547" s="85"/>
      <c r="E547" s="85"/>
    </row>
    <row r="548" spans="3:5" ht="12.5" x14ac:dyDescent="0.25">
      <c r="C548" s="11"/>
      <c r="D548" s="85"/>
      <c r="E548" s="85"/>
    </row>
    <row r="549" spans="3:5" ht="12.5" x14ac:dyDescent="0.25">
      <c r="C549" s="11"/>
      <c r="D549" s="85"/>
      <c r="E549" s="85"/>
    </row>
    <row r="550" spans="3:5" ht="12.5" x14ac:dyDescent="0.25">
      <c r="C550" s="11"/>
      <c r="D550" s="85"/>
      <c r="E550" s="85"/>
    </row>
    <row r="551" spans="3:5" ht="12.5" x14ac:dyDescent="0.25">
      <c r="C551" s="11"/>
      <c r="D551" s="85"/>
      <c r="E551" s="85"/>
    </row>
    <row r="552" spans="3:5" ht="12.5" x14ac:dyDescent="0.25">
      <c r="C552" s="11"/>
      <c r="D552" s="85"/>
      <c r="E552" s="85"/>
    </row>
    <row r="553" spans="3:5" ht="12.5" x14ac:dyDescent="0.25">
      <c r="C553" s="11"/>
      <c r="D553" s="85"/>
      <c r="E553" s="85"/>
    </row>
    <row r="554" spans="3:5" ht="12.5" x14ac:dyDescent="0.25">
      <c r="C554" s="11"/>
      <c r="D554" s="85"/>
      <c r="E554" s="85"/>
    </row>
    <row r="555" spans="3:5" ht="12.5" x14ac:dyDescent="0.25">
      <c r="C555" s="11"/>
      <c r="D555" s="85"/>
      <c r="E555" s="85"/>
    </row>
    <row r="556" spans="3:5" ht="12.5" x14ac:dyDescent="0.25">
      <c r="C556" s="11"/>
      <c r="D556" s="85"/>
      <c r="E556" s="85"/>
    </row>
    <row r="557" spans="3:5" ht="12.5" x14ac:dyDescent="0.25">
      <c r="C557" s="11"/>
      <c r="D557" s="85"/>
      <c r="E557" s="85"/>
    </row>
    <row r="558" spans="3:5" ht="12.5" x14ac:dyDescent="0.25">
      <c r="C558" s="11"/>
      <c r="D558" s="85"/>
      <c r="E558" s="85"/>
    </row>
    <row r="559" spans="3:5" ht="12.5" x14ac:dyDescent="0.25">
      <c r="C559" s="11"/>
      <c r="D559" s="85"/>
      <c r="E559" s="85"/>
    </row>
    <row r="560" spans="3:5" ht="12.5" x14ac:dyDescent="0.25">
      <c r="C560" s="11"/>
      <c r="D560" s="85"/>
      <c r="E560" s="85"/>
    </row>
    <row r="561" spans="3:5" ht="12.5" x14ac:dyDescent="0.25">
      <c r="C561" s="11"/>
      <c r="D561" s="85"/>
      <c r="E561" s="85"/>
    </row>
    <row r="562" spans="3:5" ht="12.5" x14ac:dyDescent="0.25">
      <c r="C562" s="11"/>
      <c r="D562" s="85"/>
      <c r="E562" s="85"/>
    </row>
    <row r="563" spans="3:5" ht="12.5" x14ac:dyDescent="0.25">
      <c r="C563" s="11"/>
      <c r="D563" s="85"/>
      <c r="E563" s="85"/>
    </row>
    <row r="564" spans="3:5" ht="12.5" x14ac:dyDescent="0.25">
      <c r="C564" s="11"/>
      <c r="D564" s="85"/>
      <c r="E564" s="85"/>
    </row>
    <row r="565" spans="3:5" ht="12.5" x14ac:dyDescent="0.25">
      <c r="C565" s="11"/>
      <c r="D565" s="85"/>
      <c r="E565" s="85"/>
    </row>
    <row r="566" spans="3:5" ht="12.5" x14ac:dyDescent="0.25">
      <c r="C566" s="11"/>
      <c r="D566" s="85"/>
      <c r="E566" s="85"/>
    </row>
    <row r="567" spans="3:5" ht="12.5" x14ac:dyDescent="0.25">
      <c r="C567" s="11"/>
      <c r="D567" s="85"/>
      <c r="E567" s="85"/>
    </row>
    <row r="568" spans="3:5" ht="12.5" x14ac:dyDescent="0.25">
      <c r="C568" s="11"/>
      <c r="D568" s="85"/>
      <c r="E568" s="85"/>
    </row>
    <row r="569" spans="3:5" ht="12.5" x14ac:dyDescent="0.25">
      <c r="C569" s="11"/>
      <c r="D569" s="85"/>
      <c r="E569" s="85"/>
    </row>
    <row r="570" spans="3:5" ht="12.5" x14ac:dyDescent="0.25">
      <c r="C570" s="11"/>
      <c r="D570" s="85"/>
      <c r="E570" s="85"/>
    </row>
    <row r="571" spans="3:5" ht="12.5" x14ac:dyDescent="0.25">
      <c r="C571" s="11"/>
      <c r="D571" s="85"/>
      <c r="E571" s="85"/>
    </row>
    <row r="572" spans="3:5" ht="12.5" x14ac:dyDescent="0.25">
      <c r="C572" s="11"/>
      <c r="D572" s="85"/>
      <c r="E572" s="85"/>
    </row>
    <row r="573" spans="3:5" ht="12.5" x14ac:dyDescent="0.25">
      <c r="C573" s="11"/>
      <c r="D573" s="85"/>
      <c r="E573" s="85"/>
    </row>
    <row r="574" spans="3:5" ht="12.5" x14ac:dyDescent="0.25">
      <c r="C574" s="11"/>
      <c r="D574" s="85"/>
      <c r="E574" s="85"/>
    </row>
    <row r="575" spans="3:5" ht="12.5" x14ac:dyDescent="0.25">
      <c r="C575" s="11"/>
      <c r="D575" s="85"/>
      <c r="E575" s="85"/>
    </row>
    <row r="576" spans="3:5" ht="12.5" x14ac:dyDescent="0.25">
      <c r="C576" s="11"/>
      <c r="D576" s="85"/>
      <c r="E576" s="85"/>
    </row>
    <row r="577" spans="3:5" ht="12.5" x14ac:dyDescent="0.25">
      <c r="C577" s="11"/>
      <c r="D577" s="85"/>
      <c r="E577" s="85"/>
    </row>
    <row r="578" spans="3:5" ht="12.5" x14ac:dyDescent="0.25">
      <c r="C578" s="11"/>
      <c r="D578" s="85"/>
      <c r="E578" s="85"/>
    </row>
    <row r="579" spans="3:5" ht="12.5" x14ac:dyDescent="0.25">
      <c r="C579" s="11"/>
      <c r="D579" s="85"/>
      <c r="E579" s="85"/>
    </row>
    <row r="580" spans="3:5" ht="12.5" x14ac:dyDescent="0.25">
      <c r="C580" s="11"/>
      <c r="D580" s="85"/>
      <c r="E580" s="85"/>
    </row>
    <row r="581" spans="3:5" ht="12.5" x14ac:dyDescent="0.25">
      <c r="C581" s="11"/>
      <c r="D581" s="85"/>
      <c r="E581" s="85"/>
    </row>
    <row r="582" spans="3:5" ht="12.5" x14ac:dyDescent="0.25">
      <c r="C582" s="11"/>
      <c r="D582" s="85"/>
      <c r="E582" s="85"/>
    </row>
    <row r="583" spans="3:5" ht="12.5" x14ac:dyDescent="0.25">
      <c r="C583" s="11"/>
      <c r="D583" s="85"/>
      <c r="E583" s="85"/>
    </row>
    <row r="584" spans="3:5" ht="12.5" x14ac:dyDescent="0.25">
      <c r="C584" s="11"/>
      <c r="D584" s="85"/>
      <c r="E584" s="85"/>
    </row>
    <row r="585" spans="3:5" ht="12.5" x14ac:dyDescent="0.25">
      <c r="C585" s="11"/>
      <c r="D585" s="85"/>
      <c r="E585" s="85"/>
    </row>
    <row r="586" spans="3:5" ht="12.5" x14ac:dyDescent="0.25">
      <c r="C586" s="11"/>
      <c r="D586" s="85"/>
      <c r="E586" s="85"/>
    </row>
    <row r="587" spans="3:5" ht="12.5" x14ac:dyDescent="0.25">
      <c r="C587" s="11"/>
      <c r="D587" s="85"/>
      <c r="E587" s="85"/>
    </row>
    <row r="588" spans="3:5" ht="12.5" x14ac:dyDescent="0.25">
      <c r="C588" s="11"/>
      <c r="D588" s="85"/>
      <c r="E588" s="85"/>
    </row>
    <row r="589" spans="3:5" ht="12.5" x14ac:dyDescent="0.25">
      <c r="C589" s="11"/>
      <c r="D589" s="85"/>
      <c r="E589" s="85"/>
    </row>
    <row r="590" spans="3:5" ht="12.5" x14ac:dyDescent="0.25">
      <c r="C590" s="11"/>
      <c r="D590" s="85"/>
      <c r="E590" s="85"/>
    </row>
    <row r="591" spans="3:5" ht="12.5" x14ac:dyDescent="0.25">
      <c r="C591" s="11"/>
      <c r="D591" s="85"/>
      <c r="E591" s="85"/>
    </row>
    <row r="592" spans="3:5" ht="12.5" x14ac:dyDescent="0.25">
      <c r="C592" s="11"/>
      <c r="D592" s="85"/>
      <c r="E592" s="85"/>
    </row>
    <row r="593" spans="3:5" ht="12.5" x14ac:dyDescent="0.25">
      <c r="C593" s="11"/>
      <c r="D593" s="85"/>
      <c r="E593" s="85"/>
    </row>
    <row r="594" spans="3:5" ht="12.5" x14ac:dyDescent="0.25">
      <c r="C594" s="11"/>
      <c r="D594" s="85"/>
      <c r="E594" s="85"/>
    </row>
    <row r="595" spans="3:5" ht="12.5" x14ac:dyDescent="0.25">
      <c r="C595" s="11"/>
      <c r="D595" s="85"/>
      <c r="E595" s="85"/>
    </row>
    <row r="596" spans="3:5" ht="12.5" x14ac:dyDescent="0.25">
      <c r="C596" s="11"/>
      <c r="D596" s="85"/>
      <c r="E596" s="85"/>
    </row>
    <row r="597" spans="3:5" ht="12.5" x14ac:dyDescent="0.25">
      <c r="C597" s="11"/>
      <c r="D597" s="85"/>
      <c r="E597" s="85"/>
    </row>
    <row r="598" spans="3:5" ht="12.5" x14ac:dyDescent="0.25">
      <c r="C598" s="11"/>
      <c r="D598" s="85"/>
      <c r="E598" s="85"/>
    </row>
    <row r="599" spans="3:5" ht="12.5" x14ac:dyDescent="0.25">
      <c r="C599" s="11"/>
      <c r="D599" s="85"/>
      <c r="E599" s="85"/>
    </row>
    <row r="600" spans="3:5" ht="12.5" x14ac:dyDescent="0.25">
      <c r="C600" s="11"/>
      <c r="D600" s="85"/>
      <c r="E600" s="85"/>
    </row>
    <row r="601" spans="3:5" ht="12.5" x14ac:dyDescent="0.25">
      <c r="C601" s="11"/>
      <c r="D601" s="85"/>
      <c r="E601" s="85"/>
    </row>
    <row r="602" spans="3:5" ht="12.5" x14ac:dyDescent="0.25">
      <c r="C602" s="11"/>
      <c r="D602" s="85"/>
      <c r="E602" s="85"/>
    </row>
    <row r="603" spans="3:5" ht="12.5" x14ac:dyDescent="0.25">
      <c r="C603" s="11"/>
      <c r="D603" s="85"/>
      <c r="E603" s="85"/>
    </row>
    <row r="604" spans="3:5" ht="12.5" x14ac:dyDescent="0.25">
      <c r="C604" s="11"/>
      <c r="D604" s="85"/>
      <c r="E604" s="85"/>
    </row>
    <row r="605" spans="3:5" ht="12.5" x14ac:dyDescent="0.25">
      <c r="C605" s="11"/>
      <c r="D605" s="85"/>
      <c r="E605" s="85"/>
    </row>
    <row r="606" spans="3:5" ht="12.5" x14ac:dyDescent="0.25">
      <c r="C606" s="11"/>
      <c r="D606" s="85"/>
      <c r="E606" s="85"/>
    </row>
    <row r="607" spans="3:5" ht="12.5" x14ac:dyDescent="0.25">
      <c r="C607" s="11"/>
      <c r="D607" s="85"/>
      <c r="E607" s="85"/>
    </row>
    <row r="608" spans="3:5" ht="12.5" x14ac:dyDescent="0.25">
      <c r="C608" s="11"/>
      <c r="D608" s="85"/>
      <c r="E608" s="85"/>
    </row>
    <row r="609" spans="3:5" ht="12.5" x14ac:dyDescent="0.25">
      <c r="C609" s="11"/>
      <c r="D609" s="85"/>
      <c r="E609" s="85"/>
    </row>
    <row r="610" spans="3:5" ht="12.5" x14ac:dyDescent="0.25">
      <c r="C610" s="11"/>
      <c r="D610" s="85"/>
      <c r="E610" s="85"/>
    </row>
    <row r="611" spans="3:5" ht="12.5" x14ac:dyDescent="0.25">
      <c r="C611" s="11"/>
      <c r="D611" s="85"/>
      <c r="E611" s="85"/>
    </row>
    <row r="612" spans="3:5" ht="12.5" x14ac:dyDescent="0.25">
      <c r="C612" s="11"/>
      <c r="D612" s="85"/>
      <c r="E612" s="85"/>
    </row>
    <row r="613" spans="3:5" ht="12.5" x14ac:dyDescent="0.25">
      <c r="C613" s="11"/>
      <c r="D613" s="85"/>
      <c r="E613" s="85"/>
    </row>
    <row r="614" spans="3:5" ht="12.5" x14ac:dyDescent="0.25">
      <c r="C614" s="11"/>
      <c r="D614" s="85"/>
      <c r="E614" s="85"/>
    </row>
    <row r="615" spans="3:5" ht="12.5" x14ac:dyDescent="0.25">
      <c r="C615" s="11"/>
      <c r="D615" s="85"/>
      <c r="E615" s="85"/>
    </row>
    <row r="616" spans="3:5" ht="12.5" x14ac:dyDescent="0.25">
      <c r="C616" s="11"/>
      <c r="D616" s="85"/>
      <c r="E616" s="85"/>
    </row>
    <row r="617" spans="3:5" ht="12.5" x14ac:dyDescent="0.25">
      <c r="C617" s="11"/>
      <c r="D617" s="85"/>
      <c r="E617" s="85"/>
    </row>
    <row r="618" spans="3:5" ht="12.5" x14ac:dyDescent="0.25">
      <c r="C618" s="11"/>
      <c r="D618" s="85"/>
      <c r="E618" s="85"/>
    </row>
    <row r="619" spans="3:5" ht="12.5" x14ac:dyDescent="0.25">
      <c r="C619" s="11"/>
      <c r="D619" s="85"/>
      <c r="E619" s="85"/>
    </row>
    <row r="620" spans="3:5" ht="12.5" x14ac:dyDescent="0.25">
      <c r="C620" s="11"/>
      <c r="D620" s="85"/>
      <c r="E620" s="85"/>
    </row>
    <row r="621" spans="3:5" ht="12.5" x14ac:dyDescent="0.25">
      <c r="C621" s="11"/>
      <c r="D621" s="85"/>
      <c r="E621" s="85"/>
    </row>
    <row r="622" spans="3:5" ht="12.5" x14ac:dyDescent="0.25">
      <c r="C622" s="11"/>
      <c r="D622" s="85"/>
      <c r="E622" s="85"/>
    </row>
    <row r="623" spans="3:5" ht="12.5" x14ac:dyDescent="0.25">
      <c r="C623" s="11"/>
      <c r="D623" s="85"/>
      <c r="E623" s="85"/>
    </row>
    <row r="624" spans="3:5" ht="12.5" x14ac:dyDescent="0.25">
      <c r="C624" s="11"/>
      <c r="D624" s="85"/>
      <c r="E624" s="85"/>
    </row>
    <row r="625" spans="3:5" ht="12.5" x14ac:dyDescent="0.25">
      <c r="C625" s="11"/>
      <c r="D625" s="85"/>
      <c r="E625" s="85"/>
    </row>
    <row r="626" spans="3:5" ht="12.5" x14ac:dyDescent="0.25">
      <c r="C626" s="11"/>
      <c r="D626" s="85"/>
      <c r="E626" s="85"/>
    </row>
    <row r="627" spans="3:5" ht="12.5" x14ac:dyDescent="0.25">
      <c r="C627" s="11"/>
      <c r="D627" s="85"/>
      <c r="E627" s="85"/>
    </row>
    <row r="628" spans="3:5" ht="12.5" x14ac:dyDescent="0.25">
      <c r="C628" s="11"/>
      <c r="D628" s="85"/>
      <c r="E628" s="85"/>
    </row>
    <row r="629" spans="3:5" ht="12.5" x14ac:dyDescent="0.25">
      <c r="C629" s="11"/>
      <c r="D629" s="85"/>
      <c r="E629" s="85"/>
    </row>
    <row r="630" spans="3:5" ht="12.5" x14ac:dyDescent="0.25">
      <c r="C630" s="11"/>
      <c r="D630" s="85"/>
      <c r="E630" s="85"/>
    </row>
    <row r="631" spans="3:5" ht="12.5" x14ac:dyDescent="0.25">
      <c r="C631" s="11"/>
      <c r="D631" s="85"/>
      <c r="E631" s="85"/>
    </row>
    <row r="632" spans="3:5" ht="12.5" x14ac:dyDescent="0.25">
      <c r="C632" s="11"/>
      <c r="D632" s="85"/>
      <c r="E632" s="85"/>
    </row>
    <row r="633" spans="3:5" ht="12.5" x14ac:dyDescent="0.25">
      <c r="C633" s="11"/>
      <c r="D633" s="85"/>
      <c r="E633" s="85"/>
    </row>
    <row r="634" spans="3:5" ht="12.5" x14ac:dyDescent="0.25">
      <c r="C634" s="11"/>
      <c r="D634" s="85"/>
      <c r="E634" s="85"/>
    </row>
    <row r="635" spans="3:5" ht="12.5" x14ac:dyDescent="0.25">
      <c r="C635" s="11"/>
      <c r="D635" s="85"/>
      <c r="E635" s="85"/>
    </row>
    <row r="636" spans="3:5" ht="12.5" x14ac:dyDescent="0.25">
      <c r="C636" s="11"/>
      <c r="D636" s="85"/>
      <c r="E636" s="85"/>
    </row>
    <row r="637" spans="3:5" ht="12.5" x14ac:dyDescent="0.25">
      <c r="C637" s="11"/>
      <c r="D637" s="85"/>
      <c r="E637" s="85"/>
    </row>
    <row r="638" spans="3:5" ht="12.5" x14ac:dyDescent="0.25">
      <c r="C638" s="11"/>
      <c r="D638" s="85"/>
      <c r="E638" s="85"/>
    </row>
    <row r="639" spans="3:5" ht="12.5" x14ac:dyDescent="0.25">
      <c r="C639" s="11"/>
      <c r="D639" s="85"/>
      <c r="E639" s="85"/>
    </row>
    <row r="640" spans="3:5" ht="12.5" x14ac:dyDescent="0.25">
      <c r="C640" s="11"/>
      <c r="D640" s="85"/>
      <c r="E640" s="85"/>
    </row>
    <row r="641" spans="3:5" ht="12.5" x14ac:dyDescent="0.25">
      <c r="C641" s="11"/>
      <c r="D641" s="85"/>
      <c r="E641" s="85"/>
    </row>
    <row r="642" spans="3:5" ht="12.5" x14ac:dyDescent="0.25">
      <c r="C642" s="11"/>
      <c r="D642" s="85"/>
      <c r="E642" s="85"/>
    </row>
    <row r="643" spans="3:5" ht="12.5" x14ac:dyDescent="0.25">
      <c r="C643" s="11"/>
      <c r="D643" s="85"/>
      <c r="E643" s="85"/>
    </row>
    <row r="644" spans="3:5" ht="12.5" x14ac:dyDescent="0.25">
      <c r="C644" s="11"/>
      <c r="D644" s="85"/>
      <c r="E644" s="85"/>
    </row>
    <row r="645" spans="3:5" ht="12.5" x14ac:dyDescent="0.25">
      <c r="C645" s="11"/>
      <c r="D645" s="85"/>
      <c r="E645" s="85"/>
    </row>
    <row r="646" spans="3:5" ht="12.5" x14ac:dyDescent="0.25">
      <c r="C646" s="11"/>
      <c r="D646" s="85"/>
      <c r="E646" s="85"/>
    </row>
    <row r="647" spans="3:5" ht="12.5" x14ac:dyDescent="0.25">
      <c r="C647" s="11"/>
      <c r="D647" s="85"/>
      <c r="E647" s="85"/>
    </row>
    <row r="648" spans="3:5" ht="12.5" x14ac:dyDescent="0.25">
      <c r="C648" s="11"/>
      <c r="D648" s="85"/>
      <c r="E648" s="85"/>
    </row>
    <row r="649" spans="3:5" ht="12.5" x14ac:dyDescent="0.25">
      <c r="C649" s="11"/>
      <c r="D649" s="85"/>
      <c r="E649" s="85"/>
    </row>
    <row r="650" spans="3:5" ht="12.5" x14ac:dyDescent="0.25">
      <c r="C650" s="11"/>
      <c r="D650" s="85"/>
      <c r="E650" s="85"/>
    </row>
    <row r="651" spans="3:5" ht="12.5" x14ac:dyDescent="0.25">
      <c r="C651" s="11"/>
      <c r="D651" s="85"/>
      <c r="E651" s="85"/>
    </row>
    <row r="652" spans="3:5" ht="12.5" x14ac:dyDescent="0.25">
      <c r="C652" s="11"/>
      <c r="D652" s="85"/>
      <c r="E652" s="85"/>
    </row>
    <row r="653" spans="3:5" ht="12.5" x14ac:dyDescent="0.25">
      <c r="C653" s="11"/>
      <c r="D653" s="85"/>
      <c r="E653" s="85"/>
    </row>
    <row r="654" spans="3:5" ht="12.5" x14ac:dyDescent="0.25">
      <c r="C654" s="11"/>
      <c r="D654" s="85"/>
      <c r="E654" s="85"/>
    </row>
    <row r="655" spans="3:5" ht="12.5" x14ac:dyDescent="0.25">
      <c r="C655" s="11"/>
      <c r="D655" s="85"/>
      <c r="E655" s="85"/>
    </row>
    <row r="656" spans="3:5" ht="12.5" x14ac:dyDescent="0.25">
      <c r="C656" s="11"/>
      <c r="D656" s="85"/>
      <c r="E656" s="85"/>
    </row>
    <row r="657" spans="3:5" ht="12.5" x14ac:dyDescent="0.25">
      <c r="C657" s="11"/>
      <c r="D657" s="85"/>
      <c r="E657" s="85"/>
    </row>
    <row r="658" spans="3:5" ht="12.5" x14ac:dyDescent="0.25">
      <c r="C658" s="11"/>
      <c r="D658" s="85"/>
      <c r="E658" s="85"/>
    </row>
    <row r="659" spans="3:5" ht="12.5" x14ac:dyDescent="0.25">
      <c r="C659" s="11"/>
      <c r="D659" s="85"/>
      <c r="E659" s="85"/>
    </row>
    <row r="660" spans="3:5" ht="12.5" x14ac:dyDescent="0.25">
      <c r="C660" s="11"/>
      <c r="D660" s="85"/>
      <c r="E660" s="85"/>
    </row>
    <row r="661" spans="3:5" ht="12.5" x14ac:dyDescent="0.25">
      <c r="C661" s="11"/>
      <c r="D661" s="85"/>
      <c r="E661" s="85"/>
    </row>
    <row r="662" spans="3:5" ht="12.5" x14ac:dyDescent="0.25">
      <c r="C662" s="11"/>
      <c r="D662" s="85"/>
      <c r="E662" s="85"/>
    </row>
    <row r="663" spans="3:5" ht="12.5" x14ac:dyDescent="0.25">
      <c r="C663" s="11"/>
      <c r="D663" s="85"/>
      <c r="E663" s="85"/>
    </row>
    <row r="664" spans="3:5" ht="12.5" x14ac:dyDescent="0.25">
      <c r="C664" s="11"/>
      <c r="D664" s="85"/>
      <c r="E664" s="85"/>
    </row>
    <row r="665" spans="3:5" ht="12.5" x14ac:dyDescent="0.25">
      <c r="C665" s="11"/>
      <c r="D665" s="85"/>
      <c r="E665" s="85"/>
    </row>
    <row r="666" spans="3:5" ht="12.5" x14ac:dyDescent="0.25">
      <c r="C666" s="11"/>
      <c r="D666" s="85"/>
      <c r="E666" s="85"/>
    </row>
    <row r="667" spans="3:5" ht="12.5" x14ac:dyDescent="0.25">
      <c r="C667" s="11"/>
      <c r="D667" s="85"/>
      <c r="E667" s="85"/>
    </row>
    <row r="668" spans="3:5" ht="12.5" x14ac:dyDescent="0.25">
      <c r="C668" s="11"/>
      <c r="D668" s="85"/>
      <c r="E668" s="85"/>
    </row>
    <row r="669" spans="3:5" ht="12.5" x14ac:dyDescent="0.25">
      <c r="C669" s="11"/>
      <c r="D669" s="85"/>
      <c r="E669" s="85"/>
    </row>
    <row r="670" spans="3:5" ht="12.5" x14ac:dyDescent="0.25">
      <c r="C670" s="11"/>
      <c r="D670" s="85"/>
      <c r="E670" s="85"/>
    </row>
    <row r="671" spans="3:5" ht="12.5" x14ac:dyDescent="0.25">
      <c r="C671" s="11"/>
      <c r="D671" s="85"/>
      <c r="E671" s="85"/>
    </row>
    <row r="672" spans="3:5" ht="12.5" x14ac:dyDescent="0.25">
      <c r="C672" s="11"/>
      <c r="D672" s="85"/>
      <c r="E672" s="85"/>
    </row>
    <row r="673" spans="3:5" ht="12.5" x14ac:dyDescent="0.25">
      <c r="C673" s="11"/>
      <c r="D673" s="85"/>
      <c r="E673" s="85"/>
    </row>
    <row r="674" spans="3:5" ht="12.5" x14ac:dyDescent="0.25">
      <c r="C674" s="11"/>
      <c r="D674" s="85"/>
      <c r="E674" s="85"/>
    </row>
    <row r="675" spans="3:5" ht="12.5" x14ac:dyDescent="0.25">
      <c r="C675" s="11"/>
      <c r="D675" s="85"/>
      <c r="E675" s="85"/>
    </row>
    <row r="676" spans="3:5" ht="12.5" x14ac:dyDescent="0.25">
      <c r="C676" s="11"/>
      <c r="D676" s="85"/>
      <c r="E676" s="85"/>
    </row>
    <row r="677" spans="3:5" ht="12.5" x14ac:dyDescent="0.25">
      <c r="C677" s="11"/>
      <c r="D677" s="85"/>
      <c r="E677" s="85"/>
    </row>
    <row r="678" spans="3:5" ht="12.5" x14ac:dyDescent="0.25">
      <c r="C678" s="11"/>
      <c r="D678" s="85"/>
      <c r="E678" s="85"/>
    </row>
    <row r="679" spans="3:5" ht="12.5" x14ac:dyDescent="0.25">
      <c r="C679" s="11"/>
      <c r="D679" s="85"/>
      <c r="E679" s="85"/>
    </row>
    <row r="680" spans="3:5" ht="12.5" x14ac:dyDescent="0.25">
      <c r="C680" s="11"/>
      <c r="D680" s="85"/>
      <c r="E680" s="85"/>
    </row>
    <row r="681" spans="3:5" ht="12.5" x14ac:dyDescent="0.25">
      <c r="C681" s="11"/>
      <c r="D681" s="85"/>
      <c r="E681" s="85"/>
    </row>
    <row r="682" spans="3:5" ht="12.5" x14ac:dyDescent="0.25">
      <c r="C682" s="11"/>
      <c r="D682" s="85"/>
      <c r="E682" s="85"/>
    </row>
    <row r="683" spans="3:5" ht="12.5" x14ac:dyDescent="0.25">
      <c r="C683" s="11"/>
      <c r="D683" s="85"/>
      <c r="E683" s="85"/>
    </row>
    <row r="684" spans="3:5" ht="12.5" x14ac:dyDescent="0.25">
      <c r="C684" s="11"/>
      <c r="D684" s="85"/>
      <c r="E684" s="85"/>
    </row>
    <row r="685" spans="3:5" ht="12.5" x14ac:dyDescent="0.25">
      <c r="C685" s="11"/>
      <c r="D685" s="85"/>
      <c r="E685" s="85"/>
    </row>
    <row r="686" spans="3:5" ht="12.5" x14ac:dyDescent="0.25">
      <c r="C686" s="11"/>
      <c r="D686" s="85"/>
      <c r="E686" s="85"/>
    </row>
    <row r="687" spans="3:5" ht="12.5" x14ac:dyDescent="0.25">
      <c r="C687" s="11"/>
      <c r="D687" s="85"/>
      <c r="E687" s="85"/>
    </row>
    <row r="688" spans="3:5" ht="12.5" x14ac:dyDescent="0.25">
      <c r="C688" s="11"/>
      <c r="D688" s="85"/>
      <c r="E688" s="85"/>
    </row>
    <row r="689" spans="3:5" ht="12.5" x14ac:dyDescent="0.25">
      <c r="C689" s="11"/>
      <c r="D689" s="85"/>
      <c r="E689" s="85"/>
    </row>
    <row r="690" spans="3:5" ht="12.5" x14ac:dyDescent="0.25">
      <c r="C690" s="11"/>
      <c r="D690" s="85"/>
      <c r="E690" s="85"/>
    </row>
    <row r="691" spans="3:5" ht="12.5" x14ac:dyDescent="0.25">
      <c r="C691" s="11"/>
      <c r="D691" s="85"/>
      <c r="E691" s="85"/>
    </row>
    <row r="692" spans="3:5" ht="12.5" x14ac:dyDescent="0.25">
      <c r="C692" s="11"/>
      <c r="D692" s="85"/>
      <c r="E692" s="85"/>
    </row>
    <row r="693" spans="3:5" ht="12.5" x14ac:dyDescent="0.25">
      <c r="C693" s="11"/>
      <c r="D693" s="85"/>
      <c r="E693" s="85"/>
    </row>
    <row r="694" spans="3:5" ht="12.5" x14ac:dyDescent="0.25">
      <c r="C694" s="11"/>
      <c r="D694" s="85"/>
      <c r="E694" s="85"/>
    </row>
    <row r="695" spans="3:5" ht="12.5" x14ac:dyDescent="0.25">
      <c r="C695" s="11"/>
      <c r="D695" s="85"/>
      <c r="E695" s="85"/>
    </row>
    <row r="696" spans="3:5" ht="12.5" x14ac:dyDescent="0.25">
      <c r="C696" s="11"/>
      <c r="D696" s="85"/>
      <c r="E696" s="85"/>
    </row>
    <row r="697" spans="3:5" ht="12.5" x14ac:dyDescent="0.25">
      <c r="C697" s="11"/>
      <c r="D697" s="85"/>
      <c r="E697" s="85"/>
    </row>
    <row r="698" spans="3:5" ht="12.5" x14ac:dyDescent="0.25">
      <c r="C698" s="11"/>
      <c r="D698" s="85"/>
      <c r="E698" s="85"/>
    </row>
    <row r="699" spans="3:5" ht="12.5" x14ac:dyDescent="0.25">
      <c r="C699" s="11"/>
      <c r="D699" s="85"/>
      <c r="E699" s="85"/>
    </row>
    <row r="700" spans="3:5" ht="12.5" x14ac:dyDescent="0.25">
      <c r="C700" s="11"/>
      <c r="D700" s="85"/>
      <c r="E700" s="85"/>
    </row>
    <row r="701" spans="3:5" ht="12.5" x14ac:dyDescent="0.25">
      <c r="C701" s="11"/>
      <c r="D701" s="85"/>
      <c r="E701" s="85"/>
    </row>
    <row r="702" spans="3:5" ht="12.5" x14ac:dyDescent="0.25">
      <c r="C702" s="11"/>
      <c r="D702" s="85"/>
      <c r="E702" s="85"/>
    </row>
    <row r="703" spans="3:5" ht="12.5" x14ac:dyDescent="0.25">
      <c r="C703" s="11"/>
      <c r="D703" s="85"/>
      <c r="E703" s="85"/>
    </row>
    <row r="704" spans="3:5" ht="12.5" x14ac:dyDescent="0.25">
      <c r="C704" s="11"/>
      <c r="D704" s="85"/>
      <c r="E704" s="85"/>
    </row>
    <row r="705" spans="3:5" ht="12.5" x14ac:dyDescent="0.25">
      <c r="C705" s="11"/>
      <c r="D705" s="85"/>
      <c r="E705" s="85"/>
    </row>
    <row r="706" spans="3:5" ht="12.5" x14ac:dyDescent="0.25">
      <c r="C706" s="11"/>
      <c r="D706" s="85"/>
      <c r="E706" s="85"/>
    </row>
    <row r="707" spans="3:5" ht="12.5" x14ac:dyDescent="0.25">
      <c r="C707" s="11"/>
      <c r="D707" s="85"/>
      <c r="E707" s="85"/>
    </row>
    <row r="708" spans="3:5" ht="12.5" x14ac:dyDescent="0.25">
      <c r="C708" s="11"/>
      <c r="D708" s="85"/>
      <c r="E708" s="85"/>
    </row>
    <row r="709" spans="3:5" ht="12.5" x14ac:dyDescent="0.25">
      <c r="C709" s="11"/>
      <c r="D709" s="85"/>
      <c r="E709" s="85"/>
    </row>
    <row r="710" spans="3:5" ht="12.5" x14ac:dyDescent="0.25">
      <c r="C710" s="11"/>
      <c r="D710" s="85"/>
      <c r="E710" s="85"/>
    </row>
    <row r="711" spans="3:5" ht="12.5" x14ac:dyDescent="0.25">
      <c r="C711" s="11"/>
      <c r="D711" s="85"/>
      <c r="E711" s="85"/>
    </row>
    <row r="712" spans="3:5" ht="12.5" x14ac:dyDescent="0.25">
      <c r="C712" s="11"/>
      <c r="D712" s="85"/>
      <c r="E712" s="85"/>
    </row>
    <row r="713" spans="3:5" ht="12.5" x14ac:dyDescent="0.25">
      <c r="C713" s="11"/>
      <c r="D713" s="85"/>
      <c r="E713" s="85"/>
    </row>
    <row r="714" spans="3:5" ht="12.5" x14ac:dyDescent="0.25">
      <c r="C714" s="11"/>
      <c r="D714" s="85"/>
      <c r="E714" s="85"/>
    </row>
    <row r="715" spans="3:5" ht="12.5" x14ac:dyDescent="0.25">
      <c r="C715" s="11"/>
      <c r="D715" s="85"/>
      <c r="E715" s="85"/>
    </row>
    <row r="716" spans="3:5" ht="12.5" x14ac:dyDescent="0.25">
      <c r="C716" s="11"/>
      <c r="D716" s="85"/>
      <c r="E716" s="85"/>
    </row>
    <row r="717" spans="3:5" ht="12.5" x14ac:dyDescent="0.25">
      <c r="C717" s="11"/>
      <c r="D717" s="85"/>
      <c r="E717" s="85"/>
    </row>
    <row r="718" spans="3:5" ht="12.5" x14ac:dyDescent="0.25">
      <c r="C718" s="11"/>
      <c r="D718" s="85"/>
      <c r="E718" s="85"/>
    </row>
    <row r="719" spans="3:5" ht="12.5" x14ac:dyDescent="0.25">
      <c r="C719" s="11"/>
      <c r="D719" s="85"/>
      <c r="E719" s="85"/>
    </row>
    <row r="720" spans="3:5" ht="12.5" x14ac:dyDescent="0.25">
      <c r="C720" s="11"/>
      <c r="D720" s="85"/>
      <c r="E720" s="85"/>
    </row>
    <row r="721" spans="3:5" ht="12.5" x14ac:dyDescent="0.25">
      <c r="C721" s="11"/>
      <c r="D721" s="85"/>
      <c r="E721" s="85"/>
    </row>
    <row r="722" spans="3:5" ht="12.5" x14ac:dyDescent="0.25">
      <c r="C722" s="11"/>
      <c r="D722" s="85"/>
      <c r="E722" s="85"/>
    </row>
    <row r="723" spans="3:5" ht="12.5" x14ac:dyDescent="0.25">
      <c r="C723" s="11"/>
      <c r="D723" s="85"/>
      <c r="E723" s="85"/>
    </row>
    <row r="724" spans="3:5" ht="12.5" x14ac:dyDescent="0.25">
      <c r="C724" s="11"/>
      <c r="D724" s="85"/>
      <c r="E724" s="85"/>
    </row>
    <row r="725" spans="3:5" ht="12.5" x14ac:dyDescent="0.25">
      <c r="C725" s="11"/>
      <c r="D725" s="85"/>
      <c r="E725" s="85"/>
    </row>
    <row r="726" spans="3:5" ht="12.5" x14ac:dyDescent="0.25">
      <c r="C726" s="11"/>
      <c r="D726" s="85"/>
      <c r="E726" s="85"/>
    </row>
    <row r="727" spans="3:5" ht="12.5" x14ac:dyDescent="0.25">
      <c r="C727" s="11"/>
      <c r="D727" s="85"/>
      <c r="E727" s="85"/>
    </row>
    <row r="728" spans="3:5" ht="12.5" x14ac:dyDescent="0.25">
      <c r="C728" s="11"/>
      <c r="D728" s="85"/>
      <c r="E728" s="85"/>
    </row>
    <row r="729" spans="3:5" ht="12.5" x14ac:dyDescent="0.25">
      <c r="C729" s="11"/>
      <c r="D729" s="85"/>
      <c r="E729" s="85"/>
    </row>
    <row r="730" spans="3:5" ht="12.5" x14ac:dyDescent="0.25">
      <c r="C730" s="11"/>
      <c r="D730" s="85"/>
      <c r="E730" s="85"/>
    </row>
    <row r="731" spans="3:5" ht="12.5" x14ac:dyDescent="0.25">
      <c r="C731" s="11"/>
      <c r="D731" s="85"/>
      <c r="E731" s="85"/>
    </row>
    <row r="732" spans="3:5" ht="12.5" x14ac:dyDescent="0.25">
      <c r="C732" s="11"/>
      <c r="D732" s="85"/>
      <c r="E732" s="85"/>
    </row>
    <row r="733" spans="3:5" ht="12.5" x14ac:dyDescent="0.25">
      <c r="C733" s="11"/>
      <c r="D733" s="85"/>
      <c r="E733" s="85"/>
    </row>
    <row r="734" spans="3:5" ht="12.5" x14ac:dyDescent="0.25">
      <c r="C734" s="11"/>
      <c r="D734" s="85"/>
      <c r="E734" s="85"/>
    </row>
    <row r="735" spans="3:5" ht="12.5" x14ac:dyDescent="0.25">
      <c r="C735" s="11"/>
      <c r="D735" s="85"/>
      <c r="E735" s="85"/>
    </row>
    <row r="736" spans="3:5" ht="12.5" x14ac:dyDescent="0.25">
      <c r="C736" s="11"/>
      <c r="D736" s="85"/>
      <c r="E736" s="85"/>
    </row>
    <row r="737" spans="3:5" ht="12.5" x14ac:dyDescent="0.25">
      <c r="C737" s="11"/>
      <c r="D737" s="85"/>
      <c r="E737" s="85"/>
    </row>
    <row r="738" spans="3:5" ht="12.5" x14ac:dyDescent="0.25">
      <c r="C738" s="11"/>
      <c r="D738" s="85"/>
      <c r="E738" s="85"/>
    </row>
    <row r="739" spans="3:5" ht="12.5" x14ac:dyDescent="0.25">
      <c r="C739" s="11"/>
      <c r="D739" s="85"/>
      <c r="E739" s="85"/>
    </row>
    <row r="740" spans="3:5" ht="12.5" x14ac:dyDescent="0.25">
      <c r="C740" s="11"/>
      <c r="D740" s="85"/>
      <c r="E740" s="85"/>
    </row>
    <row r="741" spans="3:5" ht="12.5" x14ac:dyDescent="0.25">
      <c r="C741" s="11"/>
      <c r="D741" s="85"/>
      <c r="E741" s="85"/>
    </row>
    <row r="742" spans="3:5" ht="12.5" x14ac:dyDescent="0.25">
      <c r="C742" s="11"/>
      <c r="D742" s="85"/>
      <c r="E742" s="85"/>
    </row>
    <row r="743" spans="3:5" ht="12.5" x14ac:dyDescent="0.25">
      <c r="C743" s="11"/>
      <c r="D743" s="85"/>
      <c r="E743" s="85"/>
    </row>
    <row r="744" spans="3:5" ht="12.5" x14ac:dyDescent="0.25">
      <c r="C744" s="11"/>
      <c r="D744" s="85"/>
      <c r="E744" s="85"/>
    </row>
    <row r="745" spans="3:5" ht="12.5" x14ac:dyDescent="0.25">
      <c r="C745" s="11"/>
      <c r="D745" s="85"/>
      <c r="E745" s="85"/>
    </row>
    <row r="746" spans="3:5" ht="12.5" x14ac:dyDescent="0.25">
      <c r="C746" s="11"/>
      <c r="D746" s="85"/>
      <c r="E746" s="85"/>
    </row>
    <row r="747" spans="3:5" ht="12.5" x14ac:dyDescent="0.25">
      <c r="C747" s="11"/>
      <c r="D747" s="85"/>
      <c r="E747" s="85"/>
    </row>
    <row r="748" spans="3:5" ht="12.5" x14ac:dyDescent="0.25">
      <c r="C748" s="11"/>
      <c r="D748" s="85"/>
      <c r="E748" s="85"/>
    </row>
    <row r="749" spans="3:5" ht="12.5" x14ac:dyDescent="0.25">
      <c r="C749" s="11"/>
      <c r="D749" s="85"/>
      <c r="E749" s="85"/>
    </row>
    <row r="750" spans="3:5" ht="12.5" x14ac:dyDescent="0.25">
      <c r="C750" s="11"/>
      <c r="D750" s="85"/>
      <c r="E750" s="85"/>
    </row>
    <row r="751" spans="3:5" ht="12.5" x14ac:dyDescent="0.25">
      <c r="C751" s="11"/>
      <c r="D751" s="85"/>
      <c r="E751" s="85"/>
    </row>
    <row r="752" spans="3:5" ht="12.5" x14ac:dyDescent="0.25">
      <c r="C752" s="11"/>
      <c r="D752" s="85"/>
      <c r="E752" s="85"/>
    </row>
    <row r="753" spans="3:5" ht="12.5" x14ac:dyDescent="0.25">
      <c r="C753" s="11"/>
      <c r="D753" s="85"/>
      <c r="E753" s="85"/>
    </row>
    <row r="754" spans="3:5" ht="12.5" x14ac:dyDescent="0.25">
      <c r="C754" s="11"/>
      <c r="D754" s="85"/>
      <c r="E754" s="85"/>
    </row>
    <row r="755" spans="3:5" ht="12.5" x14ac:dyDescent="0.25">
      <c r="C755" s="11"/>
      <c r="D755" s="85"/>
      <c r="E755" s="85"/>
    </row>
    <row r="756" spans="3:5" ht="12.5" x14ac:dyDescent="0.25">
      <c r="C756" s="11"/>
      <c r="D756" s="85"/>
      <c r="E756" s="85"/>
    </row>
    <row r="757" spans="3:5" ht="12.5" x14ac:dyDescent="0.25">
      <c r="C757" s="11"/>
      <c r="D757" s="85"/>
      <c r="E757" s="85"/>
    </row>
    <row r="758" spans="3:5" ht="12.5" x14ac:dyDescent="0.25">
      <c r="C758" s="11"/>
      <c r="D758" s="85"/>
      <c r="E758" s="85"/>
    </row>
    <row r="759" spans="3:5" ht="12.5" x14ac:dyDescent="0.25">
      <c r="C759" s="11"/>
      <c r="D759" s="85"/>
      <c r="E759" s="85"/>
    </row>
    <row r="760" spans="3:5" ht="12.5" x14ac:dyDescent="0.25">
      <c r="C760" s="11"/>
      <c r="D760" s="85"/>
      <c r="E760" s="85"/>
    </row>
    <row r="761" spans="3:5" ht="12.5" x14ac:dyDescent="0.25">
      <c r="C761" s="11"/>
      <c r="D761" s="85"/>
      <c r="E761" s="85"/>
    </row>
    <row r="762" spans="3:5" ht="12.5" x14ac:dyDescent="0.25">
      <c r="C762" s="11"/>
      <c r="D762" s="85"/>
      <c r="E762" s="85"/>
    </row>
    <row r="763" spans="3:5" ht="12.5" x14ac:dyDescent="0.25">
      <c r="C763" s="11"/>
      <c r="D763" s="85"/>
      <c r="E763" s="85"/>
    </row>
    <row r="764" spans="3:5" ht="12.5" x14ac:dyDescent="0.25">
      <c r="C764" s="11"/>
      <c r="D764" s="85"/>
      <c r="E764" s="85"/>
    </row>
    <row r="765" spans="3:5" ht="12.5" x14ac:dyDescent="0.25">
      <c r="C765" s="11"/>
      <c r="D765" s="85"/>
      <c r="E765" s="85"/>
    </row>
    <row r="766" spans="3:5" ht="12.5" x14ac:dyDescent="0.25">
      <c r="C766" s="11"/>
      <c r="D766" s="85"/>
      <c r="E766" s="85"/>
    </row>
    <row r="767" spans="3:5" ht="12.5" x14ac:dyDescent="0.25">
      <c r="C767" s="11"/>
      <c r="D767" s="85"/>
      <c r="E767" s="85"/>
    </row>
    <row r="768" spans="3:5" ht="12.5" x14ac:dyDescent="0.25">
      <c r="C768" s="11"/>
      <c r="D768" s="85"/>
      <c r="E768" s="85"/>
    </row>
    <row r="769" spans="3:5" ht="12.5" x14ac:dyDescent="0.25">
      <c r="C769" s="11"/>
      <c r="D769" s="85"/>
      <c r="E769" s="85"/>
    </row>
    <row r="770" spans="3:5" ht="12.5" x14ac:dyDescent="0.25">
      <c r="C770" s="11"/>
      <c r="D770" s="85"/>
      <c r="E770" s="85"/>
    </row>
    <row r="771" spans="3:5" ht="12.5" x14ac:dyDescent="0.25">
      <c r="C771" s="11"/>
      <c r="D771" s="85"/>
      <c r="E771" s="85"/>
    </row>
    <row r="772" spans="3:5" ht="12.5" x14ac:dyDescent="0.25">
      <c r="C772" s="11"/>
      <c r="D772" s="85"/>
      <c r="E772" s="85"/>
    </row>
    <row r="773" spans="3:5" ht="12.5" x14ac:dyDescent="0.25">
      <c r="C773" s="11"/>
      <c r="D773" s="85"/>
      <c r="E773" s="85"/>
    </row>
    <row r="774" spans="3:5" ht="12.5" x14ac:dyDescent="0.25">
      <c r="C774" s="11"/>
      <c r="D774" s="85"/>
      <c r="E774" s="85"/>
    </row>
    <row r="775" spans="3:5" ht="12.5" x14ac:dyDescent="0.25">
      <c r="C775" s="11"/>
      <c r="D775" s="85"/>
      <c r="E775" s="85"/>
    </row>
    <row r="776" spans="3:5" ht="12.5" x14ac:dyDescent="0.25">
      <c r="C776" s="11"/>
      <c r="D776" s="85"/>
      <c r="E776" s="85"/>
    </row>
    <row r="777" spans="3:5" ht="12.5" x14ac:dyDescent="0.25">
      <c r="C777" s="11"/>
      <c r="D777" s="85"/>
      <c r="E777" s="85"/>
    </row>
    <row r="778" spans="3:5" ht="12.5" x14ac:dyDescent="0.25">
      <c r="C778" s="11"/>
      <c r="D778" s="85"/>
      <c r="E778" s="85"/>
    </row>
    <row r="779" spans="3:5" ht="12.5" x14ac:dyDescent="0.25">
      <c r="C779" s="11"/>
      <c r="D779" s="85"/>
      <c r="E779" s="85"/>
    </row>
    <row r="780" spans="3:5" ht="12.5" x14ac:dyDescent="0.25">
      <c r="C780" s="11"/>
      <c r="D780" s="85"/>
      <c r="E780" s="85"/>
    </row>
    <row r="781" spans="3:5" ht="12.5" x14ac:dyDescent="0.25">
      <c r="C781" s="11"/>
      <c r="D781" s="85"/>
      <c r="E781" s="85"/>
    </row>
    <row r="782" spans="3:5" ht="12.5" x14ac:dyDescent="0.25">
      <c r="C782" s="11"/>
      <c r="D782" s="85"/>
      <c r="E782" s="85"/>
    </row>
    <row r="783" spans="3:5" ht="12.5" x14ac:dyDescent="0.25">
      <c r="C783" s="11"/>
      <c r="D783" s="85"/>
      <c r="E783" s="85"/>
    </row>
    <row r="784" spans="3:5" ht="12.5" x14ac:dyDescent="0.25">
      <c r="C784" s="11"/>
      <c r="D784" s="85"/>
      <c r="E784" s="85"/>
    </row>
    <row r="785" spans="3:5" ht="12.5" x14ac:dyDescent="0.25">
      <c r="C785" s="11"/>
      <c r="D785" s="85"/>
      <c r="E785" s="85"/>
    </row>
    <row r="786" spans="3:5" ht="12.5" x14ac:dyDescent="0.25">
      <c r="C786" s="11"/>
      <c r="D786" s="85"/>
      <c r="E786" s="85"/>
    </row>
    <row r="787" spans="3:5" ht="12.5" x14ac:dyDescent="0.25">
      <c r="C787" s="11"/>
      <c r="D787" s="85"/>
      <c r="E787" s="85"/>
    </row>
    <row r="788" spans="3:5" ht="12.5" x14ac:dyDescent="0.25">
      <c r="C788" s="11"/>
      <c r="D788" s="85"/>
      <c r="E788" s="85"/>
    </row>
    <row r="789" spans="3:5" ht="12.5" x14ac:dyDescent="0.25">
      <c r="C789" s="11"/>
      <c r="D789" s="85"/>
      <c r="E789" s="85"/>
    </row>
    <row r="790" spans="3:5" ht="12.5" x14ac:dyDescent="0.25">
      <c r="C790" s="11"/>
      <c r="D790" s="85"/>
      <c r="E790" s="85"/>
    </row>
    <row r="791" spans="3:5" ht="12.5" x14ac:dyDescent="0.25">
      <c r="C791" s="11"/>
      <c r="D791" s="85"/>
      <c r="E791" s="85"/>
    </row>
    <row r="792" spans="3:5" ht="12.5" x14ac:dyDescent="0.25">
      <c r="C792" s="11"/>
      <c r="D792" s="85"/>
      <c r="E792" s="85"/>
    </row>
    <row r="793" spans="3:5" ht="12.5" x14ac:dyDescent="0.25">
      <c r="C793" s="11"/>
      <c r="D793" s="85"/>
      <c r="E793" s="85"/>
    </row>
    <row r="794" spans="3:5" ht="12.5" x14ac:dyDescent="0.25">
      <c r="C794" s="11"/>
      <c r="D794" s="85"/>
      <c r="E794" s="85"/>
    </row>
    <row r="795" spans="3:5" ht="12.5" x14ac:dyDescent="0.25">
      <c r="C795" s="11"/>
      <c r="D795" s="85"/>
      <c r="E795" s="85"/>
    </row>
    <row r="796" spans="3:5" ht="12.5" x14ac:dyDescent="0.25">
      <c r="C796" s="11"/>
      <c r="D796" s="85"/>
      <c r="E796" s="85"/>
    </row>
    <row r="797" spans="3:5" ht="12.5" x14ac:dyDescent="0.25">
      <c r="C797" s="11"/>
      <c r="D797" s="85"/>
      <c r="E797" s="85"/>
    </row>
    <row r="798" spans="3:5" ht="12.5" x14ac:dyDescent="0.25">
      <c r="C798" s="11"/>
      <c r="D798" s="85"/>
      <c r="E798" s="85"/>
    </row>
    <row r="799" spans="3:5" ht="12.5" x14ac:dyDescent="0.25">
      <c r="C799" s="11"/>
      <c r="D799" s="85"/>
      <c r="E799" s="85"/>
    </row>
    <row r="800" spans="3:5" ht="12.5" x14ac:dyDescent="0.25">
      <c r="C800" s="11"/>
      <c r="D800" s="85"/>
      <c r="E800" s="85"/>
    </row>
    <row r="801" spans="3:5" ht="12.5" x14ac:dyDescent="0.25">
      <c r="C801" s="11"/>
      <c r="D801" s="85"/>
      <c r="E801" s="85"/>
    </row>
    <row r="802" spans="3:5" ht="12.5" x14ac:dyDescent="0.25">
      <c r="C802" s="11"/>
      <c r="D802" s="85"/>
      <c r="E802" s="85"/>
    </row>
    <row r="803" spans="3:5" ht="12.5" x14ac:dyDescent="0.25">
      <c r="C803" s="11"/>
      <c r="D803" s="85"/>
      <c r="E803" s="85"/>
    </row>
    <row r="804" spans="3:5" ht="12.5" x14ac:dyDescent="0.25">
      <c r="C804" s="11"/>
      <c r="D804" s="85"/>
      <c r="E804" s="85"/>
    </row>
    <row r="805" spans="3:5" ht="12.5" x14ac:dyDescent="0.25">
      <c r="C805" s="11"/>
      <c r="D805" s="85"/>
      <c r="E805" s="85"/>
    </row>
    <row r="806" spans="3:5" ht="12.5" x14ac:dyDescent="0.25">
      <c r="C806" s="11"/>
      <c r="D806" s="85"/>
      <c r="E806" s="85"/>
    </row>
    <row r="807" spans="3:5" ht="12.5" x14ac:dyDescent="0.25">
      <c r="C807" s="11"/>
      <c r="D807" s="85"/>
      <c r="E807" s="85"/>
    </row>
    <row r="808" spans="3:5" ht="12.5" x14ac:dyDescent="0.25">
      <c r="C808" s="11"/>
      <c r="D808" s="85"/>
      <c r="E808" s="85"/>
    </row>
    <row r="809" spans="3:5" ht="12.5" x14ac:dyDescent="0.25">
      <c r="C809" s="11"/>
      <c r="D809" s="85"/>
      <c r="E809" s="85"/>
    </row>
    <row r="810" spans="3:5" ht="12.5" x14ac:dyDescent="0.25">
      <c r="C810" s="11"/>
      <c r="D810" s="85"/>
      <c r="E810" s="85"/>
    </row>
    <row r="811" spans="3:5" ht="12.5" x14ac:dyDescent="0.25">
      <c r="C811" s="11"/>
      <c r="D811" s="85"/>
      <c r="E811" s="85"/>
    </row>
    <row r="812" spans="3:5" ht="12.5" x14ac:dyDescent="0.25">
      <c r="C812" s="11"/>
      <c r="D812" s="85"/>
      <c r="E812" s="85"/>
    </row>
    <row r="813" spans="3:5" ht="12.5" x14ac:dyDescent="0.25">
      <c r="C813" s="11"/>
      <c r="D813" s="85"/>
      <c r="E813" s="85"/>
    </row>
    <row r="814" spans="3:5" ht="12.5" x14ac:dyDescent="0.25">
      <c r="C814" s="11"/>
      <c r="D814" s="85"/>
      <c r="E814" s="85"/>
    </row>
    <row r="815" spans="3:5" ht="12.5" x14ac:dyDescent="0.25">
      <c r="C815" s="11"/>
      <c r="D815" s="85"/>
      <c r="E815" s="85"/>
    </row>
    <row r="816" spans="3:5" ht="12.5" x14ac:dyDescent="0.25">
      <c r="C816" s="11"/>
      <c r="D816" s="85"/>
      <c r="E816" s="85"/>
    </row>
    <row r="817" spans="3:5" ht="12.5" x14ac:dyDescent="0.25">
      <c r="C817" s="11"/>
      <c r="D817" s="85"/>
      <c r="E817" s="85"/>
    </row>
    <row r="818" spans="3:5" ht="12.5" x14ac:dyDescent="0.25">
      <c r="C818" s="11"/>
      <c r="D818" s="85"/>
      <c r="E818" s="85"/>
    </row>
    <row r="819" spans="3:5" ht="12.5" x14ac:dyDescent="0.25">
      <c r="C819" s="11"/>
      <c r="D819" s="85"/>
      <c r="E819" s="85"/>
    </row>
    <row r="820" spans="3:5" ht="12.5" x14ac:dyDescent="0.25">
      <c r="C820" s="11"/>
      <c r="D820" s="85"/>
      <c r="E820" s="85"/>
    </row>
    <row r="821" spans="3:5" ht="12.5" x14ac:dyDescent="0.25">
      <c r="C821" s="11"/>
      <c r="D821" s="85"/>
      <c r="E821" s="85"/>
    </row>
    <row r="822" spans="3:5" ht="12.5" x14ac:dyDescent="0.25">
      <c r="C822" s="11"/>
      <c r="D822" s="85"/>
      <c r="E822" s="85"/>
    </row>
    <row r="823" spans="3:5" ht="12.5" x14ac:dyDescent="0.25">
      <c r="C823" s="11"/>
      <c r="D823" s="85"/>
      <c r="E823" s="85"/>
    </row>
    <row r="824" spans="3:5" ht="12.5" x14ac:dyDescent="0.25">
      <c r="C824" s="11"/>
      <c r="D824" s="85"/>
      <c r="E824" s="85"/>
    </row>
    <row r="825" spans="3:5" ht="12.5" x14ac:dyDescent="0.25">
      <c r="C825" s="11"/>
      <c r="D825" s="85"/>
      <c r="E825" s="85"/>
    </row>
    <row r="826" spans="3:5" ht="12.5" x14ac:dyDescent="0.25">
      <c r="C826" s="11"/>
      <c r="D826" s="85"/>
      <c r="E826" s="85"/>
    </row>
    <row r="827" spans="3:5" ht="12.5" x14ac:dyDescent="0.25">
      <c r="C827" s="11"/>
      <c r="D827" s="85"/>
      <c r="E827" s="85"/>
    </row>
    <row r="828" spans="3:5" ht="12.5" x14ac:dyDescent="0.25">
      <c r="C828" s="11"/>
      <c r="D828" s="85"/>
      <c r="E828" s="85"/>
    </row>
    <row r="829" spans="3:5" ht="12.5" x14ac:dyDescent="0.25">
      <c r="C829" s="11"/>
      <c r="D829" s="85"/>
      <c r="E829" s="85"/>
    </row>
    <row r="830" spans="3:5" ht="12.5" x14ac:dyDescent="0.25">
      <c r="C830" s="11"/>
      <c r="D830" s="85"/>
      <c r="E830" s="85"/>
    </row>
    <row r="831" spans="3:5" ht="12.5" x14ac:dyDescent="0.25">
      <c r="C831" s="11"/>
      <c r="D831" s="85"/>
      <c r="E831" s="85"/>
    </row>
    <row r="832" spans="3:5" ht="12.5" x14ac:dyDescent="0.25">
      <c r="C832" s="11"/>
      <c r="D832" s="85"/>
      <c r="E832" s="85"/>
    </row>
    <row r="833" spans="3:5" ht="12.5" x14ac:dyDescent="0.25">
      <c r="C833" s="11"/>
      <c r="D833" s="85"/>
      <c r="E833" s="85"/>
    </row>
    <row r="834" spans="3:5" ht="12.5" x14ac:dyDescent="0.25">
      <c r="C834" s="11"/>
      <c r="D834" s="85"/>
      <c r="E834" s="85"/>
    </row>
    <row r="835" spans="3:5" ht="12.5" x14ac:dyDescent="0.25">
      <c r="C835" s="11"/>
      <c r="D835" s="85"/>
      <c r="E835" s="85"/>
    </row>
    <row r="836" spans="3:5" ht="12.5" x14ac:dyDescent="0.25">
      <c r="C836" s="11"/>
      <c r="D836" s="85"/>
      <c r="E836" s="85"/>
    </row>
    <row r="837" spans="3:5" ht="12.5" x14ac:dyDescent="0.25">
      <c r="C837" s="11"/>
      <c r="D837" s="85"/>
      <c r="E837" s="85"/>
    </row>
    <row r="838" spans="3:5" ht="12.5" x14ac:dyDescent="0.25">
      <c r="C838" s="11"/>
      <c r="D838" s="85"/>
      <c r="E838" s="85"/>
    </row>
    <row r="839" spans="3:5" ht="12.5" x14ac:dyDescent="0.25">
      <c r="C839" s="11"/>
      <c r="D839" s="85"/>
      <c r="E839" s="85"/>
    </row>
    <row r="840" spans="3:5" ht="12.5" x14ac:dyDescent="0.25">
      <c r="C840" s="11"/>
      <c r="D840" s="85"/>
      <c r="E840" s="85"/>
    </row>
    <row r="841" spans="3:5" ht="12.5" x14ac:dyDescent="0.25">
      <c r="C841" s="11"/>
      <c r="D841" s="85"/>
      <c r="E841" s="85"/>
    </row>
    <row r="842" spans="3:5" ht="12.5" x14ac:dyDescent="0.25">
      <c r="C842" s="11"/>
      <c r="D842" s="85"/>
      <c r="E842" s="85"/>
    </row>
    <row r="843" spans="3:5" ht="12.5" x14ac:dyDescent="0.25">
      <c r="C843" s="11"/>
      <c r="D843" s="85"/>
      <c r="E843" s="85"/>
    </row>
    <row r="844" spans="3:5" ht="12.5" x14ac:dyDescent="0.25">
      <c r="C844" s="11"/>
      <c r="D844" s="85"/>
      <c r="E844" s="85"/>
    </row>
    <row r="845" spans="3:5" ht="12.5" x14ac:dyDescent="0.25">
      <c r="C845" s="11"/>
      <c r="D845" s="85"/>
      <c r="E845" s="85"/>
    </row>
    <row r="846" spans="3:5" ht="12.5" x14ac:dyDescent="0.25">
      <c r="C846" s="11"/>
      <c r="D846" s="85"/>
      <c r="E846" s="85"/>
    </row>
    <row r="847" spans="3:5" ht="12.5" x14ac:dyDescent="0.25">
      <c r="C847" s="11"/>
      <c r="D847" s="85"/>
      <c r="E847" s="85"/>
    </row>
    <row r="848" spans="3:5" ht="12.5" x14ac:dyDescent="0.25">
      <c r="C848" s="11"/>
      <c r="D848" s="85"/>
      <c r="E848" s="85"/>
    </row>
    <row r="849" spans="3:5" ht="12.5" x14ac:dyDescent="0.25">
      <c r="C849" s="11"/>
      <c r="D849" s="85"/>
      <c r="E849" s="85"/>
    </row>
    <row r="850" spans="3:5" ht="12.5" x14ac:dyDescent="0.25">
      <c r="C850" s="11"/>
      <c r="D850" s="85"/>
      <c r="E850" s="85"/>
    </row>
    <row r="851" spans="3:5" ht="12.5" x14ac:dyDescent="0.25">
      <c r="C851" s="11"/>
      <c r="D851" s="85"/>
      <c r="E851" s="85"/>
    </row>
    <row r="852" spans="3:5" ht="12.5" x14ac:dyDescent="0.25">
      <c r="C852" s="11"/>
      <c r="D852" s="85"/>
      <c r="E852" s="85"/>
    </row>
    <row r="853" spans="3:5" ht="12.5" x14ac:dyDescent="0.25">
      <c r="C853" s="11"/>
      <c r="D853" s="85"/>
      <c r="E853" s="85"/>
    </row>
    <row r="854" spans="3:5" ht="12.5" x14ac:dyDescent="0.25">
      <c r="C854" s="11"/>
      <c r="D854" s="85"/>
      <c r="E854" s="85"/>
    </row>
    <row r="855" spans="3:5" ht="12.5" x14ac:dyDescent="0.25">
      <c r="C855" s="11"/>
      <c r="D855" s="85"/>
      <c r="E855" s="85"/>
    </row>
    <row r="856" spans="3:5" ht="12.5" x14ac:dyDescent="0.25">
      <c r="C856" s="11"/>
      <c r="D856" s="85"/>
      <c r="E856" s="85"/>
    </row>
    <row r="857" spans="3:5" ht="12.5" x14ac:dyDescent="0.25">
      <c r="C857" s="11"/>
      <c r="D857" s="85"/>
      <c r="E857" s="85"/>
    </row>
    <row r="858" spans="3:5" ht="12.5" x14ac:dyDescent="0.25">
      <c r="C858" s="11"/>
      <c r="D858" s="85"/>
      <c r="E858" s="85"/>
    </row>
    <row r="859" spans="3:5" ht="12.5" x14ac:dyDescent="0.25">
      <c r="C859" s="11"/>
      <c r="D859" s="85"/>
      <c r="E859" s="85"/>
    </row>
    <row r="860" spans="3:5" ht="12.5" x14ac:dyDescent="0.25">
      <c r="C860" s="11"/>
      <c r="D860" s="85"/>
      <c r="E860" s="85"/>
    </row>
    <row r="861" spans="3:5" ht="12.5" x14ac:dyDescent="0.25">
      <c r="C861" s="11"/>
      <c r="D861" s="85"/>
      <c r="E861" s="85"/>
    </row>
    <row r="862" spans="3:5" ht="12.5" x14ac:dyDescent="0.25">
      <c r="C862" s="11"/>
      <c r="D862" s="85"/>
      <c r="E862" s="85"/>
    </row>
    <row r="863" spans="3:5" ht="12.5" x14ac:dyDescent="0.25">
      <c r="C863" s="11"/>
      <c r="D863" s="85"/>
      <c r="E863" s="85"/>
    </row>
    <row r="864" spans="3:5" ht="12.5" x14ac:dyDescent="0.25">
      <c r="C864" s="11"/>
      <c r="D864" s="85"/>
      <c r="E864" s="85"/>
    </row>
    <row r="865" spans="3:5" ht="12.5" x14ac:dyDescent="0.25">
      <c r="C865" s="11"/>
      <c r="D865" s="85"/>
      <c r="E865" s="85"/>
    </row>
    <row r="866" spans="3:5" ht="12.5" x14ac:dyDescent="0.25">
      <c r="C866" s="11"/>
      <c r="D866" s="85"/>
      <c r="E866" s="85"/>
    </row>
    <row r="867" spans="3:5" ht="12.5" x14ac:dyDescent="0.25">
      <c r="C867" s="11"/>
      <c r="D867" s="85"/>
      <c r="E867" s="85"/>
    </row>
    <row r="868" spans="3:5" ht="12.5" x14ac:dyDescent="0.25">
      <c r="C868" s="11"/>
      <c r="D868" s="85"/>
      <c r="E868" s="85"/>
    </row>
    <row r="869" spans="3:5" ht="12.5" x14ac:dyDescent="0.25">
      <c r="C869" s="11"/>
      <c r="D869" s="85"/>
      <c r="E869" s="85"/>
    </row>
    <row r="870" spans="3:5" ht="12.5" x14ac:dyDescent="0.25">
      <c r="C870" s="11"/>
      <c r="D870" s="85"/>
      <c r="E870" s="85"/>
    </row>
    <row r="871" spans="3:5" ht="12.5" x14ac:dyDescent="0.25">
      <c r="C871" s="11"/>
      <c r="D871" s="85"/>
      <c r="E871" s="85"/>
    </row>
    <row r="872" spans="3:5" ht="12.5" x14ac:dyDescent="0.25">
      <c r="C872" s="11"/>
      <c r="D872" s="85"/>
      <c r="E872" s="85"/>
    </row>
    <row r="873" spans="3:5" ht="12.5" x14ac:dyDescent="0.25">
      <c r="C873" s="11"/>
      <c r="D873" s="85"/>
      <c r="E873" s="85"/>
    </row>
    <row r="874" spans="3:5" ht="12.5" x14ac:dyDescent="0.25">
      <c r="C874" s="11"/>
      <c r="D874" s="85"/>
      <c r="E874" s="85"/>
    </row>
    <row r="875" spans="3:5" ht="12.5" x14ac:dyDescent="0.25">
      <c r="C875" s="11"/>
      <c r="D875" s="85"/>
      <c r="E875" s="85"/>
    </row>
    <row r="876" spans="3:5" ht="12.5" x14ac:dyDescent="0.25">
      <c r="C876" s="11"/>
      <c r="D876" s="85"/>
      <c r="E876" s="85"/>
    </row>
    <row r="877" spans="3:5" ht="12.5" x14ac:dyDescent="0.25">
      <c r="C877" s="11"/>
      <c r="D877" s="85"/>
      <c r="E877" s="85"/>
    </row>
    <row r="878" spans="3:5" ht="12.5" x14ac:dyDescent="0.25">
      <c r="C878" s="11"/>
      <c r="D878" s="85"/>
      <c r="E878" s="85"/>
    </row>
    <row r="879" spans="3:5" ht="12.5" x14ac:dyDescent="0.25">
      <c r="C879" s="11"/>
      <c r="D879" s="85"/>
      <c r="E879" s="85"/>
    </row>
    <row r="880" spans="3:5" ht="12.5" x14ac:dyDescent="0.25">
      <c r="C880" s="11"/>
      <c r="D880" s="85"/>
      <c r="E880" s="85"/>
    </row>
    <row r="881" spans="3:5" ht="12.5" x14ac:dyDescent="0.25">
      <c r="C881" s="11"/>
      <c r="D881" s="85"/>
      <c r="E881" s="85"/>
    </row>
    <row r="882" spans="3:5" ht="12.5" x14ac:dyDescent="0.25">
      <c r="C882" s="11"/>
      <c r="D882" s="85"/>
      <c r="E882" s="85"/>
    </row>
    <row r="883" spans="3:5" ht="12.5" x14ac:dyDescent="0.25">
      <c r="C883" s="11"/>
      <c r="D883" s="85"/>
      <c r="E883" s="85"/>
    </row>
    <row r="884" spans="3:5" ht="12.5" x14ac:dyDescent="0.25">
      <c r="C884" s="11"/>
      <c r="D884" s="85"/>
      <c r="E884" s="85"/>
    </row>
    <row r="885" spans="3:5" ht="12.5" x14ac:dyDescent="0.25">
      <c r="C885" s="11"/>
      <c r="D885" s="85"/>
      <c r="E885" s="85"/>
    </row>
    <row r="886" spans="3:5" ht="12.5" x14ac:dyDescent="0.25">
      <c r="C886" s="11"/>
      <c r="D886" s="85"/>
      <c r="E886" s="85"/>
    </row>
    <row r="887" spans="3:5" ht="12.5" x14ac:dyDescent="0.25">
      <c r="C887" s="11"/>
      <c r="D887" s="85"/>
      <c r="E887" s="85"/>
    </row>
    <row r="888" spans="3:5" ht="12.5" x14ac:dyDescent="0.25">
      <c r="C888" s="11"/>
      <c r="D888" s="85"/>
      <c r="E888" s="85"/>
    </row>
    <row r="889" spans="3:5" ht="12.5" x14ac:dyDescent="0.25">
      <c r="C889" s="11"/>
      <c r="D889" s="85"/>
      <c r="E889" s="85"/>
    </row>
    <row r="890" spans="3:5" ht="12.5" x14ac:dyDescent="0.25">
      <c r="C890" s="11"/>
      <c r="D890" s="85"/>
      <c r="E890" s="85"/>
    </row>
    <row r="891" spans="3:5" ht="12.5" x14ac:dyDescent="0.25">
      <c r="C891" s="11"/>
      <c r="D891" s="85"/>
      <c r="E891" s="85"/>
    </row>
    <row r="892" spans="3:5" ht="12.5" x14ac:dyDescent="0.25">
      <c r="C892" s="11"/>
      <c r="D892" s="85"/>
      <c r="E892" s="85"/>
    </row>
    <row r="893" spans="3:5" ht="12.5" x14ac:dyDescent="0.25">
      <c r="C893" s="11"/>
      <c r="D893" s="85"/>
      <c r="E893" s="85"/>
    </row>
    <row r="894" spans="3:5" ht="12.5" x14ac:dyDescent="0.25">
      <c r="C894" s="11"/>
      <c r="D894" s="85"/>
      <c r="E894" s="85"/>
    </row>
    <row r="895" spans="3:5" ht="12.5" x14ac:dyDescent="0.25">
      <c r="C895" s="11"/>
      <c r="D895" s="85"/>
      <c r="E895" s="85"/>
    </row>
    <row r="896" spans="3:5" ht="12.5" x14ac:dyDescent="0.25">
      <c r="C896" s="11"/>
      <c r="D896" s="85"/>
      <c r="E896" s="85"/>
    </row>
    <row r="897" spans="3:5" ht="12.5" x14ac:dyDescent="0.25">
      <c r="C897" s="11"/>
      <c r="D897" s="85"/>
      <c r="E897" s="85"/>
    </row>
    <row r="898" spans="3:5" ht="12.5" x14ac:dyDescent="0.25">
      <c r="C898" s="11"/>
      <c r="D898" s="85"/>
      <c r="E898" s="85"/>
    </row>
    <row r="899" spans="3:5" ht="12.5" x14ac:dyDescent="0.25">
      <c r="C899" s="11"/>
      <c r="D899" s="85"/>
      <c r="E899" s="85"/>
    </row>
    <row r="900" spans="3:5" ht="12.5" x14ac:dyDescent="0.25">
      <c r="C900" s="11"/>
      <c r="D900" s="85"/>
      <c r="E900" s="85"/>
    </row>
    <row r="901" spans="3:5" ht="12.5" x14ac:dyDescent="0.25">
      <c r="C901" s="11"/>
      <c r="D901" s="85"/>
      <c r="E901" s="85"/>
    </row>
    <row r="902" spans="3:5" ht="12.5" x14ac:dyDescent="0.25">
      <c r="C902" s="11"/>
      <c r="D902" s="85"/>
      <c r="E902" s="85"/>
    </row>
    <row r="903" spans="3:5" ht="12.5" x14ac:dyDescent="0.25">
      <c r="C903" s="11"/>
      <c r="D903" s="85"/>
      <c r="E903" s="85"/>
    </row>
    <row r="904" spans="3:5" ht="12.5" x14ac:dyDescent="0.25">
      <c r="C904" s="11"/>
      <c r="D904" s="85"/>
      <c r="E904" s="85"/>
    </row>
    <row r="905" spans="3:5" ht="12.5" x14ac:dyDescent="0.25">
      <c r="C905" s="11"/>
      <c r="D905" s="85"/>
      <c r="E905" s="85"/>
    </row>
    <row r="906" spans="3:5" ht="12.5" x14ac:dyDescent="0.25">
      <c r="C906" s="11"/>
      <c r="D906" s="85"/>
      <c r="E906" s="85"/>
    </row>
    <row r="907" spans="3:5" ht="12.5" x14ac:dyDescent="0.25">
      <c r="C907" s="11"/>
      <c r="D907" s="85"/>
      <c r="E907" s="85"/>
    </row>
  </sheetData>
  <mergeCells count="9">
    <mergeCell ref="H14:I14"/>
    <mergeCell ref="H15:I15"/>
    <mergeCell ref="H8:I8"/>
    <mergeCell ref="C9:C13"/>
    <mergeCell ref="H9:I9"/>
    <mergeCell ref="H10:I10"/>
    <mergeCell ref="H11:I11"/>
    <mergeCell ref="H12:I12"/>
    <mergeCell ref="H13:I13"/>
  </mergeCells>
  <phoneticPr fontId="15" type="noConversion"/>
  <dataValidations count="1">
    <dataValidation type="list" allowBlank="1" showErrorMessage="1" sqref="F9:G15" xr:uid="{00000000-0002-0000-1B00-000000000000}">
      <formula1>"Not Test,PASS,Fail,N/A,Blocked"</formula1>
    </dataValidation>
  </dataValidation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AC69"/>
  <sheetViews>
    <sheetView workbookViewId="0"/>
  </sheetViews>
  <sheetFormatPr defaultColWidth="12.6328125" defaultRowHeight="15.75" customHeight="1" x14ac:dyDescent="0.25"/>
  <cols>
    <col min="1" max="1" width="4.6328125" customWidth="1"/>
    <col min="3" max="11" width="52.6328125" customWidth="1"/>
    <col min="12" max="12" width="33.7265625" customWidth="1"/>
    <col min="13" max="13" width="30.7265625" customWidth="1"/>
  </cols>
  <sheetData>
    <row r="1" spans="1:29" ht="13" x14ac:dyDescent="0.3">
      <c r="A1" s="1"/>
    </row>
    <row r="2" spans="1:29" ht="13" x14ac:dyDescent="0.25">
      <c r="B2" s="2" t="s">
        <v>1</v>
      </c>
      <c r="C2" s="3" t="s">
        <v>34</v>
      </c>
      <c r="D2" s="3" t="s">
        <v>82</v>
      </c>
      <c r="E2" s="3" t="s">
        <v>302</v>
      </c>
      <c r="F2" s="3" t="s">
        <v>445</v>
      </c>
      <c r="G2" s="3" t="s">
        <v>446</v>
      </c>
      <c r="H2" s="3" t="s">
        <v>447</v>
      </c>
      <c r="I2" s="3" t="s">
        <v>449</v>
      </c>
      <c r="J2" s="3" t="s">
        <v>450</v>
      </c>
      <c r="K2" s="3" t="s">
        <v>35</v>
      </c>
    </row>
    <row r="3" spans="1:29" ht="13" x14ac:dyDescent="0.25">
      <c r="B3" s="2" t="s">
        <v>5</v>
      </c>
      <c r="C3" s="3" t="s">
        <v>1507</v>
      </c>
      <c r="D3" s="3" t="s">
        <v>1507</v>
      </c>
      <c r="E3" s="3" t="s">
        <v>1526</v>
      </c>
      <c r="F3" s="3" t="s">
        <v>1527</v>
      </c>
      <c r="G3" s="3" t="s">
        <v>1528</v>
      </c>
      <c r="H3" s="3" t="s">
        <v>1529</v>
      </c>
      <c r="I3" s="3" t="s">
        <v>1530</v>
      </c>
      <c r="J3" s="3" t="s">
        <v>1531</v>
      </c>
      <c r="K3" s="3" t="s">
        <v>1505</v>
      </c>
    </row>
    <row r="4" spans="1:29" ht="200" customHeight="1" x14ac:dyDescent="0.25">
      <c r="A4" s="11"/>
      <c r="B4" s="2" t="s">
        <v>9</v>
      </c>
      <c r="C4" s="13"/>
      <c r="D4" s="13"/>
      <c r="E4" s="13"/>
      <c r="F4" s="13"/>
      <c r="G4" s="13"/>
      <c r="H4" s="13"/>
      <c r="I4" s="13"/>
      <c r="J4" s="13"/>
      <c r="K4" s="13"/>
      <c r="L4" s="11"/>
      <c r="M4" s="11"/>
      <c r="N4" s="11"/>
      <c r="O4" s="11"/>
      <c r="P4" s="11"/>
      <c r="Q4" s="11"/>
      <c r="R4" s="11"/>
      <c r="S4" s="11"/>
      <c r="T4" s="11"/>
      <c r="U4" s="11"/>
      <c r="V4" s="11"/>
      <c r="W4" s="11"/>
      <c r="X4" s="11"/>
      <c r="Y4" s="11"/>
      <c r="Z4" s="11"/>
      <c r="AA4" s="11"/>
      <c r="AB4" s="11"/>
      <c r="AC4" s="11"/>
    </row>
    <row r="6" spans="1:29" ht="20" x14ac:dyDescent="0.25">
      <c r="B6" s="48" t="s">
        <v>1532</v>
      </c>
      <c r="C6" s="11"/>
      <c r="D6" s="11"/>
      <c r="E6" s="11"/>
      <c r="F6" s="11"/>
      <c r="G6" s="11"/>
    </row>
    <row r="7" spans="1:29" ht="12.5" x14ac:dyDescent="0.25">
      <c r="C7" s="11"/>
      <c r="D7" s="11"/>
      <c r="E7" s="11"/>
      <c r="F7" s="11"/>
      <c r="G7" s="11"/>
    </row>
    <row r="8" spans="1:29" ht="13" x14ac:dyDescent="0.25">
      <c r="A8" s="91"/>
      <c r="B8" s="2" t="s">
        <v>11</v>
      </c>
      <c r="C8" s="63" t="s">
        <v>12</v>
      </c>
      <c r="D8" s="63" t="s">
        <v>13</v>
      </c>
      <c r="E8" s="63" t="s">
        <v>14</v>
      </c>
      <c r="F8" s="2" t="s">
        <v>15</v>
      </c>
      <c r="G8" s="2" t="s">
        <v>16</v>
      </c>
      <c r="H8" s="221" t="s">
        <v>17</v>
      </c>
      <c r="I8" s="197"/>
      <c r="J8" s="91"/>
      <c r="K8" s="91"/>
      <c r="L8" s="91"/>
      <c r="M8" s="91"/>
      <c r="N8" s="91"/>
      <c r="O8" s="91"/>
      <c r="P8" s="91"/>
      <c r="Q8" s="91"/>
      <c r="R8" s="91"/>
      <c r="S8" s="91"/>
      <c r="T8" s="91"/>
      <c r="U8" s="91"/>
      <c r="V8" s="91"/>
      <c r="W8" s="91"/>
      <c r="X8" s="91"/>
      <c r="Y8" s="91"/>
      <c r="Z8" s="91"/>
      <c r="AA8" s="91"/>
      <c r="AB8" s="91"/>
      <c r="AC8" s="91"/>
    </row>
    <row r="9" spans="1:29" ht="12.5" x14ac:dyDescent="0.25">
      <c r="B9" s="21">
        <f t="shared" ref="B9:B10" si="0">ROW()-8</f>
        <v>1</v>
      </c>
      <c r="C9" s="212" t="s">
        <v>1533</v>
      </c>
      <c r="D9" s="25" t="s">
        <v>1534</v>
      </c>
      <c r="E9" s="25" t="s">
        <v>1535</v>
      </c>
      <c r="F9" s="9" t="s">
        <v>21</v>
      </c>
      <c r="G9" s="9" t="s">
        <v>21</v>
      </c>
      <c r="H9" s="199"/>
      <c r="I9" s="197"/>
    </row>
    <row r="10" spans="1:29" ht="25" x14ac:dyDescent="0.25">
      <c r="B10" s="21">
        <f t="shared" si="0"/>
        <v>2</v>
      </c>
      <c r="C10" s="204"/>
      <c r="D10" s="25" t="s">
        <v>1536</v>
      </c>
      <c r="E10" s="25" t="s">
        <v>1537</v>
      </c>
      <c r="F10" s="9" t="s">
        <v>21</v>
      </c>
      <c r="G10" s="9" t="s">
        <v>21</v>
      </c>
      <c r="H10" s="199"/>
      <c r="I10" s="197"/>
    </row>
    <row r="11" spans="1:29" ht="12.5" x14ac:dyDescent="0.25">
      <c r="B11" s="11"/>
      <c r="C11" s="62"/>
      <c r="D11" s="62"/>
      <c r="E11" s="62"/>
      <c r="F11" s="11"/>
      <c r="G11" s="11"/>
    </row>
    <row r="12" spans="1:29" ht="20" x14ac:dyDescent="0.25">
      <c r="B12" s="48" t="s">
        <v>1538</v>
      </c>
      <c r="C12" s="62"/>
      <c r="D12" s="62"/>
      <c r="E12" s="62"/>
      <c r="F12" s="11"/>
      <c r="G12" s="11"/>
    </row>
    <row r="13" spans="1:29" ht="12.5" x14ac:dyDescent="0.25">
      <c r="C13" s="62"/>
      <c r="D13" s="62"/>
      <c r="E13" s="62"/>
      <c r="F13" s="11"/>
      <c r="G13" s="11"/>
    </row>
    <row r="14" spans="1:29" ht="13" x14ac:dyDescent="0.25">
      <c r="A14" s="91"/>
      <c r="B14" s="2" t="s">
        <v>11</v>
      </c>
      <c r="C14" s="63" t="s">
        <v>12</v>
      </c>
      <c r="D14" s="63" t="s">
        <v>13</v>
      </c>
      <c r="E14" s="63" t="s">
        <v>14</v>
      </c>
      <c r="F14" s="2" t="s">
        <v>15</v>
      </c>
      <c r="G14" s="2" t="s">
        <v>16</v>
      </c>
      <c r="H14" s="221" t="s">
        <v>17</v>
      </c>
      <c r="I14" s="197"/>
      <c r="J14" s="91"/>
      <c r="K14" s="91"/>
      <c r="L14" s="91"/>
      <c r="M14" s="91"/>
      <c r="N14" s="91"/>
      <c r="O14" s="91"/>
      <c r="P14" s="91"/>
      <c r="Q14" s="91"/>
      <c r="R14" s="91"/>
      <c r="S14" s="91"/>
      <c r="T14" s="91"/>
      <c r="U14" s="91"/>
      <c r="V14" s="91"/>
      <c r="W14" s="91"/>
      <c r="X14" s="91"/>
      <c r="Y14" s="91"/>
      <c r="Z14" s="91"/>
      <c r="AA14" s="91"/>
      <c r="AB14" s="91"/>
      <c r="AC14" s="91"/>
    </row>
    <row r="15" spans="1:29" ht="87.5" x14ac:dyDescent="0.25">
      <c r="B15" s="21">
        <f t="shared" ref="B15:B18" si="1">ROW()-12</f>
        <v>3</v>
      </c>
      <c r="C15" s="212" t="s">
        <v>1539</v>
      </c>
      <c r="D15" s="25" t="s">
        <v>1540</v>
      </c>
      <c r="E15" s="25" t="s">
        <v>1541</v>
      </c>
      <c r="F15" s="9" t="s">
        <v>21</v>
      </c>
      <c r="G15" s="9" t="s">
        <v>21</v>
      </c>
      <c r="H15" s="199"/>
      <c r="I15" s="197"/>
    </row>
    <row r="16" spans="1:29" ht="25" x14ac:dyDescent="0.25">
      <c r="B16" s="21">
        <f t="shared" si="1"/>
        <v>4</v>
      </c>
      <c r="C16" s="211"/>
      <c r="D16" s="28" t="s">
        <v>1542</v>
      </c>
      <c r="E16" s="28" t="s">
        <v>1543</v>
      </c>
      <c r="F16" s="9" t="s">
        <v>21</v>
      </c>
      <c r="G16" s="9" t="s">
        <v>21</v>
      </c>
      <c r="H16" s="199"/>
      <c r="I16" s="197"/>
    </row>
    <row r="17" spans="1:29" ht="25" x14ac:dyDescent="0.25">
      <c r="B17" s="21">
        <f t="shared" si="1"/>
        <v>5</v>
      </c>
      <c r="C17" s="211"/>
      <c r="D17" s="28" t="s">
        <v>1544</v>
      </c>
      <c r="E17" s="28" t="s">
        <v>1545</v>
      </c>
      <c r="F17" s="9" t="s">
        <v>21</v>
      </c>
      <c r="G17" s="9" t="s">
        <v>21</v>
      </c>
      <c r="H17" s="199"/>
      <c r="I17" s="197"/>
    </row>
    <row r="18" spans="1:29" ht="12.5" x14ac:dyDescent="0.25">
      <c r="B18" s="21">
        <f t="shared" si="1"/>
        <v>6</v>
      </c>
      <c r="C18" s="204"/>
      <c r="D18" s="25" t="s">
        <v>1546</v>
      </c>
      <c r="E18" s="25" t="s">
        <v>1547</v>
      </c>
      <c r="F18" s="9" t="s">
        <v>21</v>
      </c>
      <c r="G18" s="9" t="s">
        <v>21</v>
      </c>
      <c r="H18" s="199"/>
      <c r="I18" s="197"/>
    </row>
    <row r="19" spans="1:29" ht="12.5" x14ac:dyDescent="0.25">
      <c r="B19" s="11"/>
      <c r="C19" s="62"/>
      <c r="D19" s="62"/>
      <c r="E19" s="62"/>
      <c r="F19" s="11"/>
      <c r="G19" s="11"/>
    </row>
    <row r="20" spans="1:29" ht="20" x14ac:dyDescent="0.25">
      <c r="B20" s="48" t="s">
        <v>1548</v>
      </c>
      <c r="C20" s="62"/>
      <c r="D20" s="62"/>
      <c r="E20" s="62"/>
      <c r="F20" s="11"/>
      <c r="G20" s="11"/>
    </row>
    <row r="21" spans="1:29" ht="12.5" x14ac:dyDescent="0.25">
      <c r="C21" s="62"/>
      <c r="D21" s="62"/>
      <c r="E21" s="62"/>
      <c r="F21" s="11"/>
      <c r="G21" s="11"/>
    </row>
    <row r="22" spans="1:29" ht="13" x14ac:dyDescent="0.25">
      <c r="A22" s="91"/>
      <c r="B22" s="2" t="s">
        <v>11</v>
      </c>
      <c r="C22" s="63" t="s">
        <v>12</v>
      </c>
      <c r="D22" s="63" t="s">
        <v>13</v>
      </c>
      <c r="E22" s="63" t="s">
        <v>14</v>
      </c>
      <c r="F22" s="2" t="s">
        <v>15</v>
      </c>
      <c r="G22" s="2" t="s">
        <v>16</v>
      </c>
      <c r="H22" s="221" t="s">
        <v>17</v>
      </c>
      <c r="I22" s="197"/>
      <c r="J22" s="91"/>
      <c r="K22" s="91"/>
      <c r="L22" s="91"/>
      <c r="M22" s="91"/>
      <c r="N22" s="91"/>
      <c r="O22" s="91"/>
      <c r="P22" s="91"/>
      <c r="Q22" s="91"/>
      <c r="R22" s="91"/>
      <c r="S22" s="91"/>
      <c r="T22" s="91"/>
      <c r="U22" s="91"/>
      <c r="V22" s="91"/>
      <c r="W22" s="91"/>
      <c r="X22" s="91"/>
      <c r="Y22" s="91"/>
      <c r="Z22" s="91"/>
      <c r="AA22" s="91"/>
      <c r="AB22" s="91"/>
      <c r="AC22" s="91"/>
    </row>
    <row r="23" spans="1:29" ht="12.5" x14ac:dyDescent="0.25">
      <c r="B23" s="21">
        <f>ROW()-16</f>
        <v>7</v>
      </c>
      <c r="C23" s="25" t="s">
        <v>1549</v>
      </c>
      <c r="D23" s="25" t="s">
        <v>1550</v>
      </c>
      <c r="E23" s="25" t="s">
        <v>1551</v>
      </c>
      <c r="F23" s="9" t="s">
        <v>21</v>
      </c>
      <c r="G23" s="9" t="s">
        <v>21</v>
      </c>
      <c r="H23" s="199"/>
      <c r="I23" s="197"/>
    </row>
    <row r="24" spans="1:29" ht="20" x14ac:dyDescent="0.25">
      <c r="B24" s="48"/>
      <c r="C24" s="62"/>
      <c r="D24" s="62"/>
      <c r="E24" s="62"/>
      <c r="F24" s="11"/>
      <c r="G24" s="11"/>
    </row>
    <row r="25" spans="1:29" ht="20" x14ac:dyDescent="0.25">
      <c r="B25" s="48" t="s">
        <v>1552</v>
      </c>
      <c r="C25" s="62"/>
      <c r="D25" s="62"/>
      <c r="E25" s="62"/>
      <c r="F25" s="11"/>
      <c r="G25" s="11"/>
    </row>
    <row r="26" spans="1:29" ht="12.5" x14ac:dyDescent="0.25">
      <c r="C26" s="62"/>
      <c r="D26" s="62"/>
      <c r="E26" s="62"/>
      <c r="F26" s="11"/>
      <c r="G26" s="11"/>
    </row>
    <row r="27" spans="1:29" ht="13" x14ac:dyDescent="0.25">
      <c r="A27" s="91"/>
      <c r="B27" s="2" t="s">
        <v>11</v>
      </c>
      <c r="C27" s="63" t="s">
        <v>12</v>
      </c>
      <c r="D27" s="63" t="s">
        <v>13</v>
      </c>
      <c r="E27" s="63" t="s">
        <v>14</v>
      </c>
      <c r="F27" s="2" t="s">
        <v>15</v>
      </c>
      <c r="G27" s="2" t="s">
        <v>16</v>
      </c>
      <c r="H27" s="221" t="s">
        <v>17</v>
      </c>
      <c r="I27" s="197"/>
      <c r="J27" s="91"/>
      <c r="K27" s="91"/>
      <c r="L27" s="91"/>
      <c r="M27" s="91"/>
      <c r="N27" s="91"/>
      <c r="O27" s="91"/>
      <c r="P27" s="91"/>
      <c r="Q27" s="91"/>
      <c r="R27" s="91"/>
      <c r="S27" s="91"/>
      <c r="T27" s="91"/>
      <c r="U27" s="91"/>
      <c r="V27" s="91"/>
      <c r="W27" s="91"/>
      <c r="X27" s="91"/>
      <c r="Y27" s="91"/>
      <c r="Z27" s="91"/>
      <c r="AA27" s="91"/>
      <c r="AB27" s="91"/>
      <c r="AC27" s="91"/>
    </row>
    <row r="28" spans="1:29" ht="12.5" x14ac:dyDescent="0.25">
      <c r="B28" s="21">
        <f>ROW()-20</f>
        <v>8</v>
      </c>
      <c r="C28" s="25" t="s">
        <v>1553</v>
      </c>
      <c r="D28" s="25" t="s">
        <v>1554</v>
      </c>
      <c r="E28" s="25" t="s">
        <v>1555</v>
      </c>
      <c r="F28" s="9" t="s">
        <v>21</v>
      </c>
      <c r="G28" s="9" t="s">
        <v>21</v>
      </c>
      <c r="H28" s="199"/>
      <c r="I28" s="197"/>
    </row>
    <row r="29" spans="1:29" ht="20" x14ac:dyDescent="0.25">
      <c r="B29" s="48"/>
      <c r="C29" s="62"/>
      <c r="D29" s="62"/>
      <c r="E29" s="62"/>
      <c r="F29" s="11"/>
      <c r="G29" s="11"/>
    </row>
    <row r="30" spans="1:29" ht="20" x14ac:dyDescent="0.25">
      <c r="B30" s="48" t="s">
        <v>1556</v>
      </c>
      <c r="C30" s="62"/>
      <c r="D30" s="62"/>
      <c r="E30" s="62"/>
      <c r="F30" s="11"/>
      <c r="G30" s="11"/>
    </row>
    <row r="31" spans="1:29" ht="12.5" x14ac:dyDescent="0.25">
      <c r="C31" s="62"/>
      <c r="D31" s="62"/>
      <c r="E31" s="62"/>
      <c r="F31" s="11"/>
      <c r="G31" s="11"/>
    </row>
    <row r="32" spans="1:29" ht="13" x14ac:dyDescent="0.25">
      <c r="A32" s="91"/>
      <c r="B32" s="2" t="s">
        <v>11</v>
      </c>
      <c r="C32" s="63" t="s">
        <v>12</v>
      </c>
      <c r="D32" s="63" t="s">
        <v>13</v>
      </c>
      <c r="E32" s="63" t="s">
        <v>14</v>
      </c>
      <c r="F32" s="2" t="s">
        <v>15</v>
      </c>
      <c r="G32" s="2" t="s">
        <v>16</v>
      </c>
      <c r="H32" s="221" t="s">
        <v>17</v>
      </c>
      <c r="I32" s="197"/>
      <c r="J32" s="91"/>
      <c r="K32" s="91"/>
      <c r="L32" s="91"/>
      <c r="M32" s="91"/>
      <c r="N32" s="91"/>
      <c r="O32" s="91"/>
      <c r="P32" s="91"/>
      <c r="Q32" s="91"/>
      <c r="R32" s="91"/>
      <c r="S32" s="91"/>
      <c r="T32" s="91"/>
      <c r="U32" s="91"/>
      <c r="V32" s="91"/>
      <c r="W32" s="91"/>
      <c r="X32" s="91"/>
      <c r="Y32" s="91"/>
      <c r="Z32" s="91"/>
      <c r="AA32" s="91"/>
      <c r="AB32" s="91"/>
      <c r="AC32" s="91"/>
    </row>
    <row r="33" spans="1:29" ht="12.5" x14ac:dyDescent="0.25">
      <c r="B33" s="21">
        <f t="shared" ref="B33:B34" si="2">ROW()-24</f>
        <v>9</v>
      </c>
      <c r="C33" s="212" t="s">
        <v>1557</v>
      </c>
      <c r="D33" s="212" t="s">
        <v>1558</v>
      </c>
      <c r="E33" s="25" t="s">
        <v>1559</v>
      </c>
      <c r="F33" s="9" t="s">
        <v>21</v>
      </c>
      <c r="G33" s="9" t="s">
        <v>21</v>
      </c>
      <c r="H33" s="199"/>
      <c r="I33" s="197"/>
    </row>
    <row r="34" spans="1:29" ht="25" x14ac:dyDescent="0.25">
      <c r="B34" s="21">
        <f t="shared" si="2"/>
        <v>10</v>
      </c>
      <c r="C34" s="204"/>
      <c r="D34" s="204"/>
      <c r="E34" s="25" t="s">
        <v>1560</v>
      </c>
      <c r="F34" s="9" t="s">
        <v>21</v>
      </c>
      <c r="G34" s="9" t="s">
        <v>21</v>
      </c>
      <c r="H34" s="199"/>
      <c r="I34" s="197"/>
    </row>
    <row r="35" spans="1:29" ht="12.5" x14ac:dyDescent="0.25">
      <c r="B35" s="11"/>
      <c r="C35" s="62"/>
      <c r="D35" s="62"/>
      <c r="E35" s="62"/>
      <c r="F35" s="11"/>
      <c r="G35" s="11"/>
    </row>
    <row r="36" spans="1:29" ht="20" x14ac:dyDescent="0.25">
      <c r="B36" s="48" t="s">
        <v>1561</v>
      </c>
      <c r="C36" s="62"/>
      <c r="D36" s="62"/>
      <c r="E36" s="62"/>
      <c r="F36" s="11"/>
      <c r="G36" s="11"/>
    </row>
    <row r="37" spans="1:29" ht="12.5" x14ac:dyDescent="0.25">
      <c r="C37" s="62"/>
      <c r="D37" s="62"/>
      <c r="E37" s="62"/>
      <c r="F37" s="11"/>
      <c r="G37" s="11"/>
    </row>
    <row r="38" spans="1:29" ht="13" x14ac:dyDescent="0.25">
      <c r="A38" s="91"/>
      <c r="B38" s="2" t="s">
        <v>11</v>
      </c>
      <c r="C38" s="63" t="s">
        <v>12</v>
      </c>
      <c r="D38" s="63" t="s">
        <v>13</v>
      </c>
      <c r="E38" s="63" t="s">
        <v>14</v>
      </c>
      <c r="F38" s="2" t="s">
        <v>15</v>
      </c>
      <c r="G38" s="2" t="s">
        <v>16</v>
      </c>
      <c r="H38" s="221" t="s">
        <v>17</v>
      </c>
      <c r="I38" s="197"/>
      <c r="J38" s="91"/>
      <c r="K38" s="91"/>
      <c r="L38" s="91"/>
      <c r="M38" s="91"/>
      <c r="N38" s="91"/>
      <c r="O38" s="91"/>
      <c r="P38" s="91"/>
      <c r="Q38" s="91"/>
      <c r="R38" s="91"/>
      <c r="S38" s="91"/>
      <c r="T38" s="91"/>
      <c r="U38" s="91"/>
      <c r="V38" s="91"/>
      <c r="W38" s="91"/>
      <c r="X38" s="91"/>
      <c r="Y38" s="91"/>
      <c r="Z38" s="91"/>
      <c r="AA38" s="91"/>
      <c r="AB38" s="91"/>
      <c r="AC38" s="91"/>
    </row>
    <row r="39" spans="1:29" ht="37.5" x14ac:dyDescent="0.25">
      <c r="B39" s="21">
        <f t="shared" ref="B39:B40" si="3">ROW()-28</f>
        <v>11</v>
      </c>
      <c r="C39" s="25" t="s">
        <v>1562</v>
      </c>
      <c r="D39" s="25" t="s">
        <v>1563</v>
      </c>
      <c r="E39" s="25" t="s">
        <v>1564</v>
      </c>
      <c r="F39" s="9" t="s">
        <v>21</v>
      </c>
      <c r="G39" s="9" t="s">
        <v>21</v>
      </c>
      <c r="H39" s="199"/>
      <c r="I39" s="197"/>
    </row>
    <row r="40" spans="1:29" ht="37.5" x14ac:dyDescent="0.25">
      <c r="B40" s="21">
        <f t="shared" si="3"/>
        <v>12</v>
      </c>
      <c r="C40" s="25" t="s">
        <v>1565</v>
      </c>
      <c r="D40" s="25" t="s">
        <v>1566</v>
      </c>
      <c r="E40" s="25" t="s">
        <v>1567</v>
      </c>
      <c r="F40" s="9" t="s">
        <v>21</v>
      </c>
      <c r="G40" s="9" t="s">
        <v>21</v>
      </c>
      <c r="H40" s="199"/>
      <c r="I40" s="197"/>
    </row>
    <row r="41" spans="1:29" ht="12.5" x14ac:dyDescent="0.25">
      <c r="B41" s="11"/>
      <c r="C41" s="62"/>
      <c r="D41" s="62"/>
      <c r="E41" s="62"/>
      <c r="F41" s="11"/>
      <c r="G41" s="11"/>
    </row>
    <row r="42" spans="1:29" ht="20" x14ac:dyDescent="0.25">
      <c r="B42" s="48" t="s">
        <v>1568</v>
      </c>
      <c r="C42" s="62"/>
      <c r="D42" s="62"/>
      <c r="E42" s="62"/>
      <c r="F42" s="11"/>
      <c r="G42" s="11"/>
    </row>
    <row r="43" spans="1:29" ht="12.5" x14ac:dyDescent="0.25">
      <c r="C43" s="62"/>
      <c r="D43" s="62"/>
      <c r="E43" s="62"/>
      <c r="F43" s="11"/>
      <c r="G43" s="11"/>
    </row>
    <row r="44" spans="1:29" ht="13" x14ac:dyDescent="0.25">
      <c r="A44" s="91"/>
      <c r="B44" s="2" t="s">
        <v>11</v>
      </c>
      <c r="C44" s="63" t="s">
        <v>12</v>
      </c>
      <c r="D44" s="63" t="s">
        <v>13</v>
      </c>
      <c r="E44" s="63" t="s">
        <v>14</v>
      </c>
      <c r="F44" s="2" t="s">
        <v>15</v>
      </c>
      <c r="G44" s="2" t="s">
        <v>16</v>
      </c>
      <c r="H44" s="221" t="s">
        <v>17</v>
      </c>
      <c r="I44" s="197"/>
      <c r="J44" s="91"/>
      <c r="K44" s="91"/>
      <c r="L44" s="91"/>
      <c r="M44" s="91"/>
      <c r="N44" s="91"/>
      <c r="O44" s="91"/>
      <c r="P44" s="91"/>
      <c r="Q44" s="91"/>
      <c r="R44" s="91"/>
      <c r="S44" s="91"/>
      <c r="T44" s="91"/>
      <c r="U44" s="91"/>
      <c r="V44" s="91"/>
      <c r="W44" s="91"/>
      <c r="X44" s="91"/>
      <c r="Y44" s="91"/>
      <c r="Z44" s="91"/>
      <c r="AA44" s="91"/>
      <c r="AB44" s="91"/>
      <c r="AC44" s="91"/>
    </row>
    <row r="45" spans="1:29" ht="25" x14ac:dyDescent="0.25">
      <c r="B45" s="21">
        <f t="shared" ref="B45:B47" si="4">ROW()-32</f>
        <v>13</v>
      </c>
      <c r="C45" s="212" t="s">
        <v>1569</v>
      </c>
      <c r="D45" s="212" t="s">
        <v>1570</v>
      </c>
      <c r="E45" s="25" t="s">
        <v>1571</v>
      </c>
      <c r="F45" s="9" t="s">
        <v>21</v>
      </c>
      <c r="G45" s="9" t="s">
        <v>21</v>
      </c>
      <c r="H45" s="199"/>
      <c r="I45" s="197"/>
    </row>
    <row r="46" spans="1:29" ht="25" x14ac:dyDescent="0.25">
      <c r="B46" s="21">
        <f t="shared" si="4"/>
        <v>14</v>
      </c>
      <c r="C46" s="211"/>
      <c r="D46" s="211"/>
      <c r="E46" s="25" t="s">
        <v>1572</v>
      </c>
      <c r="F46" s="9" t="s">
        <v>21</v>
      </c>
      <c r="G46" s="9" t="s">
        <v>21</v>
      </c>
      <c r="H46" s="199"/>
      <c r="I46" s="197"/>
    </row>
    <row r="47" spans="1:29" ht="100" x14ac:dyDescent="0.25">
      <c r="A47" s="11"/>
      <c r="B47" s="21">
        <f t="shared" si="4"/>
        <v>15</v>
      </c>
      <c r="C47" s="204"/>
      <c r="D47" s="204"/>
      <c r="E47" s="25" t="s">
        <v>1573</v>
      </c>
      <c r="F47" s="9" t="s">
        <v>21</v>
      </c>
      <c r="G47" s="9" t="s">
        <v>21</v>
      </c>
      <c r="H47" s="199"/>
      <c r="I47" s="197"/>
      <c r="J47" s="11"/>
      <c r="N47" s="11"/>
      <c r="O47" s="11"/>
      <c r="P47" s="11"/>
      <c r="Q47" s="11"/>
      <c r="R47" s="11"/>
      <c r="S47" s="11"/>
      <c r="T47" s="11"/>
      <c r="U47" s="11"/>
      <c r="V47" s="11"/>
      <c r="W47" s="11"/>
      <c r="X47" s="11"/>
      <c r="Y47" s="11"/>
      <c r="Z47" s="11"/>
      <c r="AA47" s="11"/>
      <c r="AB47" s="11"/>
      <c r="AC47" s="11"/>
    </row>
    <row r="48" spans="1:29" ht="12.5" x14ac:dyDescent="0.25">
      <c r="C48" s="54"/>
      <c r="D48" s="54"/>
      <c r="E48" s="54"/>
    </row>
    <row r="49" spans="3:5" ht="12.5" x14ac:dyDescent="0.25">
      <c r="C49" s="54"/>
      <c r="D49" s="54"/>
      <c r="E49" s="54"/>
    </row>
    <row r="50" spans="3:5" ht="12.5" x14ac:dyDescent="0.25">
      <c r="C50" s="54"/>
      <c r="D50" s="54"/>
      <c r="E50" s="54"/>
    </row>
    <row r="51" spans="3:5" ht="12.5" x14ac:dyDescent="0.25">
      <c r="C51" s="54"/>
      <c r="D51" s="54"/>
      <c r="E51" s="54"/>
    </row>
    <row r="52" spans="3:5" ht="12.5" x14ac:dyDescent="0.25">
      <c r="C52" s="54"/>
      <c r="D52" s="54"/>
      <c r="E52" s="54"/>
    </row>
    <row r="53" spans="3:5" ht="12.5" x14ac:dyDescent="0.25">
      <c r="C53" s="54"/>
      <c r="D53" s="54"/>
      <c r="E53" s="54"/>
    </row>
    <row r="54" spans="3:5" ht="12.5" x14ac:dyDescent="0.25">
      <c r="C54" s="54"/>
      <c r="D54" s="54"/>
      <c r="E54" s="54"/>
    </row>
    <row r="55" spans="3:5" ht="12.5" x14ac:dyDescent="0.25">
      <c r="C55" s="54"/>
      <c r="D55" s="54"/>
      <c r="E55" s="54"/>
    </row>
    <row r="56" spans="3:5" ht="12.5" x14ac:dyDescent="0.25">
      <c r="C56" s="54"/>
      <c r="D56" s="54"/>
      <c r="E56" s="54"/>
    </row>
    <row r="57" spans="3:5" ht="12.5" x14ac:dyDescent="0.25">
      <c r="C57" s="54"/>
      <c r="D57" s="54"/>
      <c r="E57" s="54"/>
    </row>
    <row r="58" spans="3:5" ht="12.5" x14ac:dyDescent="0.25">
      <c r="C58" s="54"/>
      <c r="D58" s="54"/>
      <c r="E58" s="54"/>
    </row>
    <row r="59" spans="3:5" ht="12.5" x14ac:dyDescent="0.25">
      <c r="C59" s="54"/>
      <c r="D59" s="54"/>
      <c r="E59" s="54"/>
    </row>
    <row r="60" spans="3:5" ht="12.5" x14ac:dyDescent="0.25">
      <c r="C60" s="54"/>
      <c r="D60" s="54"/>
      <c r="E60" s="54"/>
    </row>
    <row r="61" spans="3:5" ht="12.5" x14ac:dyDescent="0.25">
      <c r="C61" s="54"/>
      <c r="D61" s="54"/>
      <c r="E61" s="54"/>
    </row>
    <row r="62" spans="3:5" ht="12.5" x14ac:dyDescent="0.25">
      <c r="C62" s="54"/>
      <c r="D62" s="54"/>
      <c r="E62" s="54"/>
    </row>
    <row r="63" spans="3:5" ht="12.5" x14ac:dyDescent="0.25">
      <c r="C63" s="54"/>
      <c r="D63" s="54"/>
      <c r="E63" s="54"/>
    </row>
    <row r="64" spans="3:5" ht="12.5" x14ac:dyDescent="0.25">
      <c r="C64" s="51"/>
      <c r="D64" s="51"/>
      <c r="E64" s="51"/>
    </row>
    <row r="65" spans="3:5" ht="12.5" x14ac:dyDescent="0.25">
      <c r="C65" s="51"/>
      <c r="D65" s="51"/>
      <c r="E65" s="51"/>
    </row>
    <row r="66" spans="3:5" ht="12.5" x14ac:dyDescent="0.25">
      <c r="C66" s="51"/>
      <c r="D66" s="51"/>
      <c r="E66" s="51"/>
    </row>
    <row r="67" spans="3:5" ht="12.5" x14ac:dyDescent="0.25">
      <c r="C67" s="51"/>
      <c r="D67" s="51"/>
      <c r="E67" s="51"/>
    </row>
    <row r="68" spans="3:5" ht="12.5" x14ac:dyDescent="0.25">
      <c r="C68" s="51"/>
      <c r="D68" s="51"/>
      <c r="E68" s="51"/>
    </row>
    <row r="69" spans="3:5" ht="12.5" x14ac:dyDescent="0.25">
      <c r="C69" s="51"/>
      <c r="D69" s="51"/>
      <c r="E69" s="51"/>
    </row>
  </sheetData>
  <mergeCells count="28">
    <mergeCell ref="H8:I8"/>
    <mergeCell ref="C9:C10"/>
    <mergeCell ref="H9:I9"/>
    <mergeCell ref="H10:I10"/>
    <mergeCell ref="H14:I14"/>
    <mergeCell ref="H39:I39"/>
    <mergeCell ref="H40:I40"/>
    <mergeCell ref="C15:C18"/>
    <mergeCell ref="H15:I15"/>
    <mergeCell ref="H18:I18"/>
    <mergeCell ref="C33:C34"/>
    <mergeCell ref="D33:D34"/>
    <mergeCell ref="H44:I44"/>
    <mergeCell ref="H45:I45"/>
    <mergeCell ref="C45:C47"/>
    <mergeCell ref="D45:D47"/>
    <mergeCell ref="H16:I16"/>
    <mergeCell ref="H17:I17"/>
    <mergeCell ref="H22:I22"/>
    <mergeCell ref="H23:I23"/>
    <mergeCell ref="H27:I27"/>
    <mergeCell ref="H28:I28"/>
    <mergeCell ref="H32:I32"/>
    <mergeCell ref="H46:I46"/>
    <mergeCell ref="H47:I47"/>
    <mergeCell ref="H33:I33"/>
    <mergeCell ref="H34:I34"/>
    <mergeCell ref="H38:I38"/>
  </mergeCells>
  <phoneticPr fontId="15" type="noConversion"/>
  <dataValidations count="1">
    <dataValidation type="list" allowBlank="1" showErrorMessage="1" sqref="F9:G10 F15:G18 F23:G23 F28:G28 F33:G34 F39:G40 F45:G47" xr:uid="{00000000-0002-0000-1C00-000000000000}">
      <formula1>"Not Test,PASS,Fail,N/A,Blocked"</formula1>
    </dataValidation>
  </dataValidation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O1028"/>
  <sheetViews>
    <sheetView workbookViewId="0">
      <selection activeCell="I4" sqref="I4"/>
    </sheetView>
  </sheetViews>
  <sheetFormatPr defaultColWidth="12.6328125" defaultRowHeight="15.75" customHeight="1" x14ac:dyDescent="0.25"/>
  <cols>
    <col min="1" max="1" width="4.7265625" customWidth="1"/>
    <col min="3" max="3" width="37.08984375" customWidth="1"/>
    <col min="4" max="4" width="58.90625" customWidth="1"/>
    <col min="5" max="5" width="80" customWidth="1"/>
    <col min="6" max="6" width="15.6328125" customWidth="1"/>
    <col min="8" max="8" width="43" customWidth="1"/>
    <col min="9" max="9" width="49.453125" customWidth="1"/>
  </cols>
  <sheetData>
    <row r="1" spans="1:15" ht="13" x14ac:dyDescent="0.3">
      <c r="A1" s="1" t="s">
        <v>0</v>
      </c>
      <c r="C1" s="51"/>
      <c r="D1" s="51"/>
      <c r="E1" s="51"/>
    </row>
    <row r="2" spans="1:15" ht="13" x14ac:dyDescent="0.25">
      <c r="B2" s="2" t="s">
        <v>1</v>
      </c>
      <c r="C2" s="253" t="s">
        <v>34</v>
      </c>
      <c r="D2" s="254"/>
      <c r="E2" s="197"/>
    </row>
    <row r="3" spans="1:15" s="151" customFormat="1" ht="13" x14ac:dyDescent="0.25">
      <c r="B3" s="2" t="s">
        <v>5</v>
      </c>
      <c r="C3" s="255" t="s">
        <v>3143</v>
      </c>
      <c r="D3" s="256"/>
      <c r="E3" s="206"/>
    </row>
    <row r="4" spans="1:15" ht="279" customHeight="1" x14ac:dyDescent="0.25">
      <c r="B4" s="2" t="s">
        <v>9</v>
      </c>
      <c r="C4" s="253"/>
      <c r="D4" s="254"/>
      <c r="E4" s="197"/>
    </row>
    <row r="5" spans="1:15" ht="12.5" x14ac:dyDescent="0.25">
      <c r="C5" s="51"/>
      <c r="D5" s="51"/>
      <c r="E5" s="51"/>
    </row>
    <row r="6" spans="1:15" ht="20" x14ac:dyDescent="0.4">
      <c r="B6" s="5" t="s">
        <v>1574</v>
      </c>
      <c r="C6" s="51"/>
      <c r="D6" s="51"/>
      <c r="E6" s="51"/>
    </row>
    <row r="7" spans="1:15" ht="12.5" x14ac:dyDescent="0.25">
      <c r="C7" s="51"/>
      <c r="D7" s="51"/>
      <c r="E7" s="51"/>
    </row>
    <row r="8" spans="1:15" ht="13" x14ac:dyDescent="0.3">
      <c r="B8" s="6" t="s">
        <v>11</v>
      </c>
      <c r="C8" s="63" t="s">
        <v>12</v>
      </c>
      <c r="D8" s="52" t="s">
        <v>13</v>
      </c>
      <c r="E8" s="52" t="s">
        <v>14</v>
      </c>
      <c r="F8" s="2" t="s">
        <v>15</v>
      </c>
      <c r="G8" s="2" t="s">
        <v>16</v>
      </c>
      <c r="H8" s="221" t="s">
        <v>17</v>
      </c>
      <c r="I8" s="197"/>
    </row>
    <row r="9" spans="1:15" ht="12.5" x14ac:dyDescent="0.25">
      <c r="B9" s="21">
        <f t="shared" ref="B9:B35" si="0">ROW()-8</f>
        <v>1</v>
      </c>
      <c r="C9" s="212" t="s">
        <v>1575</v>
      </c>
      <c r="D9" s="25" t="s">
        <v>1576</v>
      </c>
      <c r="E9" s="27" t="s">
        <v>1577</v>
      </c>
      <c r="F9" s="9" t="s">
        <v>21</v>
      </c>
      <c r="G9" s="9" t="s">
        <v>21</v>
      </c>
      <c r="H9" s="199"/>
      <c r="I9" s="197"/>
    </row>
    <row r="10" spans="1:15" ht="12.5" x14ac:dyDescent="0.25">
      <c r="B10" s="21">
        <f t="shared" si="0"/>
        <v>2</v>
      </c>
      <c r="C10" s="211"/>
      <c r="D10" s="212" t="s">
        <v>1578</v>
      </c>
      <c r="E10" s="114" t="s">
        <v>1579</v>
      </c>
      <c r="F10" s="9" t="s">
        <v>21</v>
      </c>
      <c r="G10" s="9" t="s">
        <v>21</v>
      </c>
      <c r="H10" s="199"/>
      <c r="I10" s="197"/>
    </row>
    <row r="11" spans="1:15" ht="25" x14ac:dyDescent="0.25">
      <c r="B11" s="21">
        <f t="shared" si="0"/>
        <v>3</v>
      </c>
      <c r="C11" s="211"/>
      <c r="D11" s="211"/>
      <c r="E11" s="27" t="s">
        <v>1580</v>
      </c>
      <c r="F11" s="9" t="s">
        <v>21</v>
      </c>
      <c r="G11" s="9" t="s">
        <v>21</v>
      </c>
      <c r="H11" s="199"/>
      <c r="I11" s="197"/>
    </row>
    <row r="12" spans="1:15" ht="150" x14ac:dyDescent="0.25">
      <c r="A12" s="23"/>
      <c r="B12" s="39">
        <f t="shared" si="0"/>
        <v>4</v>
      </c>
      <c r="C12" s="211"/>
      <c r="D12" s="211"/>
      <c r="E12" s="26" t="s">
        <v>1581</v>
      </c>
      <c r="F12" s="19" t="s">
        <v>21</v>
      </c>
      <c r="G12" s="19" t="s">
        <v>21</v>
      </c>
      <c r="H12" s="199"/>
      <c r="I12" s="197"/>
      <c r="J12" s="23"/>
      <c r="K12" s="23"/>
      <c r="L12" s="23"/>
      <c r="M12" s="23"/>
      <c r="N12" s="23"/>
      <c r="O12" s="23"/>
    </row>
    <row r="13" spans="1:15" ht="12.5" x14ac:dyDescent="0.25">
      <c r="B13" s="21">
        <f t="shared" si="0"/>
        <v>5</v>
      </c>
      <c r="C13" s="211"/>
      <c r="D13" s="211"/>
      <c r="E13" s="27" t="s">
        <v>1582</v>
      </c>
      <c r="F13" s="9" t="s">
        <v>21</v>
      </c>
      <c r="G13" s="9" t="s">
        <v>21</v>
      </c>
      <c r="H13" s="199"/>
      <c r="I13" s="197"/>
    </row>
    <row r="14" spans="1:15" ht="12.5" x14ac:dyDescent="0.25">
      <c r="B14" s="21">
        <f t="shared" si="0"/>
        <v>6</v>
      </c>
      <c r="C14" s="211"/>
      <c r="D14" s="211"/>
      <c r="E14" s="27" t="s">
        <v>1583</v>
      </c>
      <c r="F14" s="9" t="s">
        <v>21</v>
      </c>
      <c r="G14" s="9" t="s">
        <v>21</v>
      </c>
      <c r="H14" s="199"/>
      <c r="I14" s="197"/>
    </row>
    <row r="15" spans="1:15" ht="12.5" x14ac:dyDescent="0.25">
      <c r="B15" s="21">
        <f t="shared" si="0"/>
        <v>7</v>
      </c>
      <c r="C15" s="211"/>
      <c r="D15" s="211"/>
      <c r="E15" s="27" t="s">
        <v>1584</v>
      </c>
      <c r="F15" s="9" t="s">
        <v>21</v>
      </c>
      <c r="G15" s="9" t="s">
        <v>21</v>
      </c>
      <c r="H15" s="199"/>
      <c r="I15" s="197"/>
    </row>
    <row r="16" spans="1:15" ht="12.5" x14ac:dyDescent="0.25">
      <c r="B16" s="21">
        <f t="shared" si="0"/>
        <v>8</v>
      </c>
      <c r="C16" s="211"/>
      <c r="D16" s="211"/>
      <c r="E16" s="27" t="s">
        <v>1585</v>
      </c>
      <c r="F16" s="9" t="s">
        <v>21</v>
      </c>
      <c r="G16" s="9" t="s">
        <v>21</v>
      </c>
      <c r="H16" s="199"/>
      <c r="I16" s="197"/>
    </row>
    <row r="17" spans="2:9" ht="12.5" x14ac:dyDescent="0.25">
      <c r="B17" s="21">
        <f t="shared" si="0"/>
        <v>9</v>
      </c>
      <c r="C17" s="211"/>
      <c r="D17" s="211"/>
      <c r="E17" s="27" t="s">
        <v>1586</v>
      </c>
      <c r="F17" s="9" t="s">
        <v>21</v>
      </c>
      <c r="G17" s="9" t="s">
        <v>21</v>
      </c>
      <c r="H17" s="199"/>
      <c r="I17" s="197"/>
    </row>
    <row r="18" spans="2:9" ht="12.5" x14ac:dyDescent="0.25">
      <c r="B18" s="21">
        <f t="shared" si="0"/>
        <v>10</v>
      </c>
      <c r="C18" s="211"/>
      <c r="D18" s="211"/>
      <c r="E18" s="27" t="s">
        <v>1587</v>
      </c>
      <c r="F18" s="9" t="s">
        <v>21</v>
      </c>
      <c r="G18" s="9" t="s">
        <v>21</v>
      </c>
      <c r="H18" s="199"/>
      <c r="I18" s="197"/>
    </row>
    <row r="19" spans="2:9" ht="12.5" x14ac:dyDescent="0.25">
      <c r="B19" s="21">
        <f t="shared" si="0"/>
        <v>11</v>
      </c>
      <c r="C19" s="211"/>
      <c r="D19" s="211"/>
      <c r="E19" s="27" t="s">
        <v>1588</v>
      </c>
      <c r="F19" s="9" t="s">
        <v>21</v>
      </c>
      <c r="G19" s="9" t="s">
        <v>21</v>
      </c>
      <c r="H19" s="199"/>
      <c r="I19" s="197"/>
    </row>
    <row r="20" spans="2:9" ht="12.5" x14ac:dyDescent="0.25">
      <c r="B20" s="21">
        <f t="shared" si="0"/>
        <v>12</v>
      </c>
      <c r="C20" s="211"/>
      <c r="D20" s="211"/>
      <c r="E20" s="27" t="s">
        <v>1589</v>
      </c>
      <c r="F20" s="9" t="s">
        <v>21</v>
      </c>
      <c r="G20" s="9" t="s">
        <v>21</v>
      </c>
      <c r="H20" s="199"/>
      <c r="I20" s="197"/>
    </row>
    <row r="21" spans="2:9" ht="62.5" x14ac:dyDescent="0.25">
      <c r="B21" s="21">
        <f t="shared" si="0"/>
        <v>13</v>
      </c>
      <c r="C21" s="211"/>
      <c r="D21" s="211"/>
      <c r="E21" s="27" t="s">
        <v>1590</v>
      </c>
      <c r="F21" s="9" t="s">
        <v>21</v>
      </c>
      <c r="G21" s="9" t="s">
        <v>21</v>
      </c>
      <c r="H21" s="199"/>
      <c r="I21" s="197"/>
    </row>
    <row r="22" spans="2:9" ht="12.5" x14ac:dyDescent="0.25">
      <c r="B22" s="21">
        <f t="shared" si="0"/>
        <v>14</v>
      </c>
      <c r="C22" s="211"/>
      <c r="D22" s="211"/>
      <c r="E22" s="27" t="s">
        <v>1591</v>
      </c>
      <c r="F22" s="9" t="s">
        <v>21</v>
      </c>
      <c r="G22" s="9" t="s">
        <v>21</v>
      </c>
      <c r="H22" s="199"/>
      <c r="I22" s="197"/>
    </row>
    <row r="23" spans="2:9" ht="12.5" x14ac:dyDescent="0.25">
      <c r="B23" s="21">
        <f t="shared" si="0"/>
        <v>15</v>
      </c>
      <c r="C23" s="211"/>
      <c r="D23" s="211"/>
      <c r="E23" s="27" t="s">
        <v>1592</v>
      </c>
      <c r="F23" s="9" t="s">
        <v>21</v>
      </c>
      <c r="G23" s="9" t="s">
        <v>21</v>
      </c>
      <c r="H23" s="199"/>
      <c r="I23" s="197"/>
    </row>
    <row r="24" spans="2:9" ht="12.5" x14ac:dyDescent="0.25">
      <c r="B24" s="21">
        <f t="shared" si="0"/>
        <v>16</v>
      </c>
      <c r="C24" s="211"/>
      <c r="D24" s="211"/>
      <c r="E24" s="27" t="s">
        <v>1593</v>
      </c>
      <c r="F24" s="9" t="s">
        <v>21</v>
      </c>
      <c r="G24" s="9" t="s">
        <v>21</v>
      </c>
      <c r="H24" s="199"/>
      <c r="I24" s="197"/>
    </row>
    <row r="25" spans="2:9" ht="12.5" x14ac:dyDescent="0.25">
      <c r="B25" s="21">
        <f t="shared" si="0"/>
        <v>17</v>
      </c>
      <c r="C25" s="211"/>
      <c r="D25" s="211"/>
      <c r="E25" s="27" t="s">
        <v>1594</v>
      </c>
      <c r="F25" s="9" t="s">
        <v>21</v>
      </c>
      <c r="G25" s="9" t="s">
        <v>21</v>
      </c>
      <c r="H25" s="199"/>
      <c r="I25" s="197"/>
    </row>
    <row r="26" spans="2:9" ht="37.5" x14ac:dyDescent="0.25">
      <c r="B26" s="21">
        <f t="shared" si="0"/>
        <v>18</v>
      </c>
      <c r="C26" s="211"/>
      <c r="D26" s="211"/>
      <c r="E26" s="27" t="s">
        <v>1595</v>
      </c>
      <c r="F26" s="9" t="s">
        <v>21</v>
      </c>
      <c r="G26" s="9" t="s">
        <v>21</v>
      </c>
      <c r="H26" s="199"/>
      <c r="I26" s="197"/>
    </row>
    <row r="27" spans="2:9" ht="12.5" x14ac:dyDescent="0.25">
      <c r="B27" s="21">
        <f t="shared" si="0"/>
        <v>19</v>
      </c>
      <c r="C27" s="211"/>
      <c r="D27" s="211"/>
      <c r="E27" s="27" t="s">
        <v>1596</v>
      </c>
      <c r="F27" s="9" t="s">
        <v>21</v>
      </c>
      <c r="G27" s="9" t="s">
        <v>21</v>
      </c>
      <c r="H27" s="199"/>
      <c r="I27" s="197"/>
    </row>
    <row r="28" spans="2:9" ht="12.5" x14ac:dyDescent="0.25">
      <c r="B28" s="21">
        <f t="shared" si="0"/>
        <v>20</v>
      </c>
      <c r="C28" s="211"/>
      <c r="D28" s="211"/>
      <c r="E28" s="27" t="s">
        <v>1597</v>
      </c>
      <c r="F28" s="9" t="s">
        <v>21</v>
      </c>
      <c r="G28" s="9" t="s">
        <v>21</v>
      </c>
      <c r="H28" s="199"/>
      <c r="I28" s="197"/>
    </row>
    <row r="29" spans="2:9" ht="12.5" x14ac:dyDescent="0.25">
      <c r="B29" s="21">
        <f t="shared" si="0"/>
        <v>21</v>
      </c>
      <c r="C29" s="211"/>
      <c r="D29" s="211"/>
      <c r="E29" s="27" t="s">
        <v>1598</v>
      </c>
      <c r="F29" s="9" t="s">
        <v>21</v>
      </c>
      <c r="G29" s="9" t="s">
        <v>21</v>
      </c>
      <c r="H29" s="199"/>
      <c r="I29" s="197"/>
    </row>
    <row r="30" spans="2:9" ht="12.5" x14ac:dyDescent="0.25">
      <c r="B30" s="21">
        <f t="shared" si="0"/>
        <v>22</v>
      </c>
      <c r="C30" s="211"/>
      <c r="D30" s="211"/>
      <c r="E30" s="27" t="s">
        <v>1599</v>
      </c>
      <c r="F30" s="9" t="s">
        <v>21</v>
      </c>
      <c r="G30" s="9" t="s">
        <v>21</v>
      </c>
      <c r="H30" s="199"/>
      <c r="I30" s="197"/>
    </row>
    <row r="31" spans="2:9" ht="12.5" x14ac:dyDescent="0.25">
      <c r="B31" s="21">
        <f t="shared" si="0"/>
        <v>23</v>
      </c>
      <c r="C31" s="211"/>
      <c r="D31" s="211"/>
      <c r="E31" s="27" t="s">
        <v>1600</v>
      </c>
      <c r="F31" s="9" t="s">
        <v>21</v>
      </c>
      <c r="G31" s="9" t="s">
        <v>21</v>
      </c>
      <c r="H31" s="199"/>
      <c r="I31" s="197"/>
    </row>
    <row r="32" spans="2:9" ht="12.5" x14ac:dyDescent="0.25">
      <c r="B32" s="21">
        <f t="shared" si="0"/>
        <v>24</v>
      </c>
      <c r="C32" s="211"/>
      <c r="D32" s="211"/>
      <c r="E32" s="27" t="s">
        <v>1601</v>
      </c>
      <c r="F32" s="9" t="s">
        <v>21</v>
      </c>
      <c r="G32" s="9" t="s">
        <v>21</v>
      </c>
      <c r="H32" s="199"/>
      <c r="I32" s="197"/>
    </row>
    <row r="33" spans="1:15" ht="12.5" x14ac:dyDescent="0.25">
      <c r="B33" s="21">
        <f t="shared" si="0"/>
        <v>25</v>
      </c>
      <c r="C33" s="211"/>
      <c r="D33" s="211"/>
      <c r="E33" s="27" t="s">
        <v>1602</v>
      </c>
      <c r="F33" s="9" t="s">
        <v>21</v>
      </c>
      <c r="G33" s="9" t="s">
        <v>21</v>
      </c>
      <c r="H33" s="199"/>
      <c r="I33" s="197"/>
    </row>
    <row r="34" spans="1:15" ht="12.5" x14ac:dyDescent="0.25">
      <c r="B34" s="21">
        <f t="shared" si="0"/>
        <v>26</v>
      </c>
      <c r="C34" s="211"/>
      <c r="D34" s="211"/>
      <c r="E34" s="27" t="s">
        <v>1603</v>
      </c>
      <c r="F34" s="9" t="s">
        <v>21</v>
      </c>
      <c r="G34" s="9" t="s">
        <v>21</v>
      </c>
      <c r="H34" s="199"/>
      <c r="I34" s="197"/>
    </row>
    <row r="35" spans="1:15" ht="12.5" x14ac:dyDescent="0.25">
      <c r="B35" s="21">
        <f t="shared" si="0"/>
        <v>27</v>
      </c>
      <c r="C35" s="204"/>
      <c r="D35" s="204"/>
      <c r="E35" s="27" t="s">
        <v>745</v>
      </c>
      <c r="F35" s="9" t="s">
        <v>21</v>
      </c>
      <c r="G35" s="9" t="s">
        <v>21</v>
      </c>
      <c r="H35" s="199"/>
      <c r="I35" s="197"/>
    </row>
    <row r="36" spans="1:15" ht="12.5" x14ac:dyDescent="0.25">
      <c r="C36" s="51"/>
      <c r="D36" s="51"/>
      <c r="E36" s="51"/>
    </row>
    <row r="37" spans="1:15" ht="20" x14ac:dyDescent="0.4">
      <c r="B37" s="5" t="s">
        <v>1604</v>
      </c>
      <c r="C37" s="51"/>
      <c r="D37" s="51"/>
      <c r="E37" s="51"/>
    </row>
    <row r="38" spans="1:15" ht="20" x14ac:dyDescent="0.4">
      <c r="B38" s="5"/>
      <c r="C38" s="51"/>
      <c r="D38" s="51"/>
      <c r="E38" s="51"/>
    </row>
    <row r="39" spans="1:15" ht="13" x14ac:dyDescent="0.3">
      <c r="B39" s="6" t="s">
        <v>11</v>
      </c>
      <c r="C39" s="63" t="s">
        <v>12</v>
      </c>
      <c r="D39" s="52" t="s">
        <v>13</v>
      </c>
      <c r="E39" s="52" t="s">
        <v>14</v>
      </c>
      <c r="F39" s="2" t="s">
        <v>15</v>
      </c>
      <c r="G39" s="2" t="s">
        <v>16</v>
      </c>
      <c r="H39" s="221" t="s">
        <v>17</v>
      </c>
      <c r="I39" s="197"/>
    </row>
    <row r="40" spans="1:15" ht="25" x14ac:dyDescent="0.25">
      <c r="A40" s="11"/>
      <c r="B40" s="21">
        <f t="shared" ref="B40:B41" si="1">ROW()-12</f>
        <v>28</v>
      </c>
      <c r="C40" s="25" t="s">
        <v>1605</v>
      </c>
      <c r="D40" s="25" t="s">
        <v>1606</v>
      </c>
      <c r="E40" s="73" t="s">
        <v>1607</v>
      </c>
      <c r="F40" s="9" t="s">
        <v>21</v>
      </c>
      <c r="G40" s="9" t="s">
        <v>21</v>
      </c>
      <c r="H40" s="199"/>
      <c r="I40" s="197"/>
      <c r="J40" s="11"/>
      <c r="K40" s="11"/>
      <c r="L40" s="11"/>
      <c r="M40" s="11"/>
      <c r="N40" s="11"/>
      <c r="O40" s="11"/>
    </row>
    <row r="41" spans="1:15" ht="25" x14ac:dyDescent="0.25">
      <c r="A41" s="11"/>
      <c r="B41" s="21">
        <f t="shared" si="1"/>
        <v>29</v>
      </c>
      <c r="C41" s="25" t="s">
        <v>1608</v>
      </c>
      <c r="D41" s="25" t="s">
        <v>1609</v>
      </c>
      <c r="E41" s="73" t="s">
        <v>1607</v>
      </c>
      <c r="F41" s="9" t="s">
        <v>21</v>
      </c>
      <c r="G41" s="9" t="s">
        <v>21</v>
      </c>
      <c r="H41" s="199"/>
      <c r="I41" s="197"/>
      <c r="J41" s="11"/>
      <c r="K41" s="11"/>
      <c r="L41" s="11"/>
      <c r="M41" s="11"/>
      <c r="N41" s="11"/>
      <c r="O41" s="11"/>
    </row>
    <row r="42" spans="1:15" ht="20" x14ac:dyDescent="0.4">
      <c r="B42" s="5"/>
      <c r="C42" s="51"/>
      <c r="D42" s="51"/>
      <c r="E42" s="51"/>
    </row>
    <row r="43" spans="1:15" ht="20" x14ac:dyDescent="0.4">
      <c r="B43" s="5" t="s">
        <v>1610</v>
      </c>
      <c r="C43" s="51"/>
      <c r="D43" s="51"/>
      <c r="E43" s="51"/>
    </row>
    <row r="44" spans="1:15" ht="12.5" x14ac:dyDescent="0.25">
      <c r="C44" s="51"/>
      <c r="D44" s="51"/>
      <c r="E44" s="51"/>
    </row>
    <row r="45" spans="1:15" ht="13" x14ac:dyDescent="0.3">
      <c r="B45" s="6" t="s">
        <v>11</v>
      </c>
      <c r="C45" s="63" t="s">
        <v>12</v>
      </c>
      <c r="D45" s="52" t="s">
        <v>13</v>
      </c>
      <c r="E45" s="52" t="s">
        <v>14</v>
      </c>
      <c r="F45" s="2" t="s">
        <v>15</v>
      </c>
      <c r="G45" s="2" t="s">
        <v>16</v>
      </c>
      <c r="H45" s="221" t="s">
        <v>17</v>
      </c>
      <c r="I45" s="197"/>
    </row>
    <row r="46" spans="1:15" ht="12.5" x14ac:dyDescent="0.25">
      <c r="A46" s="11"/>
      <c r="B46" s="21">
        <f t="shared" ref="B46:B63" si="2">ROW()-16</f>
        <v>30</v>
      </c>
      <c r="C46" s="229" t="s">
        <v>1611</v>
      </c>
      <c r="D46" s="212" t="s">
        <v>1612</v>
      </c>
      <c r="E46" s="73" t="s">
        <v>745</v>
      </c>
      <c r="F46" s="9" t="s">
        <v>21</v>
      </c>
      <c r="G46" s="9" t="s">
        <v>21</v>
      </c>
      <c r="H46" s="199"/>
      <c r="I46" s="197"/>
      <c r="J46" s="11"/>
      <c r="K46" s="11"/>
      <c r="L46" s="11"/>
      <c r="M46" s="11"/>
      <c r="N46" s="11"/>
      <c r="O46" s="11"/>
    </row>
    <row r="47" spans="1:15" ht="25" x14ac:dyDescent="0.25">
      <c r="A47" s="16"/>
      <c r="B47" s="39">
        <f t="shared" si="2"/>
        <v>31</v>
      </c>
      <c r="C47" s="211"/>
      <c r="D47" s="204"/>
      <c r="E47" s="26" t="s">
        <v>1613</v>
      </c>
      <c r="F47" s="9" t="s">
        <v>21</v>
      </c>
      <c r="G47" s="9" t="s">
        <v>21</v>
      </c>
      <c r="H47" s="199"/>
      <c r="I47" s="197"/>
      <c r="J47" s="16"/>
      <c r="K47" s="16"/>
      <c r="L47" s="16"/>
      <c r="M47" s="16"/>
      <c r="N47" s="16"/>
      <c r="O47" s="16"/>
    </row>
    <row r="48" spans="1:15" ht="12.5" x14ac:dyDescent="0.25">
      <c r="A48" s="16"/>
      <c r="B48" s="39">
        <f t="shared" si="2"/>
        <v>32</v>
      </c>
      <c r="C48" s="204"/>
      <c r="D48" s="28" t="s">
        <v>1614</v>
      </c>
      <c r="E48" s="26" t="s">
        <v>1615</v>
      </c>
      <c r="F48" s="9" t="s">
        <v>21</v>
      </c>
      <c r="G48" s="9" t="s">
        <v>21</v>
      </c>
      <c r="H48" s="199"/>
      <c r="I48" s="197"/>
      <c r="J48" s="16"/>
      <c r="K48" s="16"/>
      <c r="L48" s="16"/>
      <c r="M48" s="16"/>
      <c r="N48" s="16"/>
      <c r="O48" s="16"/>
    </row>
    <row r="49" spans="1:15" ht="12.5" x14ac:dyDescent="0.25">
      <c r="A49" s="16"/>
      <c r="B49" s="39">
        <f t="shared" si="2"/>
        <v>33</v>
      </c>
      <c r="C49" s="229" t="s">
        <v>1616</v>
      </c>
      <c r="D49" s="229" t="s">
        <v>1617</v>
      </c>
      <c r="E49" s="75" t="s">
        <v>745</v>
      </c>
      <c r="F49" s="9" t="s">
        <v>21</v>
      </c>
      <c r="G49" s="9" t="s">
        <v>21</v>
      </c>
      <c r="H49" s="199"/>
      <c r="I49" s="197"/>
      <c r="J49" s="16"/>
      <c r="K49" s="16"/>
      <c r="L49" s="16"/>
      <c r="M49" s="16"/>
      <c r="N49" s="16"/>
      <c r="O49" s="16"/>
    </row>
    <row r="50" spans="1:15" ht="12.5" x14ac:dyDescent="0.25">
      <c r="A50" s="16"/>
      <c r="B50" s="39">
        <f t="shared" si="2"/>
        <v>34</v>
      </c>
      <c r="C50" s="211"/>
      <c r="D50" s="204"/>
      <c r="E50" s="26" t="s">
        <v>1618</v>
      </c>
      <c r="F50" s="9" t="s">
        <v>21</v>
      </c>
      <c r="G50" s="9" t="s">
        <v>21</v>
      </c>
      <c r="H50" s="199"/>
      <c r="I50" s="197"/>
      <c r="J50" s="16"/>
      <c r="K50" s="16"/>
      <c r="L50" s="16"/>
      <c r="M50" s="16"/>
      <c r="N50" s="16"/>
      <c r="O50" s="16"/>
    </row>
    <row r="51" spans="1:15" ht="12.5" x14ac:dyDescent="0.25">
      <c r="A51" s="16"/>
      <c r="B51" s="39">
        <f t="shared" si="2"/>
        <v>35</v>
      </c>
      <c r="C51" s="204"/>
      <c r="D51" s="28" t="s">
        <v>1619</v>
      </c>
      <c r="E51" s="26" t="s">
        <v>1615</v>
      </c>
      <c r="F51" s="9" t="s">
        <v>21</v>
      </c>
      <c r="G51" s="9" t="s">
        <v>21</v>
      </c>
      <c r="H51" s="199"/>
      <c r="I51" s="197"/>
      <c r="J51" s="16"/>
      <c r="K51" s="16"/>
      <c r="L51" s="16"/>
      <c r="M51" s="16"/>
      <c r="N51" s="16"/>
      <c r="O51" s="16"/>
    </row>
    <row r="52" spans="1:15" ht="12.5" x14ac:dyDescent="0.25">
      <c r="A52" s="16"/>
      <c r="B52" s="39">
        <f t="shared" si="2"/>
        <v>36</v>
      </c>
      <c r="C52" s="229" t="s">
        <v>1620</v>
      </c>
      <c r="D52" s="229" t="s">
        <v>1621</v>
      </c>
      <c r="E52" s="75" t="s">
        <v>745</v>
      </c>
      <c r="F52" s="9" t="s">
        <v>21</v>
      </c>
      <c r="G52" s="9" t="s">
        <v>21</v>
      </c>
      <c r="H52" s="199"/>
      <c r="I52" s="197"/>
      <c r="J52" s="16"/>
      <c r="K52" s="16"/>
      <c r="L52" s="16"/>
      <c r="M52" s="16"/>
      <c r="N52" s="16"/>
      <c r="O52" s="16"/>
    </row>
    <row r="53" spans="1:15" ht="33.75" customHeight="1" x14ac:dyDescent="0.25">
      <c r="A53" s="16"/>
      <c r="B53" s="39">
        <f t="shared" si="2"/>
        <v>37</v>
      </c>
      <c r="C53" s="211"/>
      <c r="D53" s="204"/>
      <c r="E53" s="26" t="s">
        <v>1622</v>
      </c>
      <c r="F53" s="9" t="s">
        <v>21</v>
      </c>
      <c r="G53" s="9" t="s">
        <v>21</v>
      </c>
      <c r="H53" s="199"/>
      <c r="I53" s="197"/>
      <c r="J53" s="16"/>
      <c r="K53" s="16"/>
      <c r="L53" s="16"/>
      <c r="M53" s="16"/>
      <c r="N53" s="16"/>
      <c r="O53" s="16"/>
    </row>
    <row r="54" spans="1:15" ht="12.5" x14ac:dyDescent="0.25">
      <c r="A54" s="16"/>
      <c r="B54" s="39">
        <f t="shared" si="2"/>
        <v>38</v>
      </c>
      <c r="C54" s="204"/>
      <c r="D54" s="28" t="s">
        <v>1623</v>
      </c>
      <c r="E54" s="26" t="s">
        <v>1624</v>
      </c>
      <c r="F54" s="9" t="s">
        <v>21</v>
      </c>
      <c r="G54" s="9" t="s">
        <v>21</v>
      </c>
      <c r="H54" s="199"/>
      <c r="I54" s="197"/>
      <c r="J54" s="16"/>
      <c r="K54" s="16"/>
      <c r="L54" s="16"/>
      <c r="M54" s="16"/>
      <c r="N54" s="16"/>
      <c r="O54" s="16"/>
    </row>
    <row r="55" spans="1:15" ht="12.5" x14ac:dyDescent="0.25">
      <c r="A55" s="16"/>
      <c r="B55" s="39">
        <f t="shared" si="2"/>
        <v>39</v>
      </c>
      <c r="C55" s="229" t="s">
        <v>1625</v>
      </c>
      <c r="D55" s="229" t="s">
        <v>1626</v>
      </c>
      <c r="E55" s="75" t="s">
        <v>745</v>
      </c>
      <c r="F55" s="9" t="s">
        <v>21</v>
      </c>
      <c r="G55" s="9" t="s">
        <v>21</v>
      </c>
      <c r="H55" s="199"/>
      <c r="I55" s="197"/>
      <c r="J55" s="16"/>
      <c r="K55" s="16"/>
      <c r="L55" s="16"/>
      <c r="M55" s="16"/>
      <c r="N55" s="16"/>
      <c r="O55" s="16"/>
    </row>
    <row r="56" spans="1:15" ht="12.5" x14ac:dyDescent="0.25">
      <c r="A56" s="16"/>
      <c r="B56" s="39">
        <f t="shared" si="2"/>
        <v>40</v>
      </c>
      <c r="C56" s="211"/>
      <c r="D56" s="204"/>
      <c r="E56" s="26" t="s">
        <v>1622</v>
      </c>
      <c r="F56" s="9" t="s">
        <v>21</v>
      </c>
      <c r="G56" s="9" t="s">
        <v>21</v>
      </c>
      <c r="H56" s="199"/>
      <c r="I56" s="197"/>
      <c r="J56" s="16"/>
      <c r="K56" s="16"/>
      <c r="L56" s="16"/>
      <c r="M56" s="16"/>
      <c r="N56" s="16"/>
      <c r="O56" s="16"/>
    </row>
    <row r="57" spans="1:15" ht="12.5" x14ac:dyDescent="0.25">
      <c r="A57" s="16"/>
      <c r="B57" s="39">
        <f t="shared" si="2"/>
        <v>41</v>
      </c>
      <c r="C57" s="204"/>
      <c r="D57" s="28" t="s">
        <v>1627</v>
      </c>
      <c r="E57" s="26" t="s">
        <v>1615</v>
      </c>
      <c r="F57" s="9" t="s">
        <v>21</v>
      </c>
      <c r="G57" s="9" t="s">
        <v>21</v>
      </c>
      <c r="H57" s="199"/>
      <c r="I57" s="197"/>
      <c r="J57" s="16"/>
      <c r="K57" s="16"/>
      <c r="L57" s="16"/>
      <c r="M57" s="16"/>
      <c r="N57" s="16"/>
      <c r="O57" s="16"/>
    </row>
    <row r="58" spans="1:15" ht="12.5" x14ac:dyDescent="0.25">
      <c r="A58" s="16"/>
      <c r="B58" s="39">
        <f t="shared" si="2"/>
        <v>42</v>
      </c>
      <c r="C58" s="229" t="s">
        <v>1628</v>
      </c>
      <c r="D58" s="229" t="s">
        <v>1629</v>
      </c>
      <c r="E58" s="75" t="s">
        <v>745</v>
      </c>
      <c r="F58" s="9" t="s">
        <v>21</v>
      </c>
      <c r="G58" s="9" t="s">
        <v>21</v>
      </c>
      <c r="H58" s="199"/>
      <c r="I58" s="197"/>
      <c r="J58" s="16"/>
      <c r="K58" s="16"/>
      <c r="L58" s="16"/>
      <c r="M58" s="16"/>
      <c r="N58" s="16"/>
      <c r="O58" s="16"/>
    </row>
    <row r="59" spans="1:15" ht="25" x14ac:dyDescent="0.25">
      <c r="A59" s="16"/>
      <c r="B59" s="39">
        <f t="shared" si="2"/>
        <v>43</v>
      </c>
      <c r="C59" s="211"/>
      <c r="D59" s="204"/>
      <c r="E59" s="26" t="s">
        <v>1630</v>
      </c>
      <c r="F59" s="9" t="s">
        <v>21</v>
      </c>
      <c r="G59" s="9" t="s">
        <v>21</v>
      </c>
      <c r="H59" s="199"/>
      <c r="I59" s="197"/>
      <c r="J59" s="16"/>
      <c r="K59" s="16"/>
      <c r="L59" s="16"/>
      <c r="M59" s="16"/>
      <c r="N59" s="16"/>
      <c r="O59" s="16"/>
    </row>
    <row r="60" spans="1:15" ht="12.5" x14ac:dyDescent="0.25">
      <c r="A60" s="16"/>
      <c r="B60" s="39">
        <f t="shared" si="2"/>
        <v>44</v>
      </c>
      <c r="C60" s="204"/>
      <c r="D60" s="28" t="s">
        <v>1631</v>
      </c>
      <c r="E60" s="26" t="s">
        <v>1615</v>
      </c>
      <c r="F60" s="9" t="s">
        <v>21</v>
      </c>
      <c r="G60" s="9" t="s">
        <v>21</v>
      </c>
      <c r="H60" s="199"/>
      <c r="I60" s="197"/>
      <c r="J60" s="16"/>
      <c r="K60" s="16"/>
      <c r="L60" s="16"/>
      <c r="M60" s="16"/>
      <c r="N60" s="16"/>
      <c r="O60" s="16"/>
    </row>
    <row r="61" spans="1:15" ht="12.5" x14ac:dyDescent="0.25">
      <c r="A61" s="11"/>
      <c r="B61" s="21">
        <f t="shared" si="2"/>
        <v>45</v>
      </c>
      <c r="C61" s="229" t="s">
        <v>1632</v>
      </c>
      <c r="D61" s="25" t="s">
        <v>1633</v>
      </c>
      <c r="E61" s="73" t="s">
        <v>745</v>
      </c>
      <c r="F61" s="9" t="s">
        <v>21</v>
      </c>
      <c r="G61" s="9" t="s">
        <v>21</v>
      </c>
      <c r="H61" s="199"/>
      <c r="I61" s="197"/>
      <c r="J61" s="11"/>
      <c r="K61" s="11"/>
      <c r="L61" s="11"/>
      <c r="M61" s="11"/>
      <c r="N61" s="11"/>
      <c r="O61" s="11"/>
    </row>
    <row r="62" spans="1:15" ht="12.5" x14ac:dyDescent="0.25">
      <c r="A62" s="11"/>
      <c r="B62" s="21">
        <f t="shared" si="2"/>
        <v>46</v>
      </c>
      <c r="C62" s="204"/>
      <c r="D62" s="25" t="s">
        <v>1634</v>
      </c>
      <c r="E62" s="73" t="s">
        <v>893</v>
      </c>
      <c r="F62" s="9" t="s">
        <v>21</v>
      </c>
      <c r="G62" s="9" t="s">
        <v>21</v>
      </c>
      <c r="H62" s="199"/>
      <c r="I62" s="197"/>
      <c r="J62" s="11"/>
      <c r="K62" s="11"/>
      <c r="L62" s="11"/>
      <c r="M62" s="11"/>
      <c r="N62" s="11"/>
      <c r="O62" s="11"/>
    </row>
    <row r="63" spans="1:15" ht="12.5" x14ac:dyDescent="0.25">
      <c r="A63" s="11"/>
      <c r="B63" s="21">
        <f t="shared" si="2"/>
        <v>47</v>
      </c>
      <c r="C63" s="25" t="s">
        <v>1635</v>
      </c>
      <c r="D63" s="25" t="s">
        <v>1636</v>
      </c>
      <c r="E63" s="73" t="s">
        <v>1637</v>
      </c>
      <c r="F63" s="9" t="s">
        <v>21</v>
      </c>
      <c r="G63" s="9" t="s">
        <v>21</v>
      </c>
      <c r="H63" s="199"/>
      <c r="I63" s="197"/>
      <c r="J63" s="11"/>
      <c r="K63" s="11"/>
      <c r="L63" s="11"/>
      <c r="M63" s="11"/>
      <c r="N63" s="11"/>
      <c r="O63" s="11"/>
    </row>
    <row r="64" spans="1:15" ht="12.5" x14ac:dyDescent="0.25">
      <c r="C64" s="51"/>
      <c r="D64" s="54"/>
      <c r="E64" s="51"/>
    </row>
    <row r="65" spans="2:7" ht="20" hidden="1" x14ac:dyDescent="0.4">
      <c r="B65" s="5" t="s">
        <v>1638</v>
      </c>
      <c r="C65" s="51"/>
      <c r="D65" s="54"/>
      <c r="E65" s="51"/>
    </row>
    <row r="66" spans="2:7" ht="13" hidden="1" x14ac:dyDescent="0.25">
      <c r="C66" s="51"/>
      <c r="D66" s="54"/>
      <c r="E66" s="51"/>
      <c r="F66" s="221" t="s">
        <v>1289</v>
      </c>
      <c r="G66" s="197"/>
    </row>
    <row r="67" spans="2:7" ht="13" hidden="1" x14ac:dyDescent="0.3">
      <c r="B67" s="6" t="s">
        <v>11</v>
      </c>
      <c r="C67" s="63" t="s">
        <v>12</v>
      </c>
      <c r="D67" s="81" t="s">
        <v>13</v>
      </c>
      <c r="E67" s="52" t="s">
        <v>14</v>
      </c>
      <c r="F67" s="2" t="s">
        <v>15</v>
      </c>
      <c r="G67" s="2" t="s">
        <v>16</v>
      </c>
    </row>
    <row r="68" spans="2:7" ht="12.5" hidden="1" x14ac:dyDescent="0.25">
      <c r="B68" s="3">
        <f t="shared" ref="B68:B77" si="3">ROW()-20</f>
        <v>48</v>
      </c>
      <c r="C68" s="251" t="s">
        <v>1639</v>
      </c>
      <c r="D68" s="252" t="s">
        <v>1640</v>
      </c>
      <c r="E68" s="115" t="s">
        <v>1641</v>
      </c>
      <c r="F68" s="9" t="s">
        <v>1642</v>
      </c>
      <c r="G68" s="9" t="s">
        <v>1642</v>
      </c>
    </row>
    <row r="69" spans="2:7" ht="12.5" hidden="1" x14ac:dyDescent="0.25">
      <c r="B69" s="3">
        <f t="shared" si="3"/>
        <v>49</v>
      </c>
      <c r="C69" s="204"/>
      <c r="D69" s="204"/>
      <c r="E69" s="115" t="s">
        <v>1643</v>
      </c>
      <c r="F69" s="9" t="s">
        <v>1642</v>
      </c>
      <c r="G69" s="9" t="s">
        <v>1642</v>
      </c>
    </row>
    <row r="70" spans="2:7" ht="25" hidden="1" x14ac:dyDescent="0.25">
      <c r="B70" s="3">
        <f t="shared" si="3"/>
        <v>50</v>
      </c>
      <c r="C70" s="251" t="s">
        <v>1644</v>
      </c>
      <c r="D70" s="59" t="s">
        <v>1645</v>
      </c>
      <c r="E70" s="115" t="s">
        <v>1646</v>
      </c>
      <c r="F70" s="9" t="s">
        <v>1642</v>
      </c>
      <c r="G70" s="9" t="s">
        <v>1642</v>
      </c>
    </row>
    <row r="71" spans="2:7" ht="12.5" hidden="1" x14ac:dyDescent="0.25">
      <c r="B71" s="3">
        <f t="shared" si="3"/>
        <v>51</v>
      </c>
      <c r="C71" s="211"/>
      <c r="D71" s="252" t="s">
        <v>1647</v>
      </c>
      <c r="E71" s="115" t="s">
        <v>1648</v>
      </c>
      <c r="F71" s="9" t="s">
        <v>1642</v>
      </c>
      <c r="G71" s="9" t="s">
        <v>1642</v>
      </c>
    </row>
    <row r="72" spans="2:7" ht="12.5" hidden="1" x14ac:dyDescent="0.25">
      <c r="B72" s="3">
        <f t="shared" si="3"/>
        <v>52</v>
      </c>
      <c r="C72" s="211"/>
      <c r="D72" s="211"/>
      <c r="E72" s="115" t="s">
        <v>1649</v>
      </c>
      <c r="F72" s="9" t="s">
        <v>1642</v>
      </c>
      <c r="G72" s="9" t="s">
        <v>1642</v>
      </c>
    </row>
    <row r="73" spans="2:7" ht="25" hidden="1" x14ac:dyDescent="0.25">
      <c r="B73" s="3">
        <f t="shared" si="3"/>
        <v>53</v>
      </c>
      <c r="C73" s="204"/>
      <c r="D73" s="204"/>
      <c r="E73" s="115" t="s">
        <v>1650</v>
      </c>
      <c r="F73" s="9" t="s">
        <v>1642</v>
      </c>
      <c r="G73" s="9" t="s">
        <v>1642</v>
      </c>
    </row>
    <row r="74" spans="2:7" ht="25" hidden="1" x14ac:dyDescent="0.25">
      <c r="B74" s="3">
        <f t="shared" si="3"/>
        <v>54</v>
      </c>
      <c r="C74" s="251" t="s">
        <v>1651</v>
      </c>
      <c r="D74" s="252" t="s">
        <v>1652</v>
      </c>
      <c r="E74" s="115" t="s">
        <v>1653</v>
      </c>
      <c r="F74" s="9" t="s">
        <v>1642</v>
      </c>
      <c r="G74" s="9" t="s">
        <v>1642</v>
      </c>
    </row>
    <row r="75" spans="2:7" ht="37.5" hidden="1" x14ac:dyDescent="0.25">
      <c r="B75" s="3">
        <f t="shared" si="3"/>
        <v>55</v>
      </c>
      <c r="C75" s="211"/>
      <c r="D75" s="211"/>
      <c r="E75" s="115" t="s">
        <v>1654</v>
      </c>
      <c r="F75" s="9" t="s">
        <v>1642</v>
      </c>
      <c r="G75" s="9" t="s">
        <v>1642</v>
      </c>
    </row>
    <row r="76" spans="2:7" ht="12.5" hidden="1" x14ac:dyDescent="0.25">
      <c r="B76" s="3">
        <f t="shared" si="3"/>
        <v>56</v>
      </c>
      <c r="C76" s="204"/>
      <c r="D76" s="204"/>
      <c r="E76" s="115" t="s">
        <v>1655</v>
      </c>
      <c r="F76" s="9" t="s">
        <v>1642</v>
      </c>
      <c r="G76" s="9" t="s">
        <v>1642</v>
      </c>
    </row>
    <row r="77" spans="2:7" ht="12.5" hidden="1" x14ac:dyDescent="0.25">
      <c r="B77" s="3">
        <f t="shared" si="3"/>
        <v>57</v>
      </c>
      <c r="C77" s="44" t="s">
        <v>1656</v>
      </c>
      <c r="D77" s="59" t="s">
        <v>1657</v>
      </c>
      <c r="E77" s="115" t="s">
        <v>1658</v>
      </c>
      <c r="F77" s="9" t="s">
        <v>1642</v>
      </c>
      <c r="G77" s="9" t="s">
        <v>1642</v>
      </c>
    </row>
    <row r="78" spans="2:7" ht="12.5" hidden="1" x14ac:dyDescent="0.25">
      <c r="C78" s="51"/>
      <c r="D78" s="54"/>
      <c r="E78" s="51"/>
    </row>
    <row r="79" spans="2:7" ht="20" hidden="1" x14ac:dyDescent="0.4">
      <c r="B79" s="5" t="s">
        <v>1659</v>
      </c>
      <c r="C79" s="51"/>
      <c r="D79" s="54"/>
      <c r="E79" s="51"/>
    </row>
    <row r="80" spans="2:7" ht="13" hidden="1" x14ac:dyDescent="0.25">
      <c r="C80" s="51"/>
      <c r="D80" s="54"/>
      <c r="E80" s="51"/>
      <c r="F80" s="221" t="s">
        <v>1289</v>
      </c>
      <c r="G80" s="197"/>
    </row>
    <row r="81" spans="2:7" ht="13" hidden="1" x14ac:dyDescent="0.3">
      <c r="B81" s="6" t="s">
        <v>11</v>
      </c>
      <c r="C81" s="63" t="s">
        <v>12</v>
      </c>
      <c r="D81" s="81" t="s">
        <v>13</v>
      </c>
      <c r="E81" s="52" t="s">
        <v>14</v>
      </c>
      <c r="F81" s="2" t="s">
        <v>15</v>
      </c>
      <c r="G81" s="2" t="s">
        <v>16</v>
      </c>
    </row>
    <row r="82" spans="2:7" ht="25" hidden="1" x14ac:dyDescent="0.25">
      <c r="B82" s="3">
        <f t="shared" ref="B82:B87" si="4">ROW()-24</f>
        <v>58</v>
      </c>
      <c r="C82" s="44" t="s">
        <v>1660</v>
      </c>
      <c r="D82" s="59" t="s">
        <v>1661</v>
      </c>
      <c r="E82" s="30" t="s">
        <v>1662</v>
      </c>
      <c r="F82" s="9" t="s">
        <v>1642</v>
      </c>
      <c r="G82" s="9" t="s">
        <v>1642</v>
      </c>
    </row>
    <row r="83" spans="2:7" ht="112.5" hidden="1" x14ac:dyDescent="0.25">
      <c r="B83" s="3">
        <f t="shared" si="4"/>
        <v>59</v>
      </c>
      <c r="C83" s="9" t="s">
        <v>1663</v>
      </c>
      <c r="D83" s="25" t="s">
        <v>1664</v>
      </c>
      <c r="E83" s="27" t="s">
        <v>1665</v>
      </c>
      <c r="F83" s="9" t="s">
        <v>1642</v>
      </c>
      <c r="G83" s="9" t="s">
        <v>1642</v>
      </c>
    </row>
    <row r="84" spans="2:7" ht="25" hidden="1" x14ac:dyDescent="0.25">
      <c r="B84" s="3">
        <f t="shared" si="4"/>
        <v>60</v>
      </c>
      <c r="C84" s="9" t="s">
        <v>1666</v>
      </c>
      <c r="D84" s="25" t="s">
        <v>1667</v>
      </c>
      <c r="E84" s="27" t="s">
        <v>1668</v>
      </c>
      <c r="F84" s="9" t="s">
        <v>1642</v>
      </c>
      <c r="G84" s="9" t="s">
        <v>1642</v>
      </c>
    </row>
    <row r="85" spans="2:7" ht="25" hidden="1" x14ac:dyDescent="0.25">
      <c r="B85" s="3">
        <f t="shared" si="4"/>
        <v>61</v>
      </c>
      <c r="C85" s="9" t="s">
        <v>1669</v>
      </c>
      <c r="D85" s="25" t="s">
        <v>1670</v>
      </c>
      <c r="E85" s="27" t="s">
        <v>1671</v>
      </c>
      <c r="F85" s="9" t="s">
        <v>1642</v>
      </c>
      <c r="G85" s="9" t="s">
        <v>1642</v>
      </c>
    </row>
    <row r="86" spans="2:7" ht="12.5" hidden="1" x14ac:dyDescent="0.25">
      <c r="B86" s="3">
        <f t="shared" si="4"/>
        <v>62</v>
      </c>
      <c r="C86" s="216" t="s">
        <v>1672</v>
      </c>
      <c r="D86" s="212" t="s">
        <v>1673</v>
      </c>
      <c r="E86" s="27" t="s">
        <v>1674</v>
      </c>
      <c r="F86" s="9" t="s">
        <v>1642</v>
      </c>
      <c r="G86" s="9" t="s">
        <v>1642</v>
      </c>
    </row>
    <row r="87" spans="2:7" ht="12.5" hidden="1" x14ac:dyDescent="0.25">
      <c r="B87" s="3">
        <f t="shared" si="4"/>
        <v>63</v>
      </c>
      <c r="C87" s="204"/>
      <c r="D87" s="204"/>
      <c r="E87" s="27" t="s">
        <v>1675</v>
      </c>
      <c r="F87" s="9" t="s">
        <v>1642</v>
      </c>
      <c r="G87" s="9" t="s">
        <v>1642</v>
      </c>
    </row>
    <row r="88" spans="2:7" ht="12.5" hidden="1" x14ac:dyDescent="0.25">
      <c r="C88" s="51"/>
      <c r="D88" s="54"/>
      <c r="E88" s="51"/>
    </row>
    <row r="89" spans="2:7" ht="20" hidden="1" x14ac:dyDescent="0.4">
      <c r="B89" s="5" t="s">
        <v>1676</v>
      </c>
      <c r="C89" s="51"/>
      <c r="D89" s="54"/>
      <c r="E89" s="51"/>
    </row>
    <row r="90" spans="2:7" ht="13" hidden="1" x14ac:dyDescent="0.25">
      <c r="C90" s="51"/>
      <c r="D90" s="54"/>
      <c r="E90" s="51"/>
      <c r="F90" s="221" t="s">
        <v>1289</v>
      </c>
      <c r="G90" s="197"/>
    </row>
    <row r="91" spans="2:7" ht="13" hidden="1" x14ac:dyDescent="0.3">
      <c r="B91" s="6" t="s">
        <v>11</v>
      </c>
      <c r="C91" s="63" t="s">
        <v>12</v>
      </c>
      <c r="D91" s="81" t="s">
        <v>13</v>
      </c>
      <c r="E91" s="52" t="s">
        <v>14</v>
      </c>
      <c r="F91" s="2" t="s">
        <v>15</v>
      </c>
      <c r="G91" s="2" t="s">
        <v>16</v>
      </c>
    </row>
    <row r="92" spans="2:7" ht="25" hidden="1" x14ac:dyDescent="0.25">
      <c r="B92" s="3">
        <f t="shared" ref="B92:B110" si="5">ROW()-28</f>
        <v>64</v>
      </c>
      <c r="C92" s="9" t="s">
        <v>1677</v>
      </c>
      <c r="D92" s="25" t="s">
        <v>1678</v>
      </c>
      <c r="E92" s="73" t="s">
        <v>1679</v>
      </c>
      <c r="F92" s="9" t="s">
        <v>1642</v>
      </c>
      <c r="G92" s="9" t="s">
        <v>1642</v>
      </c>
    </row>
    <row r="93" spans="2:7" ht="12.5" hidden="1" x14ac:dyDescent="0.25">
      <c r="B93" s="3">
        <f t="shared" si="5"/>
        <v>65</v>
      </c>
      <c r="C93" s="216" t="s">
        <v>1680</v>
      </c>
      <c r="D93" s="212" t="s">
        <v>1681</v>
      </c>
      <c r="E93" s="73" t="s">
        <v>1682</v>
      </c>
      <c r="F93" s="9" t="s">
        <v>1642</v>
      </c>
      <c r="G93" s="9" t="s">
        <v>1642</v>
      </c>
    </row>
    <row r="94" spans="2:7" ht="12.5" hidden="1" x14ac:dyDescent="0.25">
      <c r="B94" s="3">
        <f t="shared" si="5"/>
        <v>66</v>
      </c>
      <c r="C94" s="204"/>
      <c r="D94" s="204"/>
      <c r="E94" s="73" t="s">
        <v>1683</v>
      </c>
      <c r="F94" s="9" t="s">
        <v>1642</v>
      </c>
      <c r="G94" s="9" t="s">
        <v>1642</v>
      </c>
    </row>
    <row r="95" spans="2:7" ht="12.5" hidden="1" x14ac:dyDescent="0.25">
      <c r="B95" s="3">
        <f t="shared" si="5"/>
        <v>67</v>
      </c>
      <c r="C95" s="9" t="s">
        <v>1684</v>
      </c>
      <c r="D95" s="25" t="s">
        <v>1685</v>
      </c>
      <c r="E95" s="73" t="s">
        <v>1686</v>
      </c>
      <c r="F95" s="9" t="s">
        <v>1642</v>
      </c>
      <c r="G95" s="9" t="s">
        <v>1642</v>
      </c>
    </row>
    <row r="96" spans="2:7" ht="12.5" hidden="1" x14ac:dyDescent="0.25">
      <c r="B96" s="3">
        <f t="shared" si="5"/>
        <v>68</v>
      </c>
      <c r="C96" s="216" t="s">
        <v>1687</v>
      </c>
      <c r="D96" s="212" t="s">
        <v>1688</v>
      </c>
      <c r="E96" s="73" t="s">
        <v>1689</v>
      </c>
      <c r="F96" s="9" t="s">
        <v>1642</v>
      </c>
      <c r="G96" s="9" t="s">
        <v>1642</v>
      </c>
    </row>
    <row r="97" spans="2:7" ht="12.5" hidden="1" x14ac:dyDescent="0.25">
      <c r="B97" s="3">
        <f t="shared" si="5"/>
        <v>69</v>
      </c>
      <c r="C97" s="211"/>
      <c r="D97" s="211"/>
      <c r="E97" s="73" t="s">
        <v>1690</v>
      </c>
      <c r="F97" s="9" t="s">
        <v>1642</v>
      </c>
      <c r="G97" s="9" t="s">
        <v>1642</v>
      </c>
    </row>
    <row r="98" spans="2:7" ht="12.5" hidden="1" x14ac:dyDescent="0.25">
      <c r="B98" s="3">
        <f t="shared" si="5"/>
        <v>70</v>
      </c>
      <c r="C98" s="211"/>
      <c r="D98" s="211"/>
      <c r="E98" s="73" t="s">
        <v>1691</v>
      </c>
      <c r="F98" s="9" t="s">
        <v>1642</v>
      </c>
      <c r="G98" s="9" t="s">
        <v>1642</v>
      </c>
    </row>
    <row r="99" spans="2:7" ht="12.5" hidden="1" x14ac:dyDescent="0.25">
      <c r="B99" s="3">
        <f t="shared" si="5"/>
        <v>71</v>
      </c>
      <c r="C99" s="211"/>
      <c r="D99" s="211"/>
      <c r="E99" s="73" t="s">
        <v>1692</v>
      </c>
      <c r="F99" s="9" t="s">
        <v>1642</v>
      </c>
      <c r="G99" s="9" t="s">
        <v>1642</v>
      </c>
    </row>
    <row r="100" spans="2:7" ht="12.5" hidden="1" x14ac:dyDescent="0.25">
      <c r="B100" s="3">
        <f t="shared" si="5"/>
        <v>72</v>
      </c>
      <c r="C100" s="211"/>
      <c r="D100" s="211"/>
      <c r="E100" s="73" t="s">
        <v>1693</v>
      </c>
      <c r="F100" s="9" t="s">
        <v>1642</v>
      </c>
      <c r="G100" s="9" t="s">
        <v>1642</v>
      </c>
    </row>
    <row r="101" spans="2:7" ht="12.5" hidden="1" x14ac:dyDescent="0.25">
      <c r="B101" s="3">
        <f t="shared" si="5"/>
        <v>73</v>
      </c>
      <c r="C101" s="211"/>
      <c r="D101" s="211"/>
      <c r="E101" s="73" t="s">
        <v>1694</v>
      </c>
      <c r="F101" s="9" t="s">
        <v>1642</v>
      </c>
      <c r="G101" s="9" t="s">
        <v>1642</v>
      </c>
    </row>
    <row r="102" spans="2:7" ht="12.5" hidden="1" x14ac:dyDescent="0.25">
      <c r="B102" s="3">
        <f t="shared" si="5"/>
        <v>74</v>
      </c>
      <c r="C102" s="211"/>
      <c r="D102" s="211"/>
      <c r="E102" s="73" t="s">
        <v>1695</v>
      </c>
      <c r="F102" s="9" t="s">
        <v>1642</v>
      </c>
      <c r="G102" s="9" t="s">
        <v>1642</v>
      </c>
    </row>
    <row r="103" spans="2:7" ht="12.5" hidden="1" x14ac:dyDescent="0.25">
      <c r="B103" s="3">
        <f t="shared" si="5"/>
        <v>75</v>
      </c>
      <c r="C103" s="211"/>
      <c r="D103" s="211"/>
      <c r="E103" s="27" t="s">
        <v>1696</v>
      </c>
      <c r="F103" s="9" t="s">
        <v>1642</v>
      </c>
      <c r="G103" s="9" t="s">
        <v>1642</v>
      </c>
    </row>
    <row r="104" spans="2:7" ht="12.5" hidden="1" x14ac:dyDescent="0.25">
      <c r="B104" s="3">
        <f t="shared" si="5"/>
        <v>76</v>
      </c>
      <c r="C104" s="211"/>
      <c r="D104" s="211"/>
      <c r="E104" s="27" t="s">
        <v>1697</v>
      </c>
      <c r="F104" s="9" t="s">
        <v>1642</v>
      </c>
      <c r="G104" s="9" t="s">
        <v>1642</v>
      </c>
    </row>
    <row r="105" spans="2:7" ht="12.5" hidden="1" x14ac:dyDescent="0.25">
      <c r="B105" s="3">
        <f t="shared" si="5"/>
        <v>77</v>
      </c>
      <c r="C105" s="211"/>
      <c r="D105" s="211"/>
      <c r="E105" s="27" t="s">
        <v>1698</v>
      </c>
      <c r="F105" s="9" t="s">
        <v>1642</v>
      </c>
      <c r="G105" s="9" t="s">
        <v>1642</v>
      </c>
    </row>
    <row r="106" spans="2:7" ht="12.5" hidden="1" x14ac:dyDescent="0.25">
      <c r="B106" s="3">
        <f t="shared" si="5"/>
        <v>78</v>
      </c>
      <c r="C106" s="204"/>
      <c r="D106" s="204"/>
      <c r="E106" s="27" t="s">
        <v>1683</v>
      </c>
      <c r="F106" s="9" t="s">
        <v>1642</v>
      </c>
      <c r="G106" s="9" t="s">
        <v>1642</v>
      </c>
    </row>
    <row r="107" spans="2:7" ht="25" hidden="1" x14ac:dyDescent="0.25">
      <c r="B107" s="3">
        <f t="shared" si="5"/>
        <v>79</v>
      </c>
      <c r="C107" s="19" t="s">
        <v>1699</v>
      </c>
      <c r="D107" s="25" t="s">
        <v>1700</v>
      </c>
      <c r="E107" s="73" t="s">
        <v>1683</v>
      </c>
      <c r="F107" s="9" t="s">
        <v>1642</v>
      </c>
      <c r="G107" s="9" t="s">
        <v>1642</v>
      </c>
    </row>
    <row r="108" spans="2:7" ht="25" hidden="1" x14ac:dyDescent="0.25">
      <c r="B108" s="3">
        <f t="shared" si="5"/>
        <v>80</v>
      </c>
      <c r="C108" s="19" t="s">
        <v>1701</v>
      </c>
      <c r="D108" s="25" t="s">
        <v>1702</v>
      </c>
      <c r="E108" s="73" t="s">
        <v>1683</v>
      </c>
      <c r="F108" s="9" t="s">
        <v>1642</v>
      </c>
      <c r="G108" s="9" t="s">
        <v>1642</v>
      </c>
    </row>
    <row r="109" spans="2:7" ht="12.5" hidden="1" x14ac:dyDescent="0.25">
      <c r="B109" s="3">
        <f t="shared" si="5"/>
        <v>81</v>
      </c>
      <c r="C109" s="216" t="s">
        <v>1703</v>
      </c>
      <c r="D109" s="25" t="s">
        <v>1704</v>
      </c>
      <c r="E109" s="27" t="s">
        <v>1705</v>
      </c>
      <c r="F109" s="9" t="s">
        <v>1642</v>
      </c>
      <c r="G109" s="9" t="s">
        <v>1642</v>
      </c>
    </row>
    <row r="110" spans="2:7" ht="12.5" hidden="1" x14ac:dyDescent="0.25">
      <c r="B110" s="3">
        <f t="shared" si="5"/>
        <v>82</v>
      </c>
      <c r="C110" s="204"/>
      <c r="D110" s="25" t="s">
        <v>1706</v>
      </c>
      <c r="E110" s="27" t="s">
        <v>1707</v>
      </c>
      <c r="F110" s="9" t="s">
        <v>1642</v>
      </c>
      <c r="G110" s="9" t="s">
        <v>1642</v>
      </c>
    </row>
    <row r="111" spans="2:7" ht="12.5" x14ac:dyDescent="0.25">
      <c r="C111" s="51"/>
      <c r="D111" s="54"/>
      <c r="E111" s="51"/>
    </row>
    <row r="112" spans="2:7" ht="12.5" x14ac:dyDescent="0.25">
      <c r="C112" s="51"/>
      <c r="D112" s="54"/>
      <c r="E112" s="51"/>
    </row>
    <row r="113" spans="3:5" ht="12.5" x14ac:dyDescent="0.25">
      <c r="C113" s="51"/>
      <c r="D113" s="51"/>
      <c r="E113" s="51"/>
    </row>
    <row r="114" spans="3:5" ht="12.5" x14ac:dyDescent="0.25">
      <c r="C114" s="51"/>
      <c r="D114" s="51"/>
      <c r="E114" s="51"/>
    </row>
    <row r="115" spans="3:5" ht="12.5" x14ac:dyDescent="0.25">
      <c r="C115" s="51"/>
      <c r="D115" s="51"/>
      <c r="E115" s="51"/>
    </row>
    <row r="116" spans="3:5" ht="12.5" x14ac:dyDescent="0.25">
      <c r="C116" s="51"/>
      <c r="D116" s="51"/>
      <c r="E116" s="51"/>
    </row>
    <row r="117" spans="3:5" ht="12.5" x14ac:dyDescent="0.25">
      <c r="C117" s="51"/>
      <c r="D117" s="51"/>
      <c r="E117" s="51"/>
    </row>
    <row r="118" spans="3:5" ht="12.5" x14ac:dyDescent="0.25">
      <c r="C118" s="51"/>
      <c r="D118" s="51"/>
      <c r="E118" s="51"/>
    </row>
    <row r="119" spans="3:5" ht="12.5" x14ac:dyDescent="0.25">
      <c r="C119" s="51"/>
      <c r="D119" s="51"/>
      <c r="E119" s="51"/>
    </row>
    <row r="120" spans="3:5" ht="12.5" x14ac:dyDescent="0.25">
      <c r="C120" s="51"/>
      <c r="D120" s="51"/>
      <c r="E120" s="51"/>
    </row>
    <row r="121" spans="3:5" ht="12.5" x14ac:dyDescent="0.25">
      <c r="C121" s="51"/>
      <c r="D121" s="51"/>
      <c r="E121" s="51"/>
    </row>
    <row r="122" spans="3:5" ht="12.5" x14ac:dyDescent="0.25">
      <c r="C122" s="51"/>
      <c r="D122" s="51"/>
      <c r="E122" s="51"/>
    </row>
    <row r="123" spans="3:5" ht="12.5" x14ac:dyDescent="0.25">
      <c r="C123" s="51"/>
      <c r="D123" s="51"/>
      <c r="E123" s="51"/>
    </row>
    <row r="124" spans="3:5" ht="12.5" x14ac:dyDescent="0.25">
      <c r="C124" s="51"/>
      <c r="D124" s="51"/>
      <c r="E124" s="51"/>
    </row>
    <row r="125" spans="3:5" ht="12.5" x14ac:dyDescent="0.25">
      <c r="C125" s="51"/>
      <c r="D125" s="51"/>
      <c r="E125" s="51"/>
    </row>
    <row r="126" spans="3:5" ht="12.5" x14ac:dyDescent="0.25">
      <c r="C126" s="51"/>
      <c r="D126" s="51"/>
      <c r="E126" s="51"/>
    </row>
    <row r="127" spans="3:5" ht="12.5" x14ac:dyDescent="0.25">
      <c r="C127" s="51"/>
      <c r="D127" s="51"/>
      <c r="E127" s="51"/>
    </row>
    <row r="128" spans="3:5" ht="12.5" x14ac:dyDescent="0.25">
      <c r="C128" s="51"/>
      <c r="D128" s="51"/>
      <c r="E128" s="51"/>
    </row>
    <row r="129" spans="3:5" ht="12.5" x14ac:dyDescent="0.25">
      <c r="C129" s="51"/>
      <c r="D129" s="51"/>
      <c r="E129" s="51"/>
    </row>
    <row r="130" spans="3:5" ht="12.5" x14ac:dyDescent="0.25">
      <c r="C130" s="51"/>
      <c r="D130" s="51"/>
      <c r="E130" s="51"/>
    </row>
    <row r="131" spans="3:5" ht="12.5" x14ac:dyDescent="0.25">
      <c r="C131" s="51"/>
      <c r="D131" s="51"/>
      <c r="E131" s="51"/>
    </row>
    <row r="132" spans="3:5" ht="12.5" x14ac:dyDescent="0.25">
      <c r="C132" s="51"/>
      <c r="D132" s="51"/>
      <c r="E132" s="51"/>
    </row>
    <row r="133" spans="3:5" ht="12.5" x14ac:dyDescent="0.25">
      <c r="C133" s="51"/>
      <c r="D133" s="51"/>
      <c r="E133" s="51"/>
    </row>
    <row r="134" spans="3:5" ht="12.5" x14ac:dyDescent="0.25">
      <c r="C134" s="51"/>
      <c r="D134" s="51"/>
      <c r="E134" s="51"/>
    </row>
    <row r="135" spans="3:5" ht="12.5" x14ac:dyDescent="0.25">
      <c r="C135" s="51"/>
      <c r="D135" s="51"/>
      <c r="E135" s="51"/>
    </row>
    <row r="136" spans="3:5" ht="12.5" x14ac:dyDescent="0.25">
      <c r="C136" s="51"/>
      <c r="D136" s="51"/>
      <c r="E136" s="51"/>
    </row>
    <row r="137" spans="3:5" ht="12.5" x14ac:dyDescent="0.25">
      <c r="C137" s="51"/>
      <c r="D137" s="51"/>
      <c r="E137" s="51"/>
    </row>
    <row r="138" spans="3:5" ht="12.5" x14ac:dyDescent="0.25">
      <c r="C138" s="51"/>
      <c r="D138" s="51"/>
      <c r="E138" s="51"/>
    </row>
    <row r="139" spans="3:5" ht="12.5" x14ac:dyDescent="0.25">
      <c r="C139" s="51"/>
      <c r="D139" s="51"/>
      <c r="E139" s="51"/>
    </row>
    <row r="140" spans="3:5" ht="12.5" x14ac:dyDescent="0.25">
      <c r="C140" s="51"/>
      <c r="D140" s="51"/>
      <c r="E140" s="51"/>
    </row>
    <row r="141" spans="3:5" ht="12.5" x14ac:dyDescent="0.25">
      <c r="C141" s="51"/>
      <c r="D141" s="51"/>
      <c r="E141" s="51"/>
    </row>
    <row r="142" spans="3:5" ht="12.5" x14ac:dyDescent="0.25">
      <c r="C142" s="51"/>
      <c r="D142" s="51"/>
      <c r="E142" s="51"/>
    </row>
    <row r="143" spans="3:5" ht="12.5" x14ac:dyDescent="0.25">
      <c r="C143" s="51"/>
      <c r="D143" s="51"/>
      <c r="E143" s="51"/>
    </row>
    <row r="144" spans="3:5" ht="12.5" x14ac:dyDescent="0.25">
      <c r="C144" s="51"/>
      <c r="D144" s="51"/>
      <c r="E144" s="51"/>
    </row>
    <row r="145" spans="3:5" ht="12.5" x14ac:dyDescent="0.25">
      <c r="C145" s="51"/>
      <c r="D145" s="51"/>
      <c r="E145" s="51"/>
    </row>
    <row r="146" spans="3:5" ht="12.5" x14ac:dyDescent="0.25">
      <c r="C146" s="51"/>
      <c r="D146" s="51"/>
      <c r="E146" s="51"/>
    </row>
    <row r="147" spans="3:5" ht="12.5" x14ac:dyDescent="0.25">
      <c r="C147" s="51"/>
      <c r="D147" s="51"/>
      <c r="E147" s="51"/>
    </row>
    <row r="148" spans="3:5" ht="12.5" x14ac:dyDescent="0.25">
      <c r="C148" s="51"/>
      <c r="D148" s="51"/>
      <c r="E148" s="51"/>
    </row>
    <row r="149" spans="3:5" ht="12.5" x14ac:dyDescent="0.25">
      <c r="C149" s="51"/>
      <c r="D149" s="51"/>
      <c r="E149" s="51"/>
    </row>
    <row r="150" spans="3:5" ht="12.5" x14ac:dyDescent="0.25">
      <c r="C150" s="51"/>
      <c r="D150" s="51"/>
      <c r="E150" s="51"/>
    </row>
    <row r="151" spans="3:5" ht="12.5" x14ac:dyDescent="0.25">
      <c r="C151" s="51"/>
      <c r="D151" s="51"/>
      <c r="E151" s="51"/>
    </row>
    <row r="152" spans="3:5" ht="12.5" x14ac:dyDescent="0.25">
      <c r="C152" s="51"/>
      <c r="D152" s="51"/>
      <c r="E152" s="51"/>
    </row>
    <row r="153" spans="3:5" ht="12.5" x14ac:dyDescent="0.25">
      <c r="C153" s="51"/>
      <c r="D153" s="51"/>
      <c r="E153" s="51"/>
    </row>
    <row r="154" spans="3:5" ht="12.5" x14ac:dyDescent="0.25">
      <c r="C154" s="51"/>
      <c r="D154" s="51"/>
      <c r="E154" s="51"/>
    </row>
    <row r="155" spans="3:5" ht="12.5" x14ac:dyDescent="0.25">
      <c r="C155" s="51"/>
      <c r="D155" s="51"/>
      <c r="E155" s="51"/>
    </row>
    <row r="156" spans="3:5" ht="12.5" x14ac:dyDescent="0.25">
      <c r="C156" s="51"/>
      <c r="D156" s="51"/>
      <c r="E156" s="51"/>
    </row>
    <row r="157" spans="3:5" ht="12.5" x14ac:dyDescent="0.25">
      <c r="C157" s="51"/>
      <c r="D157" s="51"/>
      <c r="E157" s="51"/>
    </row>
    <row r="158" spans="3:5" ht="12.5" x14ac:dyDescent="0.25">
      <c r="C158" s="51"/>
      <c r="D158" s="51"/>
      <c r="E158" s="51"/>
    </row>
    <row r="159" spans="3:5" ht="12.5" x14ac:dyDescent="0.25">
      <c r="C159" s="51"/>
      <c r="D159" s="51"/>
      <c r="E159" s="51"/>
    </row>
    <row r="160" spans="3:5" ht="12.5" x14ac:dyDescent="0.25">
      <c r="C160" s="51"/>
      <c r="D160" s="51"/>
      <c r="E160" s="51"/>
    </row>
    <row r="161" spans="3:5" ht="12.5" x14ac:dyDescent="0.25">
      <c r="C161" s="51"/>
      <c r="D161" s="51"/>
      <c r="E161" s="51"/>
    </row>
    <row r="162" spans="3:5" ht="12.5" x14ac:dyDescent="0.25">
      <c r="C162" s="51"/>
      <c r="D162" s="51"/>
      <c r="E162" s="51"/>
    </row>
    <row r="163" spans="3:5" ht="12.5" x14ac:dyDescent="0.25">
      <c r="C163" s="51"/>
      <c r="D163" s="51"/>
      <c r="E163" s="51"/>
    </row>
    <row r="164" spans="3:5" ht="12.5" x14ac:dyDescent="0.25">
      <c r="C164" s="51"/>
      <c r="D164" s="51"/>
      <c r="E164" s="51"/>
    </row>
    <row r="165" spans="3:5" ht="12.5" x14ac:dyDescent="0.25">
      <c r="C165" s="51"/>
      <c r="D165" s="51"/>
      <c r="E165" s="51"/>
    </row>
    <row r="166" spans="3:5" ht="12.5" x14ac:dyDescent="0.25">
      <c r="C166" s="51"/>
      <c r="D166" s="51"/>
      <c r="E166" s="51"/>
    </row>
    <row r="167" spans="3:5" ht="12.5" x14ac:dyDescent="0.25">
      <c r="C167" s="51"/>
      <c r="D167" s="51"/>
      <c r="E167" s="51"/>
    </row>
    <row r="168" spans="3:5" ht="12.5" x14ac:dyDescent="0.25">
      <c r="C168" s="51"/>
      <c r="D168" s="51"/>
      <c r="E168" s="51"/>
    </row>
    <row r="169" spans="3:5" ht="12.5" x14ac:dyDescent="0.25">
      <c r="C169" s="51"/>
      <c r="D169" s="51"/>
      <c r="E169" s="51"/>
    </row>
    <row r="170" spans="3:5" ht="12.5" x14ac:dyDescent="0.25">
      <c r="C170" s="51"/>
      <c r="D170" s="51"/>
      <c r="E170" s="51"/>
    </row>
    <row r="171" spans="3:5" ht="12.5" x14ac:dyDescent="0.25">
      <c r="C171" s="51"/>
      <c r="D171" s="51"/>
      <c r="E171" s="51"/>
    </row>
    <row r="172" spans="3:5" ht="12.5" x14ac:dyDescent="0.25">
      <c r="C172" s="51"/>
      <c r="D172" s="51"/>
      <c r="E172" s="51"/>
    </row>
    <row r="173" spans="3:5" ht="12.5" x14ac:dyDescent="0.25">
      <c r="C173" s="51"/>
      <c r="D173" s="51"/>
      <c r="E173" s="51"/>
    </row>
    <row r="174" spans="3:5" ht="12.5" x14ac:dyDescent="0.25">
      <c r="C174" s="51"/>
      <c r="D174" s="51"/>
      <c r="E174" s="51"/>
    </row>
    <row r="175" spans="3:5" ht="12.5" x14ac:dyDescent="0.25">
      <c r="C175" s="51"/>
      <c r="D175" s="51"/>
      <c r="E175" s="51"/>
    </row>
    <row r="176" spans="3:5" ht="12.5" x14ac:dyDescent="0.25">
      <c r="C176" s="51"/>
      <c r="D176" s="51"/>
      <c r="E176" s="51"/>
    </row>
    <row r="177" spans="3:5" ht="12.5" x14ac:dyDescent="0.25">
      <c r="C177" s="51"/>
      <c r="D177" s="51"/>
      <c r="E177" s="51"/>
    </row>
    <row r="178" spans="3:5" ht="12.5" x14ac:dyDescent="0.25">
      <c r="C178" s="51"/>
      <c r="D178" s="51"/>
      <c r="E178" s="51"/>
    </row>
    <row r="179" spans="3:5" ht="12.5" x14ac:dyDescent="0.25">
      <c r="C179" s="51"/>
      <c r="D179" s="51"/>
      <c r="E179" s="51"/>
    </row>
    <row r="180" spans="3:5" ht="12.5" x14ac:dyDescent="0.25">
      <c r="C180" s="51"/>
      <c r="D180" s="51"/>
      <c r="E180" s="51"/>
    </row>
    <row r="181" spans="3:5" ht="12.5" x14ac:dyDescent="0.25">
      <c r="C181" s="51"/>
      <c r="D181" s="51"/>
      <c r="E181" s="51"/>
    </row>
    <row r="182" spans="3:5" ht="12.5" x14ac:dyDescent="0.25">
      <c r="C182" s="51"/>
      <c r="D182" s="51"/>
      <c r="E182" s="51"/>
    </row>
    <row r="183" spans="3:5" ht="12.5" x14ac:dyDescent="0.25">
      <c r="C183" s="51"/>
      <c r="D183" s="51"/>
      <c r="E183" s="51"/>
    </row>
    <row r="184" spans="3:5" ht="12.5" x14ac:dyDescent="0.25">
      <c r="C184" s="51"/>
      <c r="D184" s="51"/>
      <c r="E184" s="51"/>
    </row>
    <row r="185" spans="3:5" ht="12.5" x14ac:dyDescent="0.25">
      <c r="C185" s="51"/>
      <c r="D185" s="51"/>
      <c r="E185" s="51"/>
    </row>
    <row r="186" spans="3:5" ht="12.5" x14ac:dyDescent="0.25">
      <c r="C186" s="51"/>
      <c r="D186" s="51"/>
      <c r="E186" s="51"/>
    </row>
    <row r="187" spans="3:5" ht="12.5" x14ac:dyDescent="0.25">
      <c r="C187" s="51"/>
      <c r="D187" s="51"/>
      <c r="E187" s="51"/>
    </row>
    <row r="188" spans="3:5" ht="12.5" x14ac:dyDescent="0.25">
      <c r="C188" s="51"/>
      <c r="D188" s="51"/>
      <c r="E188" s="51"/>
    </row>
    <row r="189" spans="3:5" ht="12.5" x14ac:dyDescent="0.25">
      <c r="C189" s="51"/>
      <c r="D189" s="51"/>
      <c r="E189" s="51"/>
    </row>
    <row r="190" spans="3:5" ht="12.5" x14ac:dyDescent="0.25">
      <c r="C190" s="51"/>
      <c r="D190" s="51"/>
      <c r="E190" s="51"/>
    </row>
    <row r="191" spans="3:5" ht="12.5" x14ac:dyDescent="0.25">
      <c r="C191" s="51"/>
      <c r="D191" s="51"/>
      <c r="E191" s="51"/>
    </row>
    <row r="192" spans="3:5" ht="12.5" x14ac:dyDescent="0.25">
      <c r="C192" s="51"/>
      <c r="D192" s="51"/>
      <c r="E192" s="51"/>
    </row>
    <row r="193" spans="3:5" ht="12.5" x14ac:dyDescent="0.25">
      <c r="C193" s="51"/>
      <c r="D193" s="51"/>
      <c r="E193" s="51"/>
    </row>
    <row r="194" spans="3:5" ht="12.5" x14ac:dyDescent="0.25">
      <c r="C194" s="51"/>
      <c r="D194" s="51"/>
      <c r="E194" s="51"/>
    </row>
    <row r="195" spans="3:5" ht="12.5" x14ac:dyDescent="0.25">
      <c r="C195" s="51"/>
      <c r="D195" s="51"/>
      <c r="E195" s="51"/>
    </row>
    <row r="196" spans="3:5" ht="12.5" x14ac:dyDescent="0.25">
      <c r="C196" s="51"/>
      <c r="D196" s="51"/>
      <c r="E196" s="51"/>
    </row>
    <row r="197" spans="3:5" ht="12.5" x14ac:dyDescent="0.25">
      <c r="C197" s="51"/>
      <c r="D197" s="51"/>
      <c r="E197" s="51"/>
    </row>
    <row r="198" spans="3:5" ht="12.5" x14ac:dyDescent="0.25">
      <c r="C198" s="51"/>
      <c r="D198" s="51"/>
      <c r="E198" s="51"/>
    </row>
    <row r="199" spans="3:5" ht="12.5" x14ac:dyDescent="0.25">
      <c r="C199" s="51"/>
      <c r="D199" s="51"/>
      <c r="E199" s="51"/>
    </row>
    <row r="200" spans="3:5" ht="12.5" x14ac:dyDescent="0.25">
      <c r="C200" s="51"/>
      <c r="D200" s="51"/>
      <c r="E200" s="51"/>
    </row>
    <row r="201" spans="3:5" ht="12.5" x14ac:dyDescent="0.25">
      <c r="C201" s="51"/>
      <c r="D201" s="51"/>
      <c r="E201" s="51"/>
    </row>
    <row r="202" spans="3:5" ht="12.5" x14ac:dyDescent="0.25">
      <c r="C202" s="51"/>
      <c r="D202" s="51"/>
      <c r="E202" s="51"/>
    </row>
    <row r="203" spans="3:5" ht="12.5" x14ac:dyDescent="0.25">
      <c r="C203" s="51"/>
      <c r="D203" s="51"/>
      <c r="E203" s="51"/>
    </row>
    <row r="204" spans="3:5" ht="12.5" x14ac:dyDescent="0.25">
      <c r="C204" s="51"/>
      <c r="D204" s="51"/>
      <c r="E204" s="51"/>
    </row>
    <row r="205" spans="3:5" ht="12.5" x14ac:dyDescent="0.25">
      <c r="C205" s="51"/>
      <c r="D205" s="51"/>
      <c r="E205" s="51"/>
    </row>
    <row r="206" spans="3:5" ht="12.5" x14ac:dyDescent="0.25">
      <c r="C206" s="51"/>
      <c r="D206" s="51"/>
      <c r="E206" s="51"/>
    </row>
    <row r="207" spans="3:5" ht="12.5" x14ac:dyDescent="0.25">
      <c r="C207" s="51"/>
      <c r="D207" s="51"/>
      <c r="E207" s="51"/>
    </row>
    <row r="208" spans="3:5" ht="12.5" x14ac:dyDescent="0.25">
      <c r="C208" s="51"/>
      <c r="D208" s="51"/>
      <c r="E208" s="51"/>
    </row>
    <row r="209" spans="3:5" ht="12.5" x14ac:dyDescent="0.25">
      <c r="C209" s="51"/>
      <c r="D209" s="51"/>
      <c r="E209" s="51"/>
    </row>
    <row r="210" spans="3:5" ht="12.5" x14ac:dyDescent="0.25">
      <c r="C210" s="51"/>
      <c r="D210" s="51"/>
      <c r="E210" s="51"/>
    </row>
    <row r="211" spans="3:5" ht="12.5" x14ac:dyDescent="0.25">
      <c r="C211" s="51"/>
      <c r="D211" s="51"/>
      <c r="E211" s="51"/>
    </row>
    <row r="212" spans="3:5" ht="12.5" x14ac:dyDescent="0.25">
      <c r="C212" s="51"/>
      <c r="D212" s="51"/>
      <c r="E212" s="51"/>
    </row>
    <row r="213" spans="3:5" ht="12.5" x14ac:dyDescent="0.25">
      <c r="C213" s="51"/>
      <c r="D213" s="51"/>
      <c r="E213" s="51"/>
    </row>
    <row r="214" spans="3:5" ht="12.5" x14ac:dyDescent="0.25">
      <c r="C214" s="51"/>
      <c r="D214" s="51"/>
      <c r="E214" s="51"/>
    </row>
    <row r="215" spans="3:5" ht="12.5" x14ac:dyDescent="0.25">
      <c r="C215" s="51"/>
      <c r="D215" s="51"/>
      <c r="E215" s="51"/>
    </row>
    <row r="216" spans="3:5" ht="12.5" x14ac:dyDescent="0.25">
      <c r="C216" s="51"/>
      <c r="D216" s="51"/>
      <c r="E216" s="51"/>
    </row>
    <row r="217" spans="3:5" ht="12.5" x14ac:dyDescent="0.25">
      <c r="C217" s="51"/>
      <c r="D217" s="51"/>
      <c r="E217" s="51"/>
    </row>
    <row r="218" spans="3:5" ht="12.5" x14ac:dyDescent="0.25">
      <c r="C218" s="51"/>
      <c r="D218" s="51"/>
      <c r="E218" s="51"/>
    </row>
    <row r="219" spans="3:5" ht="12.5" x14ac:dyDescent="0.25">
      <c r="C219" s="51"/>
      <c r="D219" s="51"/>
      <c r="E219" s="51"/>
    </row>
    <row r="220" spans="3:5" ht="12.5" x14ac:dyDescent="0.25">
      <c r="C220" s="51"/>
      <c r="D220" s="51"/>
      <c r="E220" s="51"/>
    </row>
    <row r="221" spans="3:5" ht="12.5" x14ac:dyDescent="0.25">
      <c r="C221" s="51"/>
      <c r="D221" s="51"/>
      <c r="E221" s="51"/>
    </row>
    <row r="222" spans="3:5" ht="12.5" x14ac:dyDescent="0.25">
      <c r="C222" s="51"/>
      <c r="D222" s="51"/>
      <c r="E222" s="51"/>
    </row>
    <row r="223" spans="3:5" ht="12.5" x14ac:dyDescent="0.25">
      <c r="C223" s="51"/>
      <c r="D223" s="51"/>
      <c r="E223" s="51"/>
    </row>
    <row r="224" spans="3:5" ht="12.5" x14ac:dyDescent="0.25">
      <c r="C224" s="51"/>
      <c r="D224" s="51"/>
      <c r="E224" s="51"/>
    </row>
    <row r="225" spans="3:5" ht="12.5" x14ac:dyDescent="0.25">
      <c r="C225" s="51"/>
      <c r="D225" s="51"/>
      <c r="E225" s="51"/>
    </row>
    <row r="226" spans="3:5" ht="12.5" x14ac:dyDescent="0.25">
      <c r="C226" s="51"/>
      <c r="D226" s="51"/>
      <c r="E226" s="51"/>
    </row>
    <row r="227" spans="3:5" ht="12.5" x14ac:dyDescent="0.25">
      <c r="C227" s="51"/>
      <c r="D227" s="51"/>
      <c r="E227" s="51"/>
    </row>
    <row r="228" spans="3:5" ht="12.5" x14ac:dyDescent="0.25">
      <c r="C228" s="51"/>
      <c r="D228" s="51"/>
      <c r="E228" s="51"/>
    </row>
    <row r="229" spans="3:5" ht="12.5" x14ac:dyDescent="0.25">
      <c r="C229" s="51"/>
      <c r="D229" s="51"/>
      <c r="E229" s="51"/>
    </row>
    <row r="230" spans="3:5" ht="12.5" x14ac:dyDescent="0.25">
      <c r="C230" s="51"/>
      <c r="D230" s="51"/>
      <c r="E230" s="51"/>
    </row>
    <row r="231" spans="3:5" ht="12.5" x14ac:dyDescent="0.25">
      <c r="C231" s="51"/>
      <c r="D231" s="51"/>
      <c r="E231" s="51"/>
    </row>
    <row r="232" spans="3:5" ht="12.5" x14ac:dyDescent="0.25">
      <c r="C232" s="51"/>
      <c r="D232" s="51"/>
      <c r="E232" s="51"/>
    </row>
    <row r="233" spans="3:5" ht="12.5" x14ac:dyDescent="0.25">
      <c r="C233" s="51"/>
      <c r="D233" s="51"/>
      <c r="E233" s="51"/>
    </row>
    <row r="234" spans="3:5" ht="12.5" x14ac:dyDescent="0.25">
      <c r="C234" s="51"/>
      <c r="D234" s="51"/>
      <c r="E234" s="51"/>
    </row>
    <row r="235" spans="3:5" ht="12.5" x14ac:dyDescent="0.25">
      <c r="C235" s="51"/>
      <c r="D235" s="51"/>
      <c r="E235" s="51"/>
    </row>
    <row r="236" spans="3:5" ht="12.5" x14ac:dyDescent="0.25">
      <c r="C236" s="51"/>
      <c r="D236" s="51"/>
      <c r="E236" s="51"/>
    </row>
    <row r="237" spans="3:5" ht="12.5" x14ac:dyDescent="0.25">
      <c r="C237" s="51"/>
      <c r="D237" s="51"/>
      <c r="E237" s="51"/>
    </row>
    <row r="238" spans="3:5" ht="12.5" x14ac:dyDescent="0.25">
      <c r="C238" s="51"/>
      <c r="D238" s="51"/>
      <c r="E238" s="51"/>
    </row>
    <row r="239" spans="3:5" ht="12.5" x14ac:dyDescent="0.25">
      <c r="C239" s="51"/>
      <c r="D239" s="51"/>
      <c r="E239" s="51"/>
    </row>
    <row r="240" spans="3:5" ht="12.5" x14ac:dyDescent="0.25">
      <c r="C240" s="51"/>
      <c r="D240" s="51"/>
      <c r="E240" s="51"/>
    </row>
    <row r="241" spans="3:5" ht="12.5" x14ac:dyDescent="0.25">
      <c r="C241" s="51"/>
      <c r="D241" s="51"/>
      <c r="E241" s="51"/>
    </row>
    <row r="242" spans="3:5" ht="12.5" x14ac:dyDescent="0.25">
      <c r="C242" s="51"/>
      <c r="D242" s="51"/>
      <c r="E242" s="51"/>
    </row>
    <row r="243" spans="3:5" ht="12.5" x14ac:dyDescent="0.25">
      <c r="C243" s="51"/>
      <c r="D243" s="51"/>
      <c r="E243" s="51"/>
    </row>
    <row r="244" spans="3:5" ht="12.5" x14ac:dyDescent="0.25">
      <c r="C244" s="51"/>
      <c r="D244" s="51"/>
      <c r="E244" s="51"/>
    </row>
    <row r="245" spans="3:5" ht="12.5" x14ac:dyDescent="0.25">
      <c r="C245" s="51"/>
      <c r="D245" s="51"/>
      <c r="E245" s="51"/>
    </row>
    <row r="246" spans="3:5" ht="12.5" x14ac:dyDescent="0.25">
      <c r="C246" s="51"/>
      <c r="D246" s="51"/>
      <c r="E246" s="51"/>
    </row>
    <row r="247" spans="3:5" ht="12.5" x14ac:dyDescent="0.25">
      <c r="C247" s="51"/>
      <c r="D247" s="51"/>
      <c r="E247" s="51"/>
    </row>
    <row r="248" spans="3:5" ht="12.5" x14ac:dyDescent="0.25">
      <c r="C248" s="51"/>
      <c r="D248" s="51"/>
      <c r="E248" s="51"/>
    </row>
    <row r="249" spans="3:5" ht="12.5" x14ac:dyDescent="0.25">
      <c r="C249" s="51"/>
      <c r="D249" s="51"/>
      <c r="E249" s="51"/>
    </row>
    <row r="250" spans="3:5" ht="12.5" x14ac:dyDescent="0.25">
      <c r="C250" s="51"/>
      <c r="D250" s="51"/>
      <c r="E250" s="51"/>
    </row>
    <row r="251" spans="3:5" ht="12.5" x14ac:dyDescent="0.25">
      <c r="C251" s="51"/>
      <c r="D251" s="51"/>
      <c r="E251" s="51"/>
    </row>
    <row r="252" spans="3:5" ht="12.5" x14ac:dyDescent="0.25">
      <c r="C252" s="51"/>
      <c r="D252" s="51"/>
      <c r="E252" s="51"/>
    </row>
    <row r="253" spans="3:5" ht="12.5" x14ac:dyDescent="0.25">
      <c r="C253" s="51"/>
      <c r="D253" s="51"/>
      <c r="E253" s="51"/>
    </row>
    <row r="254" spans="3:5" ht="12.5" x14ac:dyDescent="0.25">
      <c r="C254" s="51"/>
      <c r="D254" s="51"/>
      <c r="E254" s="51"/>
    </row>
    <row r="255" spans="3:5" ht="12.5" x14ac:dyDescent="0.25">
      <c r="C255" s="51"/>
      <c r="D255" s="51"/>
      <c r="E255" s="51"/>
    </row>
    <row r="256" spans="3:5" ht="12.5" x14ac:dyDescent="0.25">
      <c r="C256" s="51"/>
      <c r="D256" s="51"/>
      <c r="E256" s="51"/>
    </row>
    <row r="257" spans="3:5" ht="12.5" x14ac:dyDescent="0.25">
      <c r="C257" s="51"/>
      <c r="D257" s="51"/>
      <c r="E257" s="51"/>
    </row>
    <row r="258" spans="3:5" ht="12.5" x14ac:dyDescent="0.25">
      <c r="C258" s="51"/>
      <c r="D258" s="51"/>
      <c r="E258" s="51"/>
    </row>
    <row r="259" spans="3:5" ht="12.5" x14ac:dyDescent="0.25">
      <c r="C259" s="51"/>
      <c r="D259" s="51"/>
      <c r="E259" s="51"/>
    </row>
    <row r="260" spans="3:5" ht="12.5" x14ac:dyDescent="0.25">
      <c r="C260" s="51"/>
      <c r="D260" s="51"/>
      <c r="E260" s="51"/>
    </row>
    <row r="261" spans="3:5" ht="12.5" x14ac:dyDescent="0.25">
      <c r="C261" s="51"/>
      <c r="D261" s="51"/>
      <c r="E261" s="51"/>
    </row>
    <row r="262" spans="3:5" ht="12.5" x14ac:dyDescent="0.25">
      <c r="C262" s="51"/>
      <c r="D262" s="51"/>
      <c r="E262" s="51"/>
    </row>
    <row r="263" spans="3:5" ht="12.5" x14ac:dyDescent="0.25">
      <c r="C263" s="51"/>
      <c r="D263" s="51"/>
      <c r="E263" s="51"/>
    </row>
    <row r="264" spans="3:5" ht="12.5" x14ac:dyDescent="0.25">
      <c r="C264" s="51"/>
      <c r="D264" s="51"/>
      <c r="E264" s="51"/>
    </row>
    <row r="265" spans="3:5" ht="12.5" x14ac:dyDescent="0.25">
      <c r="C265" s="51"/>
      <c r="D265" s="51"/>
      <c r="E265" s="51"/>
    </row>
    <row r="266" spans="3:5" ht="12.5" x14ac:dyDescent="0.25">
      <c r="C266" s="51"/>
      <c r="D266" s="51"/>
      <c r="E266" s="51"/>
    </row>
    <row r="267" spans="3:5" ht="12.5" x14ac:dyDescent="0.25">
      <c r="C267" s="51"/>
      <c r="D267" s="51"/>
      <c r="E267" s="51"/>
    </row>
    <row r="268" spans="3:5" ht="12.5" x14ac:dyDescent="0.25">
      <c r="C268" s="51"/>
      <c r="D268" s="51"/>
      <c r="E268" s="51"/>
    </row>
    <row r="269" spans="3:5" ht="12.5" x14ac:dyDescent="0.25">
      <c r="C269" s="51"/>
      <c r="D269" s="51"/>
      <c r="E269" s="51"/>
    </row>
    <row r="270" spans="3:5" ht="12.5" x14ac:dyDescent="0.25">
      <c r="C270" s="51"/>
      <c r="D270" s="51"/>
      <c r="E270" s="51"/>
    </row>
    <row r="271" spans="3:5" ht="12.5" x14ac:dyDescent="0.25">
      <c r="C271" s="51"/>
      <c r="D271" s="51"/>
      <c r="E271" s="51"/>
    </row>
    <row r="272" spans="3:5" ht="12.5" x14ac:dyDescent="0.25">
      <c r="C272" s="51"/>
      <c r="D272" s="51"/>
      <c r="E272" s="51"/>
    </row>
    <row r="273" spans="3:5" ht="12.5" x14ac:dyDescent="0.25">
      <c r="C273" s="51"/>
      <c r="D273" s="51"/>
      <c r="E273" s="51"/>
    </row>
    <row r="274" spans="3:5" ht="12.5" x14ac:dyDescent="0.25">
      <c r="C274" s="51"/>
      <c r="D274" s="51"/>
      <c r="E274" s="51"/>
    </row>
    <row r="275" spans="3:5" ht="12.5" x14ac:dyDescent="0.25">
      <c r="C275" s="51"/>
      <c r="D275" s="51"/>
      <c r="E275" s="51"/>
    </row>
    <row r="276" spans="3:5" ht="12.5" x14ac:dyDescent="0.25">
      <c r="C276" s="51"/>
      <c r="D276" s="51"/>
      <c r="E276" s="51"/>
    </row>
    <row r="277" spans="3:5" ht="12.5" x14ac:dyDescent="0.25">
      <c r="C277" s="51"/>
      <c r="D277" s="51"/>
      <c r="E277" s="51"/>
    </row>
    <row r="278" spans="3:5" ht="12.5" x14ac:dyDescent="0.25">
      <c r="C278" s="51"/>
      <c r="D278" s="51"/>
      <c r="E278" s="51"/>
    </row>
    <row r="279" spans="3:5" ht="12.5" x14ac:dyDescent="0.25">
      <c r="C279" s="51"/>
      <c r="D279" s="51"/>
      <c r="E279" s="51"/>
    </row>
    <row r="280" spans="3:5" ht="12.5" x14ac:dyDescent="0.25">
      <c r="C280" s="51"/>
      <c r="D280" s="51"/>
      <c r="E280" s="51"/>
    </row>
    <row r="281" spans="3:5" ht="12.5" x14ac:dyDescent="0.25">
      <c r="C281" s="51"/>
      <c r="D281" s="51"/>
      <c r="E281" s="51"/>
    </row>
    <row r="282" spans="3:5" ht="12.5" x14ac:dyDescent="0.25">
      <c r="C282" s="51"/>
      <c r="D282" s="51"/>
      <c r="E282" s="51"/>
    </row>
    <row r="283" spans="3:5" ht="12.5" x14ac:dyDescent="0.25">
      <c r="C283" s="51"/>
      <c r="D283" s="51"/>
      <c r="E283" s="51"/>
    </row>
    <row r="284" spans="3:5" ht="12.5" x14ac:dyDescent="0.25">
      <c r="C284" s="51"/>
      <c r="D284" s="51"/>
      <c r="E284" s="51"/>
    </row>
    <row r="285" spans="3:5" ht="12.5" x14ac:dyDescent="0.25">
      <c r="C285" s="51"/>
      <c r="D285" s="51"/>
      <c r="E285" s="51"/>
    </row>
    <row r="286" spans="3:5" ht="12.5" x14ac:dyDescent="0.25">
      <c r="C286" s="51"/>
      <c r="D286" s="51"/>
      <c r="E286" s="51"/>
    </row>
    <row r="287" spans="3:5" ht="12.5" x14ac:dyDescent="0.25">
      <c r="C287" s="51"/>
      <c r="D287" s="51"/>
      <c r="E287" s="51"/>
    </row>
    <row r="288" spans="3:5" ht="12.5" x14ac:dyDescent="0.25">
      <c r="C288" s="51"/>
      <c r="D288" s="51"/>
      <c r="E288" s="51"/>
    </row>
    <row r="289" spans="3:5" ht="12.5" x14ac:dyDescent="0.25">
      <c r="C289" s="51"/>
      <c r="D289" s="51"/>
      <c r="E289" s="51"/>
    </row>
    <row r="290" spans="3:5" ht="12.5" x14ac:dyDescent="0.25">
      <c r="C290" s="51"/>
      <c r="D290" s="51"/>
      <c r="E290" s="51"/>
    </row>
    <row r="291" spans="3:5" ht="12.5" x14ac:dyDescent="0.25">
      <c r="C291" s="51"/>
      <c r="D291" s="51"/>
      <c r="E291" s="51"/>
    </row>
    <row r="292" spans="3:5" ht="12.5" x14ac:dyDescent="0.25">
      <c r="C292" s="51"/>
      <c r="D292" s="51"/>
      <c r="E292" s="51"/>
    </row>
    <row r="293" spans="3:5" ht="12.5" x14ac:dyDescent="0.25">
      <c r="C293" s="51"/>
      <c r="D293" s="51"/>
      <c r="E293" s="51"/>
    </row>
    <row r="294" spans="3:5" ht="12.5" x14ac:dyDescent="0.25">
      <c r="C294" s="51"/>
      <c r="D294" s="51"/>
      <c r="E294" s="51"/>
    </row>
    <row r="295" spans="3:5" ht="12.5" x14ac:dyDescent="0.25">
      <c r="C295" s="51"/>
      <c r="D295" s="51"/>
      <c r="E295" s="51"/>
    </row>
    <row r="296" spans="3:5" ht="12.5" x14ac:dyDescent="0.25">
      <c r="C296" s="51"/>
      <c r="D296" s="51"/>
      <c r="E296" s="51"/>
    </row>
    <row r="297" spans="3:5" ht="12.5" x14ac:dyDescent="0.25">
      <c r="C297" s="51"/>
      <c r="D297" s="51"/>
      <c r="E297" s="51"/>
    </row>
    <row r="298" spans="3:5" ht="12.5" x14ac:dyDescent="0.25">
      <c r="C298" s="51"/>
      <c r="D298" s="51"/>
      <c r="E298" s="51"/>
    </row>
    <row r="299" spans="3:5" ht="12.5" x14ac:dyDescent="0.25">
      <c r="C299" s="51"/>
      <c r="D299" s="51"/>
      <c r="E299" s="51"/>
    </row>
    <row r="300" spans="3:5" ht="12.5" x14ac:dyDescent="0.25">
      <c r="C300" s="51"/>
      <c r="D300" s="51"/>
      <c r="E300" s="51"/>
    </row>
    <row r="301" spans="3:5" ht="12.5" x14ac:dyDescent="0.25">
      <c r="C301" s="51"/>
      <c r="D301" s="51"/>
      <c r="E301" s="51"/>
    </row>
    <row r="302" spans="3:5" ht="12.5" x14ac:dyDescent="0.25">
      <c r="C302" s="51"/>
      <c r="D302" s="51"/>
      <c r="E302" s="51"/>
    </row>
    <row r="303" spans="3:5" ht="12.5" x14ac:dyDescent="0.25">
      <c r="C303" s="51"/>
      <c r="D303" s="51"/>
      <c r="E303" s="51"/>
    </row>
    <row r="304" spans="3:5" ht="12.5" x14ac:dyDescent="0.25">
      <c r="C304" s="51"/>
      <c r="D304" s="51"/>
      <c r="E304" s="51"/>
    </row>
    <row r="305" spans="3:5" ht="12.5" x14ac:dyDescent="0.25">
      <c r="C305" s="51"/>
      <c r="D305" s="51"/>
      <c r="E305" s="51"/>
    </row>
    <row r="306" spans="3:5" ht="12.5" x14ac:dyDescent="0.25">
      <c r="C306" s="51"/>
      <c r="D306" s="51"/>
      <c r="E306" s="51"/>
    </row>
    <row r="307" spans="3:5" ht="12.5" x14ac:dyDescent="0.25">
      <c r="C307" s="51"/>
      <c r="D307" s="51"/>
      <c r="E307" s="51"/>
    </row>
    <row r="308" spans="3:5" ht="12.5" x14ac:dyDescent="0.25">
      <c r="C308" s="51"/>
      <c r="D308" s="51"/>
      <c r="E308" s="51"/>
    </row>
    <row r="309" spans="3:5" ht="12.5" x14ac:dyDescent="0.25">
      <c r="C309" s="51"/>
      <c r="D309" s="51"/>
      <c r="E309" s="51"/>
    </row>
    <row r="310" spans="3:5" ht="12.5" x14ac:dyDescent="0.25">
      <c r="C310" s="51"/>
      <c r="D310" s="51"/>
      <c r="E310" s="51"/>
    </row>
    <row r="311" spans="3:5" ht="12.5" x14ac:dyDescent="0.25">
      <c r="C311" s="51"/>
      <c r="D311" s="51"/>
      <c r="E311" s="51"/>
    </row>
    <row r="312" spans="3:5" ht="12.5" x14ac:dyDescent="0.25">
      <c r="C312" s="51"/>
      <c r="D312" s="51"/>
      <c r="E312" s="51"/>
    </row>
    <row r="313" spans="3:5" ht="12.5" x14ac:dyDescent="0.25">
      <c r="C313" s="51"/>
      <c r="D313" s="51"/>
      <c r="E313" s="51"/>
    </row>
    <row r="314" spans="3:5" ht="12.5" x14ac:dyDescent="0.25">
      <c r="C314" s="51"/>
      <c r="D314" s="51"/>
      <c r="E314" s="51"/>
    </row>
    <row r="315" spans="3:5" ht="12.5" x14ac:dyDescent="0.25">
      <c r="C315" s="51"/>
      <c r="D315" s="51"/>
      <c r="E315" s="51"/>
    </row>
    <row r="316" spans="3:5" ht="12.5" x14ac:dyDescent="0.25">
      <c r="C316" s="51"/>
      <c r="D316" s="51"/>
      <c r="E316" s="51"/>
    </row>
    <row r="317" spans="3:5" ht="12.5" x14ac:dyDescent="0.25">
      <c r="C317" s="51"/>
      <c r="D317" s="51"/>
      <c r="E317" s="51"/>
    </row>
    <row r="318" spans="3:5" ht="12.5" x14ac:dyDescent="0.25">
      <c r="C318" s="51"/>
      <c r="D318" s="51"/>
      <c r="E318" s="51"/>
    </row>
    <row r="319" spans="3:5" ht="12.5" x14ac:dyDescent="0.25">
      <c r="C319" s="51"/>
      <c r="D319" s="51"/>
      <c r="E319" s="51"/>
    </row>
    <row r="320" spans="3:5" ht="12.5" x14ac:dyDescent="0.25">
      <c r="C320" s="51"/>
      <c r="D320" s="51"/>
      <c r="E320" s="51"/>
    </row>
    <row r="321" spans="3:5" ht="12.5" x14ac:dyDescent="0.25">
      <c r="C321" s="51"/>
      <c r="D321" s="51"/>
      <c r="E321" s="51"/>
    </row>
    <row r="322" spans="3:5" ht="12.5" x14ac:dyDescent="0.25">
      <c r="C322" s="51"/>
      <c r="D322" s="51"/>
      <c r="E322" s="51"/>
    </row>
    <row r="323" spans="3:5" ht="12.5" x14ac:dyDescent="0.25">
      <c r="C323" s="51"/>
      <c r="D323" s="51"/>
      <c r="E323" s="51"/>
    </row>
    <row r="324" spans="3:5" ht="12.5" x14ac:dyDescent="0.25">
      <c r="C324" s="51"/>
      <c r="D324" s="51"/>
      <c r="E324" s="51"/>
    </row>
    <row r="325" spans="3:5" ht="12.5" x14ac:dyDescent="0.25">
      <c r="C325" s="51"/>
      <c r="D325" s="51"/>
      <c r="E325" s="51"/>
    </row>
    <row r="326" spans="3:5" ht="12.5" x14ac:dyDescent="0.25">
      <c r="C326" s="51"/>
      <c r="D326" s="51"/>
      <c r="E326" s="51"/>
    </row>
    <row r="327" spans="3:5" ht="12.5" x14ac:dyDescent="0.25">
      <c r="C327" s="51"/>
      <c r="D327" s="51"/>
      <c r="E327" s="51"/>
    </row>
    <row r="328" spans="3:5" ht="12.5" x14ac:dyDescent="0.25">
      <c r="C328" s="51"/>
      <c r="D328" s="51"/>
      <c r="E328" s="51"/>
    </row>
    <row r="329" spans="3:5" ht="12.5" x14ac:dyDescent="0.25">
      <c r="C329" s="51"/>
      <c r="D329" s="51"/>
      <c r="E329" s="51"/>
    </row>
    <row r="330" spans="3:5" ht="12.5" x14ac:dyDescent="0.25">
      <c r="C330" s="51"/>
      <c r="D330" s="51"/>
      <c r="E330" s="51"/>
    </row>
    <row r="331" spans="3:5" ht="12.5" x14ac:dyDescent="0.25">
      <c r="C331" s="51"/>
      <c r="D331" s="51"/>
      <c r="E331" s="51"/>
    </row>
    <row r="332" spans="3:5" ht="12.5" x14ac:dyDescent="0.25">
      <c r="C332" s="51"/>
      <c r="D332" s="51"/>
      <c r="E332" s="51"/>
    </row>
    <row r="333" spans="3:5" ht="12.5" x14ac:dyDescent="0.25">
      <c r="C333" s="51"/>
      <c r="D333" s="51"/>
      <c r="E333" s="51"/>
    </row>
    <row r="334" spans="3:5" ht="12.5" x14ac:dyDescent="0.25">
      <c r="C334" s="51"/>
      <c r="D334" s="51"/>
      <c r="E334" s="51"/>
    </row>
    <row r="335" spans="3:5" ht="12.5" x14ac:dyDescent="0.25">
      <c r="C335" s="51"/>
      <c r="D335" s="51"/>
      <c r="E335" s="51"/>
    </row>
    <row r="336" spans="3:5" ht="12.5" x14ac:dyDescent="0.25">
      <c r="C336" s="51"/>
      <c r="D336" s="51"/>
      <c r="E336" s="51"/>
    </row>
    <row r="337" spans="3:5" ht="12.5" x14ac:dyDescent="0.25">
      <c r="C337" s="51"/>
      <c r="D337" s="51"/>
      <c r="E337" s="51"/>
    </row>
    <row r="338" spans="3:5" ht="12.5" x14ac:dyDescent="0.25">
      <c r="C338" s="51"/>
      <c r="D338" s="51"/>
      <c r="E338" s="51"/>
    </row>
    <row r="339" spans="3:5" ht="12.5" x14ac:dyDescent="0.25">
      <c r="C339" s="51"/>
      <c r="D339" s="51"/>
      <c r="E339" s="51"/>
    </row>
    <row r="340" spans="3:5" ht="12.5" x14ac:dyDescent="0.25">
      <c r="C340" s="51"/>
      <c r="D340" s="51"/>
      <c r="E340" s="51"/>
    </row>
    <row r="341" spans="3:5" ht="12.5" x14ac:dyDescent="0.25">
      <c r="C341" s="51"/>
      <c r="D341" s="51"/>
      <c r="E341" s="51"/>
    </row>
    <row r="342" spans="3:5" ht="12.5" x14ac:dyDescent="0.25">
      <c r="C342" s="51"/>
      <c r="D342" s="51"/>
      <c r="E342" s="51"/>
    </row>
    <row r="343" spans="3:5" ht="12.5" x14ac:dyDescent="0.25">
      <c r="C343" s="51"/>
      <c r="D343" s="51"/>
      <c r="E343" s="51"/>
    </row>
    <row r="344" spans="3:5" ht="12.5" x14ac:dyDescent="0.25">
      <c r="C344" s="51"/>
      <c r="D344" s="51"/>
      <c r="E344" s="51"/>
    </row>
    <row r="345" spans="3:5" ht="12.5" x14ac:dyDescent="0.25">
      <c r="C345" s="51"/>
      <c r="D345" s="51"/>
      <c r="E345" s="51"/>
    </row>
    <row r="346" spans="3:5" ht="12.5" x14ac:dyDescent="0.25">
      <c r="C346" s="51"/>
      <c r="D346" s="51"/>
      <c r="E346" s="51"/>
    </row>
    <row r="347" spans="3:5" ht="12.5" x14ac:dyDescent="0.25">
      <c r="C347" s="51"/>
      <c r="D347" s="51"/>
      <c r="E347" s="51"/>
    </row>
    <row r="348" spans="3:5" ht="12.5" x14ac:dyDescent="0.25">
      <c r="C348" s="51"/>
      <c r="D348" s="51"/>
      <c r="E348" s="51"/>
    </row>
    <row r="349" spans="3:5" ht="12.5" x14ac:dyDescent="0.25">
      <c r="C349" s="51"/>
      <c r="D349" s="51"/>
      <c r="E349" s="51"/>
    </row>
    <row r="350" spans="3:5" ht="12.5" x14ac:dyDescent="0.25">
      <c r="C350" s="51"/>
      <c r="D350" s="51"/>
      <c r="E350" s="51"/>
    </row>
    <row r="351" spans="3:5" ht="12.5" x14ac:dyDescent="0.25">
      <c r="C351" s="51"/>
      <c r="D351" s="51"/>
      <c r="E351" s="51"/>
    </row>
    <row r="352" spans="3:5" ht="12.5" x14ac:dyDescent="0.25">
      <c r="C352" s="51"/>
      <c r="D352" s="51"/>
      <c r="E352" s="51"/>
    </row>
    <row r="353" spans="3:5" ht="12.5" x14ac:dyDescent="0.25">
      <c r="C353" s="51"/>
      <c r="D353" s="51"/>
      <c r="E353" s="51"/>
    </row>
    <row r="354" spans="3:5" ht="12.5" x14ac:dyDescent="0.25">
      <c r="C354" s="51"/>
      <c r="D354" s="51"/>
      <c r="E354" s="51"/>
    </row>
    <row r="355" spans="3:5" ht="12.5" x14ac:dyDescent="0.25">
      <c r="C355" s="51"/>
      <c r="D355" s="51"/>
      <c r="E355" s="51"/>
    </row>
    <row r="356" spans="3:5" ht="12.5" x14ac:dyDescent="0.25">
      <c r="C356" s="51"/>
      <c r="D356" s="51"/>
      <c r="E356" s="51"/>
    </row>
    <row r="357" spans="3:5" ht="12.5" x14ac:dyDescent="0.25">
      <c r="C357" s="51"/>
      <c r="D357" s="51"/>
      <c r="E357" s="51"/>
    </row>
    <row r="358" spans="3:5" ht="12.5" x14ac:dyDescent="0.25">
      <c r="C358" s="51"/>
      <c r="D358" s="51"/>
      <c r="E358" s="51"/>
    </row>
    <row r="359" spans="3:5" ht="12.5" x14ac:dyDescent="0.25">
      <c r="C359" s="51"/>
      <c r="D359" s="51"/>
      <c r="E359" s="51"/>
    </row>
    <row r="360" spans="3:5" ht="12.5" x14ac:dyDescent="0.25">
      <c r="C360" s="51"/>
      <c r="D360" s="51"/>
      <c r="E360" s="51"/>
    </row>
    <row r="361" spans="3:5" ht="12.5" x14ac:dyDescent="0.25">
      <c r="C361" s="51"/>
      <c r="D361" s="51"/>
      <c r="E361" s="51"/>
    </row>
    <row r="362" spans="3:5" ht="12.5" x14ac:dyDescent="0.25">
      <c r="C362" s="51"/>
      <c r="D362" s="51"/>
      <c r="E362" s="51"/>
    </row>
    <row r="363" spans="3:5" ht="12.5" x14ac:dyDescent="0.25">
      <c r="C363" s="51"/>
      <c r="D363" s="51"/>
      <c r="E363" s="51"/>
    </row>
    <row r="364" spans="3:5" ht="12.5" x14ac:dyDescent="0.25">
      <c r="C364" s="51"/>
      <c r="D364" s="51"/>
      <c r="E364" s="51"/>
    </row>
    <row r="365" spans="3:5" ht="12.5" x14ac:dyDescent="0.25">
      <c r="C365" s="51"/>
      <c r="D365" s="51"/>
      <c r="E365" s="51"/>
    </row>
    <row r="366" spans="3:5" ht="12.5" x14ac:dyDescent="0.25">
      <c r="C366" s="51"/>
      <c r="D366" s="51"/>
      <c r="E366" s="51"/>
    </row>
    <row r="367" spans="3:5" ht="12.5" x14ac:dyDescent="0.25">
      <c r="C367" s="51"/>
      <c r="D367" s="51"/>
      <c r="E367" s="51"/>
    </row>
    <row r="368" spans="3:5" ht="12.5" x14ac:dyDescent="0.25">
      <c r="C368" s="51"/>
      <c r="D368" s="51"/>
      <c r="E368" s="51"/>
    </row>
    <row r="369" spans="3:5" ht="12.5" x14ac:dyDescent="0.25">
      <c r="C369" s="51"/>
      <c r="D369" s="51"/>
      <c r="E369" s="51"/>
    </row>
    <row r="370" spans="3:5" ht="12.5" x14ac:dyDescent="0.25">
      <c r="C370" s="51"/>
      <c r="D370" s="51"/>
      <c r="E370" s="51"/>
    </row>
    <row r="371" spans="3:5" ht="12.5" x14ac:dyDescent="0.25">
      <c r="C371" s="51"/>
      <c r="D371" s="51"/>
      <c r="E371" s="51"/>
    </row>
    <row r="372" spans="3:5" ht="12.5" x14ac:dyDescent="0.25">
      <c r="C372" s="51"/>
      <c r="D372" s="51"/>
      <c r="E372" s="51"/>
    </row>
    <row r="373" spans="3:5" ht="12.5" x14ac:dyDescent="0.25">
      <c r="C373" s="51"/>
      <c r="D373" s="51"/>
      <c r="E373" s="51"/>
    </row>
    <row r="374" spans="3:5" ht="12.5" x14ac:dyDescent="0.25">
      <c r="C374" s="51"/>
      <c r="D374" s="51"/>
      <c r="E374" s="51"/>
    </row>
    <row r="375" spans="3:5" ht="12.5" x14ac:dyDescent="0.25">
      <c r="C375" s="51"/>
      <c r="D375" s="51"/>
      <c r="E375" s="51"/>
    </row>
    <row r="376" spans="3:5" ht="12.5" x14ac:dyDescent="0.25">
      <c r="C376" s="51"/>
      <c r="D376" s="51"/>
      <c r="E376" s="51"/>
    </row>
    <row r="377" spans="3:5" ht="12.5" x14ac:dyDescent="0.25">
      <c r="C377" s="51"/>
      <c r="D377" s="51"/>
      <c r="E377" s="51"/>
    </row>
    <row r="378" spans="3:5" ht="12.5" x14ac:dyDescent="0.25">
      <c r="C378" s="51"/>
      <c r="D378" s="51"/>
      <c r="E378" s="51"/>
    </row>
    <row r="379" spans="3:5" ht="12.5" x14ac:dyDescent="0.25">
      <c r="C379" s="51"/>
      <c r="D379" s="51"/>
      <c r="E379" s="51"/>
    </row>
    <row r="380" spans="3:5" ht="12.5" x14ac:dyDescent="0.25">
      <c r="C380" s="51"/>
      <c r="D380" s="51"/>
      <c r="E380" s="51"/>
    </row>
    <row r="381" spans="3:5" ht="12.5" x14ac:dyDescent="0.25">
      <c r="C381" s="51"/>
      <c r="D381" s="51"/>
      <c r="E381" s="51"/>
    </row>
    <row r="382" spans="3:5" ht="12.5" x14ac:dyDescent="0.25">
      <c r="C382" s="51"/>
      <c r="D382" s="51"/>
      <c r="E382" s="51"/>
    </row>
    <row r="383" spans="3:5" ht="12.5" x14ac:dyDescent="0.25">
      <c r="C383" s="51"/>
      <c r="D383" s="51"/>
      <c r="E383" s="51"/>
    </row>
    <row r="384" spans="3:5" ht="12.5" x14ac:dyDescent="0.25">
      <c r="C384" s="51"/>
      <c r="D384" s="51"/>
      <c r="E384" s="51"/>
    </row>
    <row r="385" spans="3:5" ht="12.5" x14ac:dyDescent="0.25">
      <c r="C385" s="51"/>
      <c r="D385" s="51"/>
      <c r="E385" s="51"/>
    </row>
    <row r="386" spans="3:5" ht="12.5" x14ac:dyDescent="0.25">
      <c r="C386" s="51"/>
      <c r="D386" s="51"/>
      <c r="E386" s="51"/>
    </row>
    <row r="387" spans="3:5" ht="12.5" x14ac:dyDescent="0.25">
      <c r="C387" s="51"/>
      <c r="D387" s="51"/>
      <c r="E387" s="51"/>
    </row>
    <row r="388" spans="3:5" ht="12.5" x14ac:dyDescent="0.25">
      <c r="C388" s="51"/>
      <c r="D388" s="51"/>
      <c r="E388" s="51"/>
    </row>
    <row r="389" spans="3:5" ht="12.5" x14ac:dyDescent="0.25">
      <c r="C389" s="51"/>
      <c r="D389" s="51"/>
      <c r="E389" s="51"/>
    </row>
    <row r="390" spans="3:5" ht="12.5" x14ac:dyDescent="0.25">
      <c r="C390" s="51"/>
      <c r="D390" s="51"/>
      <c r="E390" s="51"/>
    </row>
    <row r="391" spans="3:5" ht="12.5" x14ac:dyDescent="0.25">
      <c r="C391" s="51"/>
      <c r="D391" s="51"/>
      <c r="E391" s="51"/>
    </row>
    <row r="392" spans="3:5" ht="12.5" x14ac:dyDescent="0.25">
      <c r="C392" s="51"/>
      <c r="D392" s="51"/>
      <c r="E392" s="51"/>
    </row>
    <row r="393" spans="3:5" ht="12.5" x14ac:dyDescent="0.25">
      <c r="C393" s="51"/>
      <c r="D393" s="51"/>
      <c r="E393" s="51"/>
    </row>
    <row r="394" spans="3:5" ht="12.5" x14ac:dyDescent="0.25">
      <c r="C394" s="51"/>
      <c r="D394" s="51"/>
      <c r="E394" s="51"/>
    </row>
    <row r="395" spans="3:5" ht="12.5" x14ac:dyDescent="0.25">
      <c r="C395" s="51"/>
      <c r="D395" s="51"/>
      <c r="E395" s="51"/>
    </row>
    <row r="396" spans="3:5" ht="12.5" x14ac:dyDescent="0.25">
      <c r="C396" s="51"/>
      <c r="D396" s="51"/>
      <c r="E396" s="51"/>
    </row>
    <row r="397" spans="3:5" ht="12.5" x14ac:dyDescent="0.25">
      <c r="C397" s="51"/>
      <c r="D397" s="51"/>
      <c r="E397" s="51"/>
    </row>
    <row r="398" spans="3:5" ht="12.5" x14ac:dyDescent="0.25">
      <c r="C398" s="51"/>
      <c r="D398" s="51"/>
      <c r="E398" s="51"/>
    </row>
    <row r="399" spans="3:5" ht="12.5" x14ac:dyDescent="0.25">
      <c r="C399" s="51"/>
      <c r="D399" s="51"/>
      <c r="E399" s="51"/>
    </row>
    <row r="400" spans="3:5" ht="12.5" x14ac:dyDescent="0.25">
      <c r="C400" s="51"/>
      <c r="D400" s="51"/>
      <c r="E400" s="51"/>
    </row>
    <row r="401" spans="3:5" ht="12.5" x14ac:dyDescent="0.25">
      <c r="C401" s="51"/>
      <c r="D401" s="51"/>
      <c r="E401" s="51"/>
    </row>
    <row r="402" spans="3:5" ht="12.5" x14ac:dyDescent="0.25">
      <c r="C402" s="51"/>
      <c r="D402" s="51"/>
      <c r="E402" s="51"/>
    </row>
    <row r="403" spans="3:5" ht="12.5" x14ac:dyDescent="0.25">
      <c r="C403" s="51"/>
      <c r="D403" s="51"/>
      <c r="E403" s="51"/>
    </row>
    <row r="404" spans="3:5" ht="12.5" x14ac:dyDescent="0.25">
      <c r="C404" s="51"/>
      <c r="D404" s="51"/>
      <c r="E404" s="51"/>
    </row>
    <row r="405" spans="3:5" ht="12.5" x14ac:dyDescent="0.25">
      <c r="C405" s="51"/>
      <c r="D405" s="51"/>
      <c r="E405" s="51"/>
    </row>
    <row r="406" spans="3:5" ht="12.5" x14ac:dyDescent="0.25">
      <c r="C406" s="51"/>
      <c r="D406" s="51"/>
      <c r="E406" s="51"/>
    </row>
    <row r="407" spans="3:5" ht="12.5" x14ac:dyDescent="0.25">
      <c r="C407" s="51"/>
      <c r="D407" s="51"/>
      <c r="E407" s="51"/>
    </row>
    <row r="408" spans="3:5" ht="12.5" x14ac:dyDescent="0.25">
      <c r="C408" s="51"/>
      <c r="D408" s="51"/>
      <c r="E408" s="51"/>
    </row>
    <row r="409" spans="3:5" ht="12.5" x14ac:dyDescent="0.25">
      <c r="C409" s="51"/>
      <c r="D409" s="51"/>
      <c r="E409" s="51"/>
    </row>
    <row r="410" spans="3:5" ht="12.5" x14ac:dyDescent="0.25">
      <c r="C410" s="51"/>
      <c r="D410" s="51"/>
      <c r="E410" s="51"/>
    </row>
    <row r="411" spans="3:5" ht="12.5" x14ac:dyDescent="0.25">
      <c r="C411" s="51"/>
      <c r="D411" s="51"/>
      <c r="E411" s="51"/>
    </row>
    <row r="412" spans="3:5" ht="12.5" x14ac:dyDescent="0.25">
      <c r="C412" s="51"/>
      <c r="D412" s="51"/>
      <c r="E412" s="51"/>
    </row>
    <row r="413" spans="3:5" ht="12.5" x14ac:dyDescent="0.25">
      <c r="C413" s="51"/>
      <c r="D413" s="51"/>
      <c r="E413" s="51"/>
    </row>
    <row r="414" spans="3:5" ht="12.5" x14ac:dyDescent="0.25">
      <c r="C414" s="51"/>
      <c r="D414" s="51"/>
      <c r="E414" s="51"/>
    </row>
    <row r="415" spans="3:5" ht="12.5" x14ac:dyDescent="0.25">
      <c r="C415" s="51"/>
      <c r="D415" s="51"/>
      <c r="E415" s="51"/>
    </row>
    <row r="416" spans="3:5" ht="12.5" x14ac:dyDescent="0.25">
      <c r="C416" s="51"/>
      <c r="D416" s="51"/>
      <c r="E416" s="51"/>
    </row>
    <row r="417" spans="3:5" ht="12.5" x14ac:dyDescent="0.25">
      <c r="C417" s="51"/>
      <c r="D417" s="51"/>
      <c r="E417" s="51"/>
    </row>
    <row r="418" spans="3:5" ht="12.5" x14ac:dyDescent="0.25">
      <c r="C418" s="51"/>
      <c r="D418" s="51"/>
      <c r="E418" s="51"/>
    </row>
    <row r="419" spans="3:5" ht="12.5" x14ac:dyDescent="0.25">
      <c r="C419" s="51"/>
      <c r="D419" s="51"/>
      <c r="E419" s="51"/>
    </row>
    <row r="420" spans="3:5" ht="12.5" x14ac:dyDescent="0.25">
      <c r="C420" s="51"/>
      <c r="D420" s="51"/>
      <c r="E420" s="51"/>
    </row>
    <row r="421" spans="3:5" ht="12.5" x14ac:dyDescent="0.25">
      <c r="C421" s="51"/>
      <c r="D421" s="51"/>
      <c r="E421" s="51"/>
    </row>
    <row r="422" spans="3:5" ht="12.5" x14ac:dyDescent="0.25">
      <c r="C422" s="51"/>
      <c r="D422" s="51"/>
      <c r="E422" s="51"/>
    </row>
    <row r="423" spans="3:5" ht="12.5" x14ac:dyDescent="0.25">
      <c r="C423" s="51"/>
      <c r="D423" s="51"/>
      <c r="E423" s="51"/>
    </row>
    <row r="424" spans="3:5" ht="12.5" x14ac:dyDescent="0.25">
      <c r="C424" s="51"/>
      <c r="D424" s="51"/>
      <c r="E424" s="51"/>
    </row>
    <row r="425" spans="3:5" ht="12.5" x14ac:dyDescent="0.25">
      <c r="C425" s="51"/>
      <c r="D425" s="51"/>
      <c r="E425" s="51"/>
    </row>
    <row r="426" spans="3:5" ht="12.5" x14ac:dyDescent="0.25">
      <c r="C426" s="51"/>
      <c r="D426" s="51"/>
      <c r="E426" s="51"/>
    </row>
    <row r="427" spans="3:5" ht="12.5" x14ac:dyDescent="0.25">
      <c r="C427" s="51"/>
      <c r="D427" s="51"/>
      <c r="E427" s="51"/>
    </row>
    <row r="428" spans="3:5" ht="12.5" x14ac:dyDescent="0.25">
      <c r="C428" s="51"/>
      <c r="D428" s="51"/>
      <c r="E428" s="51"/>
    </row>
    <row r="429" spans="3:5" ht="12.5" x14ac:dyDescent="0.25">
      <c r="C429" s="51"/>
      <c r="D429" s="51"/>
      <c r="E429" s="51"/>
    </row>
    <row r="430" spans="3:5" ht="12.5" x14ac:dyDescent="0.25">
      <c r="C430" s="51"/>
      <c r="D430" s="51"/>
      <c r="E430" s="51"/>
    </row>
    <row r="431" spans="3:5" ht="12.5" x14ac:dyDescent="0.25">
      <c r="C431" s="51"/>
      <c r="D431" s="51"/>
      <c r="E431" s="51"/>
    </row>
    <row r="432" spans="3:5" ht="12.5" x14ac:dyDescent="0.25">
      <c r="C432" s="51"/>
      <c r="D432" s="51"/>
      <c r="E432" s="51"/>
    </row>
    <row r="433" spans="3:5" ht="12.5" x14ac:dyDescent="0.25">
      <c r="C433" s="51"/>
      <c r="D433" s="51"/>
      <c r="E433" s="51"/>
    </row>
    <row r="434" spans="3:5" ht="12.5" x14ac:dyDescent="0.25">
      <c r="C434" s="51"/>
      <c r="D434" s="51"/>
      <c r="E434" s="51"/>
    </row>
    <row r="435" spans="3:5" ht="12.5" x14ac:dyDescent="0.25">
      <c r="C435" s="51"/>
      <c r="D435" s="51"/>
      <c r="E435" s="51"/>
    </row>
    <row r="436" spans="3:5" ht="12.5" x14ac:dyDescent="0.25">
      <c r="C436" s="51"/>
      <c r="D436" s="51"/>
      <c r="E436" s="51"/>
    </row>
    <row r="437" spans="3:5" ht="12.5" x14ac:dyDescent="0.25">
      <c r="C437" s="51"/>
      <c r="D437" s="51"/>
      <c r="E437" s="51"/>
    </row>
    <row r="438" spans="3:5" ht="12.5" x14ac:dyDescent="0.25">
      <c r="C438" s="51"/>
      <c r="D438" s="51"/>
      <c r="E438" s="51"/>
    </row>
    <row r="439" spans="3:5" ht="12.5" x14ac:dyDescent="0.25">
      <c r="C439" s="51"/>
      <c r="D439" s="51"/>
      <c r="E439" s="51"/>
    </row>
    <row r="440" spans="3:5" ht="12.5" x14ac:dyDescent="0.25">
      <c r="C440" s="51"/>
      <c r="D440" s="51"/>
      <c r="E440" s="51"/>
    </row>
    <row r="441" spans="3:5" ht="12.5" x14ac:dyDescent="0.25">
      <c r="C441" s="51"/>
      <c r="D441" s="51"/>
      <c r="E441" s="51"/>
    </row>
    <row r="442" spans="3:5" ht="12.5" x14ac:dyDescent="0.25">
      <c r="C442" s="51"/>
      <c r="D442" s="51"/>
      <c r="E442" s="51"/>
    </row>
    <row r="443" spans="3:5" ht="12.5" x14ac:dyDescent="0.25">
      <c r="C443" s="51"/>
      <c r="D443" s="51"/>
      <c r="E443" s="51"/>
    </row>
    <row r="444" spans="3:5" ht="12.5" x14ac:dyDescent="0.25">
      <c r="C444" s="51"/>
      <c r="D444" s="51"/>
      <c r="E444" s="51"/>
    </row>
    <row r="445" spans="3:5" ht="12.5" x14ac:dyDescent="0.25">
      <c r="C445" s="51"/>
      <c r="D445" s="51"/>
      <c r="E445" s="51"/>
    </row>
    <row r="446" spans="3:5" ht="12.5" x14ac:dyDescent="0.25">
      <c r="C446" s="51"/>
      <c r="D446" s="51"/>
      <c r="E446" s="51"/>
    </row>
    <row r="447" spans="3:5" ht="12.5" x14ac:dyDescent="0.25">
      <c r="C447" s="51"/>
      <c r="D447" s="51"/>
      <c r="E447" s="51"/>
    </row>
    <row r="448" spans="3:5" ht="12.5" x14ac:dyDescent="0.25">
      <c r="C448" s="51"/>
      <c r="D448" s="51"/>
      <c r="E448" s="51"/>
    </row>
    <row r="449" spans="3:5" ht="12.5" x14ac:dyDescent="0.25">
      <c r="C449" s="51"/>
      <c r="D449" s="51"/>
      <c r="E449" s="51"/>
    </row>
    <row r="450" spans="3:5" ht="12.5" x14ac:dyDescent="0.25">
      <c r="C450" s="51"/>
      <c r="D450" s="51"/>
      <c r="E450" s="51"/>
    </row>
    <row r="451" spans="3:5" ht="12.5" x14ac:dyDescent="0.25">
      <c r="C451" s="51"/>
      <c r="D451" s="51"/>
      <c r="E451" s="51"/>
    </row>
    <row r="452" spans="3:5" ht="12.5" x14ac:dyDescent="0.25">
      <c r="C452" s="51"/>
      <c r="D452" s="51"/>
      <c r="E452" s="51"/>
    </row>
    <row r="453" spans="3:5" ht="12.5" x14ac:dyDescent="0.25">
      <c r="C453" s="51"/>
      <c r="D453" s="51"/>
      <c r="E453" s="51"/>
    </row>
    <row r="454" spans="3:5" ht="12.5" x14ac:dyDescent="0.25">
      <c r="C454" s="51"/>
      <c r="D454" s="51"/>
      <c r="E454" s="51"/>
    </row>
    <row r="455" spans="3:5" ht="12.5" x14ac:dyDescent="0.25">
      <c r="C455" s="51"/>
      <c r="D455" s="51"/>
      <c r="E455" s="51"/>
    </row>
    <row r="456" spans="3:5" ht="12.5" x14ac:dyDescent="0.25">
      <c r="C456" s="51"/>
      <c r="D456" s="51"/>
      <c r="E456" s="51"/>
    </row>
    <row r="457" spans="3:5" ht="12.5" x14ac:dyDescent="0.25">
      <c r="C457" s="51"/>
      <c r="D457" s="51"/>
      <c r="E457" s="51"/>
    </row>
    <row r="458" spans="3:5" ht="12.5" x14ac:dyDescent="0.25">
      <c r="C458" s="51"/>
      <c r="D458" s="51"/>
      <c r="E458" s="51"/>
    </row>
    <row r="459" spans="3:5" ht="12.5" x14ac:dyDescent="0.25">
      <c r="C459" s="51"/>
      <c r="D459" s="51"/>
      <c r="E459" s="51"/>
    </row>
    <row r="460" spans="3:5" ht="12.5" x14ac:dyDescent="0.25">
      <c r="C460" s="51"/>
      <c r="D460" s="51"/>
      <c r="E460" s="51"/>
    </row>
    <row r="461" spans="3:5" ht="12.5" x14ac:dyDescent="0.25">
      <c r="C461" s="51"/>
      <c r="D461" s="51"/>
      <c r="E461" s="51"/>
    </row>
    <row r="462" spans="3:5" ht="12.5" x14ac:dyDescent="0.25">
      <c r="C462" s="51"/>
      <c r="D462" s="51"/>
      <c r="E462" s="51"/>
    </row>
    <row r="463" spans="3:5" ht="12.5" x14ac:dyDescent="0.25">
      <c r="C463" s="51"/>
      <c r="D463" s="51"/>
      <c r="E463" s="51"/>
    </row>
    <row r="464" spans="3:5" ht="12.5" x14ac:dyDescent="0.25">
      <c r="C464" s="51"/>
      <c r="D464" s="51"/>
      <c r="E464" s="51"/>
    </row>
    <row r="465" spans="3:5" ht="12.5" x14ac:dyDescent="0.25">
      <c r="C465" s="51"/>
      <c r="D465" s="51"/>
      <c r="E465" s="51"/>
    </row>
    <row r="466" spans="3:5" ht="12.5" x14ac:dyDescent="0.25">
      <c r="C466" s="51"/>
      <c r="D466" s="51"/>
      <c r="E466" s="51"/>
    </row>
    <row r="467" spans="3:5" ht="12.5" x14ac:dyDescent="0.25">
      <c r="C467" s="51"/>
      <c r="D467" s="51"/>
      <c r="E467" s="51"/>
    </row>
    <row r="468" spans="3:5" ht="12.5" x14ac:dyDescent="0.25">
      <c r="C468" s="51"/>
      <c r="D468" s="51"/>
      <c r="E468" s="51"/>
    </row>
    <row r="469" spans="3:5" ht="12.5" x14ac:dyDescent="0.25">
      <c r="C469" s="51"/>
      <c r="D469" s="51"/>
      <c r="E469" s="51"/>
    </row>
    <row r="470" spans="3:5" ht="12.5" x14ac:dyDescent="0.25">
      <c r="C470" s="51"/>
      <c r="D470" s="51"/>
      <c r="E470" s="51"/>
    </row>
    <row r="471" spans="3:5" ht="12.5" x14ac:dyDescent="0.25">
      <c r="C471" s="51"/>
      <c r="D471" s="51"/>
      <c r="E471" s="51"/>
    </row>
    <row r="472" spans="3:5" ht="12.5" x14ac:dyDescent="0.25">
      <c r="C472" s="51"/>
      <c r="D472" s="51"/>
      <c r="E472" s="51"/>
    </row>
    <row r="473" spans="3:5" ht="12.5" x14ac:dyDescent="0.25">
      <c r="C473" s="51"/>
      <c r="D473" s="51"/>
      <c r="E473" s="51"/>
    </row>
    <row r="474" spans="3:5" ht="12.5" x14ac:dyDescent="0.25">
      <c r="C474" s="51"/>
      <c r="D474" s="51"/>
      <c r="E474" s="51"/>
    </row>
    <row r="475" spans="3:5" ht="12.5" x14ac:dyDescent="0.25">
      <c r="C475" s="51"/>
      <c r="D475" s="51"/>
      <c r="E475" s="51"/>
    </row>
    <row r="476" spans="3:5" ht="12.5" x14ac:dyDescent="0.25">
      <c r="C476" s="51"/>
      <c r="D476" s="51"/>
      <c r="E476" s="51"/>
    </row>
    <row r="477" spans="3:5" ht="12.5" x14ac:dyDescent="0.25">
      <c r="C477" s="51"/>
      <c r="D477" s="51"/>
      <c r="E477" s="51"/>
    </row>
    <row r="478" spans="3:5" ht="12.5" x14ac:dyDescent="0.25">
      <c r="C478" s="51"/>
      <c r="D478" s="51"/>
      <c r="E478" s="51"/>
    </row>
    <row r="479" spans="3:5" ht="12.5" x14ac:dyDescent="0.25">
      <c r="C479" s="51"/>
      <c r="D479" s="51"/>
      <c r="E479" s="51"/>
    </row>
    <row r="480" spans="3:5" ht="12.5" x14ac:dyDescent="0.25">
      <c r="C480" s="51"/>
      <c r="D480" s="51"/>
      <c r="E480" s="51"/>
    </row>
    <row r="481" spans="3:5" ht="12.5" x14ac:dyDescent="0.25">
      <c r="C481" s="51"/>
      <c r="D481" s="51"/>
      <c r="E481" s="51"/>
    </row>
    <row r="482" spans="3:5" ht="12.5" x14ac:dyDescent="0.25">
      <c r="C482" s="51"/>
      <c r="D482" s="51"/>
      <c r="E482" s="51"/>
    </row>
    <row r="483" spans="3:5" ht="12.5" x14ac:dyDescent="0.25">
      <c r="C483" s="51"/>
      <c r="D483" s="51"/>
      <c r="E483" s="51"/>
    </row>
    <row r="484" spans="3:5" ht="12.5" x14ac:dyDescent="0.25">
      <c r="C484" s="51"/>
      <c r="D484" s="51"/>
      <c r="E484" s="51"/>
    </row>
    <row r="485" spans="3:5" ht="12.5" x14ac:dyDescent="0.25">
      <c r="C485" s="51"/>
      <c r="D485" s="51"/>
      <c r="E485" s="51"/>
    </row>
    <row r="486" spans="3:5" ht="12.5" x14ac:dyDescent="0.25">
      <c r="C486" s="51"/>
      <c r="D486" s="51"/>
      <c r="E486" s="51"/>
    </row>
    <row r="487" spans="3:5" ht="12.5" x14ac:dyDescent="0.25">
      <c r="C487" s="51"/>
      <c r="D487" s="51"/>
      <c r="E487" s="51"/>
    </row>
    <row r="488" spans="3:5" ht="12.5" x14ac:dyDescent="0.25">
      <c r="C488" s="51"/>
      <c r="D488" s="51"/>
      <c r="E488" s="51"/>
    </row>
    <row r="489" spans="3:5" ht="12.5" x14ac:dyDescent="0.25">
      <c r="C489" s="51"/>
      <c r="D489" s="51"/>
      <c r="E489" s="51"/>
    </row>
    <row r="490" spans="3:5" ht="12.5" x14ac:dyDescent="0.25">
      <c r="C490" s="51"/>
      <c r="D490" s="51"/>
      <c r="E490" s="51"/>
    </row>
    <row r="491" spans="3:5" ht="12.5" x14ac:dyDescent="0.25">
      <c r="C491" s="51"/>
      <c r="D491" s="51"/>
      <c r="E491" s="51"/>
    </row>
    <row r="492" spans="3:5" ht="12.5" x14ac:dyDescent="0.25">
      <c r="C492" s="51"/>
      <c r="D492" s="51"/>
      <c r="E492" s="51"/>
    </row>
    <row r="493" spans="3:5" ht="12.5" x14ac:dyDescent="0.25">
      <c r="C493" s="51"/>
      <c r="D493" s="51"/>
      <c r="E493" s="51"/>
    </row>
    <row r="494" spans="3:5" ht="12.5" x14ac:dyDescent="0.25">
      <c r="C494" s="51"/>
      <c r="D494" s="51"/>
      <c r="E494" s="51"/>
    </row>
    <row r="495" spans="3:5" ht="12.5" x14ac:dyDescent="0.25">
      <c r="C495" s="51"/>
      <c r="D495" s="51"/>
      <c r="E495" s="51"/>
    </row>
    <row r="496" spans="3:5" ht="12.5" x14ac:dyDescent="0.25">
      <c r="C496" s="51"/>
      <c r="D496" s="51"/>
      <c r="E496" s="51"/>
    </row>
    <row r="497" spans="3:5" ht="12.5" x14ac:dyDescent="0.25">
      <c r="C497" s="51"/>
      <c r="D497" s="51"/>
      <c r="E497" s="51"/>
    </row>
    <row r="498" spans="3:5" ht="12.5" x14ac:dyDescent="0.25">
      <c r="C498" s="51"/>
      <c r="D498" s="51"/>
      <c r="E498" s="51"/>
    </row>
    <row r="499" spans="3:5" ht="12.5" x14ac:dyDescent="0.25">
      <c r="C499" s="51"/>
      <c r="D499" s="51"/>
      <c r="E499" s="51"/>
    </row>
    <row r="500" spans="3:5" ht="12.5" x14ac:dyDescent="0.25">
      <c r="C500" s="51"/>
      <c r="D500" s="51"/>
      <c r="E500" s="51"/>
    </row>
    <row r="501" spans="3:5" ht="12.5" x14ac:dyDescent="0.25">
      <c r="C501" s="51"/>
      <c r="D501" s="51"/>
      <c r="E501" s="51"/>
    </row>
    <row r="502" spans="3:5" ht="12.5" x14ac:dyDescent="0.25">
      <c r="C502" s="51"/>
      <c r="D502" s="51"/>
      <c r="E502" s="51"/>
    </row>
    <row r="503" spans="3:5" ht="12.5" x14ac:dyDescent="0.25">
      <c r="C503" s="51"/>
      <c r="D503" s="51"/>
      <c r="E503" s="51"/>
    </row>
    <row r="504" spans="3:5" ht="12.5" x14ac:dyDescent="0.25">
      <c r="C504" s="51"/>
      <c r="D504" s="51"/>
      <c r="E504" s="51"/>
    </row>
    <row r="505" spans="3:5" ht="12.5" x14ac:dyDescent="0.25">
      <c r="C505" s="51"/>
      <c r="D505" s="51"/>
      <c r="E505" s="51"/>
    </row>
    <row r="506" spans="3:5" ht="12.5" x14ac:dyDescent="0.25">
      <c r="C506" s="51"/>
      <c r="D506" s="51"/>
      <c r="E506" s="51"/>
    </row>
    <row r="507" spans="3:5" ht="12.5" x14ac:dyDescent="0.25">
      <c r="C507" s="51"/>
      <c r="D507" s="51"/>
      <c r="E507" s="51"/>
    </row>
    <row r="508" spans="3:5" ht="12.5" x14ac:dyDescent="0.25">
      <c r="C508" s="51"/>
      <c r="D508" s="51"/>
      <c r="E508" s="51"/>
    </row>
    <row r="509" spans="3:5" ht="12.5" x14ac:dyDescent="0.25">
      <c r="C509" s="51"/>
      <c r="D509" s="51"/>
      <c r="E509" s="51"/>
    </row>
    <row r="510" spans="3:5" ht="12.5" x14ac:dyDescent="0.25">
      <c r="C510" s="51"/>
      <c r="D510" s="51"/>
      <c r="E510" s="51"/>
    </row>
    <row r="511" spans="3:5" ht="12.5" x14ac:dyDescent="0.25">
      <c r="C511" s="51"/>
      <c r="D511" s="51"/>
      <c r="E511" s="51"/>
    </row>
    <row r="512" spans="3:5" ht="12.5" x14ac:dyDescent="0.25">
      <c r="C512" s="51"/>
      <c r="D512" s="51"/>
      <c r="E512" s="51"/>
    </row>
    <row r="513" spans="3:5" ht="12.5" x14ac:dyDescent="0.25">
      <c r="C513" s="51"/>
      <c r="D513" s="51"/>
      <c r="E513" s="51"/>
    </row>
    <row r="514" spans="3:5" ht="12.5" x14ac:dyDescent="0.25">
      <c r="C514" s="51"/>
      <c r="D514" s="51"/>
      <c r="E514" s="51"/>
    </row>
    <row r="515" spans="3:5" ht="12.5" x14ac:dyDescent="0.25">
      <c r="C515" s="51"/>
      <c r="D515" s="51"/>
      <c r="E515" s="51"/>
    </row>
    <row r="516" spans="3:5" ht="12.5" x14ac:dyDescent="0.25">
      <c r="C516" s="51"/>
      <c r="D516" s="51"/>
      <c r="E516" s="51"/>
    </row>
    <row r="517" spans="3:5" ht="12.5" x14ac:dyDescent="0.25">
      <c r="C517" s="51"/>
      <c r="D517" s="51"/>
      <c r="E517" s="51"/>
    </row>
    <row r="518" spans="3:5" ht="12.5" x14ac:dyDescent="0.25">
      <c r="C518" s="51"/>
      <c r="D518" s="51"/>
      <c r="E518" s="51"/>
    </row>
    <row r="519" spans="3:5" ht="12.5" x14ac:dyDescent="0.25">
      <c r="C519" s="51"/>
      <c r="D519" s="51"/>
      <c r="E519" s="51"/>
    </row>
    <row r="520" spans="3:5" ht="12.5" x14ac:dyDescent="0.25">
      <c r="C520" s="51"/>
      <c r="D520" s="51"/>
      <c r="E520" s="51"/>
    </row>
    <row r="521" spans="3:5" ht="12.5" x14ac:dyDescent="0.25">
      <c r="C521" s="51"/>
      <c r="D521" s="51"/>
      <c r="E521" s="51"/>
    </row>
    <row r="522" spans="3:5" ht="12.5" x14ac:dyDescent="0.25">
      <c r="C522" s="51"/>
      <c r="D522" s="51"/>
      <c r="E522" s="51"/>
    </row>
    <row r="523" spans="3:5" ht="12.5" x14ac:dyDescent="0.25">
      <c r="C523" s="51"/>
      <c r="D523" s="51"/>
      <c r="E523" s="51"/>
    </row>
    <row r="524" spans="3:5" ht="12.5" x14ac:dyDescent="0.25">
      <c r="C524" s="51"/>
      <c r="D524" s="51"/>
      <c r="E524" s="51"/>
    </row>
    <row r="525" spans="3:5" ht="12.5" x14ac:dyDescent="0.25">
      <c r="C525" s="51"/>
      <c r="D525" s="51"/>
      <c r="E525" s="51"/>
    </row>
    <row r="526" spans="3:5" ht="12.5" x14ac:dyDescent="0.25">
      <c r="C526" s="51"/>
      <c r="D526" s="51"/>
      <c r="E526" s="51"/>
    </row>
    <row r="527" spans="3:5" ht="12.5" x14ac:dyDescent="0.25">
      <c r="C527" s="51"/>
      <c r="D527" s="51"/>
      <c r="E527" s="51"/>
    </row>
    <row r="528" spans="3:5" ht="12.5" x14ac:dyDescent="0.25">
      <c r="C528" s="51"/>
      <c r="D528" s="51"/>
      <c r="E528" s="51"/>
    </row>
    <row r="529" spans="3:5" ht="12.5" x14ac:dyDescent="0.25">
      <c r="C529" s="51"/>
      <c r="D529" s="51"/>
      <c r="E529" s="51"/>
    </row>
    <row r="530" spans="3:5" ht="12.5" x14ac:dyDescent="0.25">
      <c r="C530" s="51"/>
      <c r="D530" s="51"/>
      <c r="E530" s="51"/>
    </row>
    <row r="531" spans="3:5" ht="12.5" x14ac:dyDescent="0.25">
      <c r="C531" s="51"/>
      <c r="D531" s="51"/>
      <c r="E531" s="51"/>
    </row>
    <row r="532" spans="3:5" ht="12.5" x14ac:dyDescent="0.25">
      <c r="C532" s="51"/>
      <c r="D532" s="51"/>
      <c r="E532" s="51"/>
    </row>
    <row r="533" spans="3:5" ht="12.5" x14ac:dyDescent="0.25">
      <c r="C533" s="51"/>
      <c r="D533" s="51"/>
      <c r="E533" s="51"/>
    </row>
    <row r="534" spans="3:5" ht="12.5" x14ac:dyDescent="0.25">
      <c r="C534" s="51"/>
      <c r="D534" s="51"/>
      <c r="E534" s="51"/>
    </row>
    <row r="535" spans="3:5" ht="12.5" x14ac:dyDescent="0.25">
      <c r="C535" s="51"/>
      <c r="D535" s="51"/>
      <c r="E535" s="51"/>
    </row>
    <row r="536" spans="3:5" ht="12.5" x14ac:dyDescent="0.25">
      <c r="C536" s="51"/>
      <c r="D536" s="51"/>
      <c r="E536" s="51"/>
    </row>
    <row r="537" spans="3:5" ht="12.5" x14ac:dyDescent="0.25">
      <c r="C537" s="51"/>
      <c r="D537" s="51"/>
      <c r="E537" s="51"/>
    </row>
    <row r="538" spans="3:5" ht="12.5" x14ac:dyDescent="0.25">
      <c r="C538" s="51"/>
      <c r="D538" s="51"/>
      <c r="E538" s="51"/>
    </row>
    <row r="539" spans="3:5" ht="12.5" x14ac:dyDescent="0.25">
      <c r="C539" s="51"/>
      <c r="D539" s="51"/>
      <c r="E539" s="51"/>
    </row>
    <row r="540" spans="3:5" ht="12.5" x14ac:dyDescent="0.25">
      <c r="C540" s="51"/>
      <c r="D540" s="51"/>
      <c r="E540" s="51"/>
    </row>
    <row r="541" spans="3:5" ht="12.5" x14ac:dyDescent="0.25">
      <c r="C541" s="51"/>
      <c r="D541" s="51"/>
      <c r="E541" s="51"/>
    </row>
    <row r="542" spans="3:5" ht="12.5" x14ac:dyDescent="0.25">
      <c r="C542" s="51"/>
      <c r="D542" s="51"/>
      <c r="E542" s="51"/>
    </row>
    <row r="543" spans="3:5" ht="12.5" x14ac:dyDescent="0.25">
      <c r="C543" s="51"/>
      <c r="D543" s="51"/>
      <c r="E543" s="51"/>
    </row>
    <row r="544" spans="3:5" ht="12.5" x14ac:dyDescent="0.25">
      <c r="C544" s="51"/>
      <c r="D544" s="51"/>
      <c r="E544" s="51"/>
    </row>
    <row r="545" spans="3:5" ht="12.5" x14ac:dyDescent="0.25">
      <c r="C545" s="51"/>
      <c r="D545" s="51"/>
      <c r="E545" s="51"/>
    </row>
    <row r="546" spans="3:5" ht="12.5" x14ac:dyDescent="0.25">
      <c r="C546" s="51"/>
      <c r="D546" s="51"/>
      <c r="E546" s="51"/>
    </row>
    <row r="547" spans="3:5" ht="12.5" x14ac:dyDescent="0.25">
      <c r="C547" s="51"/>
      <c r="D547" s="51"/>
      <c r="E547" s="51"/>
    </row>
    <row r="548" spans="3:5" ht="12.5" x14ac:dyDescent="0.25">
      <c r="C548" s="51"/>
      <c r="D548" s="51"/>
      <c r="E548" s="51"/>
    </row>
    <row r="549" spans="3:5" ht="12.5" x14ac:dyDescent="0.25">
      <c r="C549" s="51"/>
      <c r="D549" s="51"/>
      <c r="E549" s="51"/>
    </row>
    <row r="550" spans="3:5" ht="12.5" x14ac:dyDescent="0.25">
      <c r="C550" s="51"/>
      <c r="D550" s="51"/>
      <c r="E550" s="51"/>
    </row>
    <row r="551" spans="3:5" ht="12.5" x14ac:dyDescent="0.25">
      <c r="C551" s="51"/>
      <c r="D551" s="51"/>
      <c r="E551" s="51"/>
    </row>
    <row r="552" spans="3:5" ht="12.5" x14ac:dyDescent="0.25">
      <c r="C552" s="51"/>
      <c r="D552" s="51"/>
      <c r="E552" s="51"/>
    </row>
    <row r="553" spans="3:5" ht="12.5" x14ac:dyDescent="0.25">
      <c r="C553" s="51"/>
      <c r="D553" s="51"/>
      <c r="E553" s="51"/>
    </row>
    <row r="554" spans="3:5" ht="12.5" x14ac:dyDescent="0.25">
      <c r="C554" s="51"/>
      <c r="D554" s="51"/>
      <c r="E554" s="51"/>
    </row>
    <row r="555" spans="3:5" ht="12.5" x14ac:dyDescent="0.25">
      <c r="C555" s="51"/>
      <c r="D555" s="51"/>
      <c r="E555" s="51"/>
    </row>
    <row r="556" spans="3:5" ht="12.5" x14ac:dyDescent="0.25">
      <c r="C556" s="51"/>
      <c r="D556" s="51"/>
      <c r="E556" s="51"/>
    </row>
    <row r="557" spans="3:5" ht="12.5" x14ac:dyDescent="0.25">
      <c r="C557" s="51"/>
      <c r="D557" s="51"/>
      <c r="E557" s="51"/>
    </row>
    <row r="558" spans="3:5" ht="12.5" x14ac:dyDescent="0.25">
      <c r="C558" s="51"/>
      <c r="D558" s="51"/>
      <c r="E558" s="51"/>
    </row>
    <row r="559" spans="3:5" ht="12.5" x14ac:dyDescent="0.25">
      <c r="C559" s="51"/>
      <c r="D559" s="51"/>
      <c r="E559" s="51"/>
    </row>
    <row r="560" spans="3:5" ht="12.5" x14ac:dyDescent="0.25">
      <c r="C560" s="51"/>
      <c r="D560" s="51"/>
      <c r="E560" s="51"/>
    </row>
    <row r="561" spans="3:5" ht="12.5" x14ac:dyDescent="0.25">
      <c r="C561" s="51"/>
      <c r="D561" s="51"/>
      <c r="E561" s="51"/>
    </row>
    <row r="562" spans="3:5" ht="12.5" x14ac:dyDescent="0.25">
      <c r="C562" s="51"/>
      <c r="D562" s="51"/>
      <c r="E562" s="51"/>
    </row>
    <row r="563" spans="3:5" ht="12.5" x14ac:dyDescent="0.25">
      <c r="C563" s="51"/>
      <c r="D563" s="51"/>
      <c r="E563" s="51"/>
    </row>
    <row r="564" spans="3:5" ht="12.5" x14ac:dyDescent="0.25">
      <c r="C564" s="51"/>
      <c r="D564" s="51"/>
      <c r="E564" s="51"/>
    </row>
    <row r="565" spans="3:5" ht="12.5" x14ac:dyDescent="0.25">
      <c r="C565" s="51"/>
      <c r="D565" s="51"/>
      <c r="E565" s="51"/>
    </row>
    <row r="566" spans="3:5" ht="12.5" x14ac:dyDescent="0.25">
      <c r="C566" s="51"/>
      <c r="D566" s="51"/>
      <c r="E566" s="51"/>
    </row>
    <row r="567" spans="3:5" ht="12.5" x14ac:dyDescent="0.25">
      <c r="C567" s="51"/>
      <c r="D567" s="51"/>
      <c r="E567" s="51"/>
    </row>
    <row r="568" spans="3:5" ht="12.5" x14ac:dyDescent="0.25">
      <c r="C568" s="51"/>
      <c r="D568" s="51"/>
      <c r="E568" s="51"/>
    </row>
    <row r="569" spans="3:5" ht="12.5" x14ac:dyDescent="0.25">
      <c r="C569" s="51"/>
      <c r="D569" s="51"/>
      <c r="E569" s="51"/>
    </row>
    <row r="570" spans="3:5" ht="12.5" x14ac:dyDescent="0.25">
      <c r="C570" s="51"/>
      <c r="D570" s="51"/>
      <c r="E570" s="51"/>
    </row>
    <row r="571" spans="3:5" ht="12.5" x14ac:dyDescent="0.25">
      <c r="C571" s="51"/>
      <c r="D571" s="51"/>
      <c r="E571" s="51"/>
    </row>
    <row r="572" spans="3:5" ht="12.5" x14ac:dyDescent="0.25">
      <c r="C572" s="51"/>
      <c r="D572" s="51"/>
      <c r="E572" s="51"/>
    </row>
    <row r="573" spans="3:5" ht="12.5" x14ac:dyDescent="0.25">
      <c r="C573" s="51"/>
      <c r="D573" s="51"/>
      <c r="E573" s="51"/>
    </row>
    <row r="574" spans="3:5" ht="12.5" x14ac:dyDescent="0.25">
      <c r="C574" s="51"/>
      <c r="D574" s="51"/>
      <c r="E574" s="51"/>
    </row>
    <row r="575" spans="3:5" ht="12.5" x14ac:dyDescent="0.25">
      <c r="C575" s="51"/>
      <c r="D575" s="51"/>
      <c r="E575" s="51"/>
    </row>
    <row r="576" spans="3:5" ht="12.5" x14ac:dyDescent="0.25">
      <c r="C576" s="51"/>
      <c r="D576" s="51"/>
      <c r="E576" s="51"/>
    </row>
    <row r="577" spans="3:5" ht="12.5" x14ac:dyDescent="0.25">
      <c r="C577" s="51"/>
      <c r="D577" s="51"/>
      <c r="E577" s="51"/>
    </row>
    <row r="578" spans="3:5" ht="12.5" x14ac:dyDescent="0.25">
      <c r="C578" s="51"/>
      <c r="D578" s="51"/>
      <c r="E578" s="51"/>
    </row>
    <row r="579" spans="3:5" ht="12.5" x14ac:dyDescent="0.25">
      <c r="C579" s="51"/>
      <c r="D579" s="51"/>
      <c r="E579" s="51"/>
    </row>
    <row r="580" spans="3:5" ht="12.5" x14ac:dyDescent="0.25">
      <c r="C580" s="51"/>
      <c r="D580" s="51"/>
      <c r="E580" s="51"/>
    </row>
    <row r="581" spans="3:5" ht="12.5" x14ac:dyDescent="0.25">
      <c r="C581" s="51"/>
      <c r="D581" s="51"/>
      <c r="E581" s="51"/>
    </row>
    <row r="582" spans="3:5" ht="12.5" x14ac:dyDescent="0.25">
      <c r="C582" s="51"/>
      <c r="D582" s="51"/>
      <c r="E582" s="51"/>
    </row>
    <row r="583" spans="3:5" ht="12.5" x14ac:dyDescent="0.25">
      <c r="C583" s="51"/>
      <c r="D583" s="51"/>
      <c r="E583" s="51"/>
    </row>
    <row r="584" spans="3:5" ht="12.5" x14ac:dyDescent="0.25">
      <c r="C584" s="51"/>
      <c r="D584" s="51"/>
      <c r="E584" s="51"/>
    </row>
    <row r="585" spans="3:5" ht="12.5" x14ac:dyDescent="0.25">
      <c r="C585" s="51"/>
      <c r="D585" s="51"/>
      <c r="E585" s="51"/>
    </row>
    <row r="586" spans="3:5" ht="12.5" x14ac:dyDescent="0.25">
      <c r="C586" s="51"/>
      <c r="D586" s="51"/>
      <c r="E586" s="51"/>
    </row>
    <row r="587" spans="3:5" ht="12.5" x14ac:dyDescent="0.25">
      <c r="C587" s="51"/>
      <c r="D587" s="51"/>
      <c r="E587" s="51"/>
    </row>
    <row r="588" spans="3:5" ht="12.5" x14ac:dyDescent="0.25">
      <c r="C588" s="51"/>
      <c r="D588" s="51"/>
      <c r="E588" s="51"/>
    </row>
    <row r="589" spans="3:5" ht="12.5" x14ac:dyDescent="0.25">
      <c r="C589" s="51"/>
      <c r="D589" s="51"/>
      <c r="E589" s="51"/>
    </row>
    <row r="590" spans="3:5" ht="12.5" x14ac:dyDescent="0.25">
      <c r="C590" s="51"/>
      <c r="D590" s="51"/>
      <c r="E590" s="51"/>
    </row>
    <row r="591" spans="3:5" ht="12.5" x14ac:dyDescent="0.25">
      <c r="C591" s="51"/>
      <c r="D591" s="51"/>
      <c r="E591" s="51"/>
    </row>
    <row r="592" spans="3:5" ht="12.5" x14ac:dyDescent="0.25">
      <c r="C592" s="51"/>
      <c r="D592" s="51"/>
      <c r="E592" s="51"/>
    </row>
    <row r="593" spans="3:5" ht="12.5" x14ac:dyDescent="0.25">
      <c r="C593" s="51"/>
      <c r="D593" s="51"/>
      <c r="E593" s="51"/>
    </row>
    <row r="594" spans="3:5" ht="12.5" x14ac:dyDescent="0.25">
      <c r="C594" s="51"/>
      <c r="D594" s="51"/>
      <c r="E594" s="51"/>
    </row>
    <row r="595" spans="3:5" ht="12.5" x14ac:dyDescent="0.25">
      <c r="C595" s="51"/>
      <c r="D595" s="51"/>
      <c r="E595" s="51"/>
    </row>
    <row r="596" spans="3:5" ht="12.5" x14ac:dyDescent="0.25">
      <c r="C596" s="51"/>
      <c r="D596" s="51"/>
      <c r="E596" s="51"/>
    </row>
    <row r="597" spans="3:5" ht="12.5" x14ac:dyDescent="0.25">
      <c r="C597" s="51"/>
      <c r="D597" s="51"/>
      <c r="E597" s="51"/>
    </row>
    <row r="598" spans="3:5" ht="12.5" x14ac:dyDescent="0.25">
      <c r="C598" s="51"/>
      <c r="D598" s="51"/>
      <c r="E598" s="51"/>
    </row>
    <row r="599" spans="3:5" ht="12.5" x14ac:dyDescent="0.25">
      <c r="C599" s="51"/>
      <c r="D599" s="51"/>
      <c r="E599" s="51"/>
    </row>
    <row r="600" spans="3:5" ht="12.5" x14ac:dyDescent="0.25">
      <c r="C600" s="51"/>
      <c r="D600" s="51"/>
      <c r="E600" s="51"/>
    </row>
    <row r="601" spans="3:5" ht="12.5" x14ac:dyDescent="0.25">
      <c r="C601" s="51"/>
      <c r="D601" s="51"/>
      <c r="E601" s="51"/>
    </row>
    <row r="602" spans="3:5" ht="12.5" x14ac:dyDescent="0.25">
      <c r="C602" s="51"/>
      <c r="D602" s="51"/>
      <c r="E602" s="51"/>
    </row>
    <row r="603" spans="3:5" ht="12.5" x14ac:dyDescent="0.25">
      <c r="C603" s="51"/>
      <c r="D603" s="51"/>
      <c r="E603" s="51"/>
    </row>
    <row r="604" spans="3:5" ht="12.5" x14ac:dyDescent="0.25">
      <c r="C604" s="51"/>
      <c r="D604" s="51"/>
      <c r="E604" s="51"/>
    </row>
    <row r="605" spans="3:5" ht="12.5" x14ac:dyDescent="0.25">
      <c r="C605" s="51"/>
      <c r="D605" s="51"/>
      <c r="E605" s="51"/>
    </row>
    <row r="606" spans="3:5" ht="12.5" x14ac:dyDescent="0.25">
      <c r="C606" s="51"/>
      <c r="D606" s="51"/>
      <c r="E606" s="51"/>
    </row>
    <row r="607" spans="3:5" ht="12.5" x14ac:dyDescent="0.25">
      <c r="C607" s="51"/>
      <c r="D607" s="51"/>
      <c r="E607" s="51"/>
    </row>
    <row r="608" spans="3:5" ht="12.5" x14ac:dyDescent="0.25">
      <c r="C608" s="51"/>
      <c r="D608" s="51"/>
      <c r="E608" s="51"/>
    </row>
    <row r="609" spans="3:5" ht="12.5" x14ac:dyDescent="0.25">
      <c r="C609" s="51"/>
      <c r="D609" s="51"/>
      <c r="E609" s="51"/>
    </row>
    <row r="610" spans="3:5" ht="12.5" x14ac:dyDescent="0.25">
      <c r="C610" s="51"/>
      <c r="D610" s="51"/>
      <c r="E610" s="51"/>
    </row>
    <row r="611" spans="3:5" ht="12.5" x14ac:dyDescent="0.25">
      <c r="C611" s="51"/>
      <c r="D611" s="51"/>
      <c r="E611" s="51"/>
    </row>
    <row r="612" spans="3:5" ht="12.5" x14ac:dyDescent="0.25">
      <c r="C612" s="51"/>
      <c r="D612" s="51"/>
      <c r="E612" s="51"/>
    </row>
    <row r="613" spans="3:5" ht="12.5" x14ac:dyDescent="0.25">
      <c r="C613" s="51"/>
      <c r="D613" s="51"/>
      <c r="E613" s="51"/>
    </row>
    <row r="614" spans="3:5" ht="12.5" x14ac:dyDescent="0.25">
      <c r="C614" s="51"/>
      <c r="D614" s="51"/>
      <c r="E614" s="51"/>
    </row>
    <row r="615" spans="3:5" ht="12.5" x14ac:dyDescent="0.25">
      <c r="C615" s="51"/>
      <c r="D615" s="51"/>
      <c r="E615" s="51"/>
    </row>
    <row r="616" spans="3:5" ht="12.5" x14ac:dyDescent="0.25">
      <c r="C616" s="51"/>
      <c r="D616" s="51"/>
      <c r="E616" s="51"/>
    </row>
    <row r="617" spans="3:5" ht="12.5" x14ac:dyDescent="0.25">
      <c r="C617" s="51"/>
      <c r="D617" s="51"/>
      <c r="E617" s="51"/>
    </row>
    <row r="618" spans="3:5" ht="12.5" x14ac:dyDescent="0.25">
      <c r="C618" s="51"/>
      <c r="D618" s="51"/>
      <c r="E618" s="51"/>
    </row>
    <row r="619" spans="3:5" ht="12.5" x14ac:dyDescent="0.25">
      <c r="C619" s="51"/>
      <c r="D619" s="51"/>
      <c r="E619" s="51"/>
    </row>
    <row r="620" spans="3:5" ht="12.5" x14ac:dyDescent="0.25">
      <c r="C620" s="51"/>
      <c r="D620" s="51"/>
      <c r="E620" s="51"/>
    </row>
    <row r="621" spans="3:5" ht="12.5" x14ac:dyDescent="0.25">
      <c r="C621" s="51"/>
      <c r="D621" s="51"/>
      <c r="E621" s="51"/>
    </row>
    <row r="622" spans="3:5" ht="12.5" x14ac:dyDescent="0.25">
      <c r="C622" s="51"/>
      <c r="D622" s="51"/>
      <c r="E622" s="51"/>
    </row>
    <row r="623" spans="3:5" ht="12.5" x14ac:dyDescent="0.25">
      <c r="C623" s="51"/>
      <c r="D623" s="51"/>
      <c r="E623" s="51"/>
    </row>
    <row r="624" spans="3:5" ht="12.5" x14ac:dyDescent="0.25">
      <c r="C624" s="51"/>
      <c r="D624" s="51"/>
      <c r="E624" s="51"/>
    </row>
    <row r="625" spans="3:5" ht="12.5" x14ac:dyDescent="0.25">
      <c r="C625" s="51"/>
      <c r="D625" s="51"/>
      <c r="E625" s="51"/>
    </row>
    <row r="626" spans="3:5" ht="12.5" x14ac:dyDescent="0.25">
      <c r="C626" s="51"/>
      <c r="D626" s="51"/>
      <c r="E626" s="51"/>
    </row>
    <row r="627" spans="3:5" ht="12.5" x14ac:dyDescent="0.25">
      <c r="C627" s="51"/>
      <c r="D627" s="51"/>
      <c r="E627" s="51"/>
    </row>
    <row r="628" spans="3:5" ht="12.5" x14ac:dyDescent="0.25">
      <c r="C628" s="51"/>
      <c r="D628" s="51"/>
      <c r="E628" s="51"/>
    </row>
    <row r="629" spans="3:5" ht="12.5" x14ac:dyDescent="0.25">
      <c r="C629" s="51"/>
      <c r="D629" s="51"/>
      <c r="E629" s="51"/>
    </row>
    <row r="630" spans="3:5" ht="12.5" x14ac:dyDescent="0.25">
      <c r="C630" s="51"/>
      <c r="D630" s="51"/>
      <c r="E630" s="51"/>
    </row>
    <row r="631" spans="3:5" ht="12.5" x14ac:dyDescent="0.25">
      <c r="C631" s="51"/>
      <c r="D631" s="51"/>
      <c r="E631" s="51"/>
    </row>
    <row r="632" spans="3:5" ht="12.5" x14ac:dyDescent="0.25">
      <c r="C632" s="51"/>
      <c r="D632" s="51"/>
      <c r="E632" s="51"/>
    </row>
    <row r="633" spans="3:5" ht="12.5" x14ac:dyDescent="0.25">
      <c r="C633" s="51"/>
      <c r="D633" s="51"/>
      <c r="E633" s="51"/>
    </row>
    <row r="634" spans="3:5" ht="12.5" x14ac:dyDescent="0.25">
      <c r="C634" s="51"/>
      <c r="D634" s="51"/>
      <c r="E634" s="51"/>
    </row>
    <row r="635" spans="3:5" ht="12.5" x14ac:dyDescent="0.25">
      <c r="C635" s="51"/>
      <c r="D635" s="51"/>
      <c r="E635" s="51"/>
    </row>
    <row r="636" spans="3:5" ht="12.5" x14ac:dyDescent="0.25">
      <c r="C636" s="51"/>
      <c r="D636" s="51"/>
      <c r="E636" s="51"/>
    </row>
    <row r="637" spans="3:5" ht="12.5" x14ac:dyDescent="0.25">
      <c r="C637" s="51"/>
      <c r="D637" s="51"/>
      <c r="E637" s="51"/>
    </row>
    <row r="638" spans="3:5" ht="12.5" x14ac:dyDescent="0.25">
      <c r="C638" s="51"/>
      <c r="D638" s="51"/>
      <c r="E638" s="51"/>
    </row>
    <row r="639" spans="3:5" ht="12.5" x14ac:dyDescent="0.25">
      <c r="C639" s="51"/>
      <c r="D639" s="51"/>
      <c r="E639" s="51"/>
    </row>
    <row r="640" spans="3:5" ht="12.5" x14ac:dyDescent="0.25">
      <c r="C640" s="51"/>
      <c r="D640" s="51"/>
      <c r="E640" s="51"/>
    </row>
    <row r="641" spans="3:5" ht="12.5" x14ac:dyDescent="0.25">
      <c r="C641" s="51"/>
      <c r="D641" s="51"/>
      <c r="E641" s="51"/>
    </row>
    <row r="642" spans="3:5" ht="12.5" x14ac:dyDescent="0.25">
      <c r="C642" s="51"/>
      <c r="D642" s="51"/>
      <c r="E642" s="51"/>
    </row>
    <row r="643" spans="3:5" ht="12.5" x14ac:dyDescent="0.25">
      <c r="C643" s="51"/>
      <c r="D643" s="51"/>
      <c r="E643" s="51"/>
    </row>
    <row r="644" spans="3:5" ht="12.5" x14ac:dyDescent="0.25">
      <c r="C644" s="51"/>
      <c r="D644" s="51"/>
      <c r="E644" s="51"/>
    </row>
    <row r="645" spans="3:5" ht="12.5" x14ac:dyDescent="0.25">
      <c r="C645" s="51"/>
      <c r="D645" s="51"/>
      <c r="E645" s="51"/>
    </row>
    <row r="646" spans="3:5" ht="12.5" x14ac:dyDescent="0.25">
      <c r="C646" s="51"/>
      <c r="D646" s="51"/>
      <c r="E646" s="51"/>
    </row>
    <row r="647" spans="3:5" ht="12.5" x14ac:dyDescent="0.25">
      <c r="C647" s="51"/>
      <c r="D647" s="51"/>
      <c r="E647" s="51"/>
    </row>
    <row r="648" spans="3:5" ht="12.5" x14ac:dyDescent="0.25">
      <c r="C648" s="51"/>
      <c r="D648" s="51"/>
      <c r="E648" s="51"/>
    </row>
    <row r="649" spans="3:5" ht="12.5" x14ac:dyDescent="0.25">
      <c r="C649" s="51"/>
      <c r="D649" s="51"/>
      <c r="E649" s="51"/>
    </row>
    <row r="650" spans="3:5" ht="12.5" x14ac:dyDescent="0.25">
      <c r="C650" s="51"/>
      <c r="D650" s="51"/>
      <c r="E650" s="51"/>
    </row>
    <row r="651" spans="3:5" ht="12.5" x14ac:dyDescent="0.25">
      <c r="C651" s="51"/>
      <c r="D651" s="51"/>
      <c r="E651" s="51"/>
    </row>
    <row r="652" spans="3:5" ht="12.5" x14ac:dyDescent="0.25">
      <c r="C652" s="51"/>
      <c r="D652" s="51"/>
      <c r="E652" s="51"/>
    </row>
    <row r="653" spans="3:5" ht="12.5" x14ac:dyDescent="0.25">
      <c r="C653" s="51"/>
      <c r="D653" s="51"/>
      <c r="E653" s="51"/>
    </row>
    <row r="654" spans="3:5" ht="12.5" x14ac:dyDescent="0.25">
      <c r="C654" s="51"/>
      <c r="D654" s="51"/>
      <c r="E654" s="51"/>
    </row>
    <row r="655" spans="3:5" ht="12.5" x14ac:dyDescent="0.25">
      <c r="C655" s="51"/>
      <c r="D655" s="51"/>
      <c r="E655" s="51"/>
    </row>
    <row r="656" spans="3:5" ht="12.5" x14ac:dyDescent="0.25">
      <c r="C656" s="51"/>
      <c r="D656" s="51"/>
      <c r="E656" s="51"/>
    </row>
    <row r="657" spans="3:5" ht="12.5" x14ac:dyDescent="0.25">
      <c r="C657" s="51"/>
      <c r="D657" s="51"/>
      <c r="E657" s="51"/>
    </row>
    <row r="658" spans="3:5" ht="12.5" x14ac:dyDescent="0.25">
      <c r="C658" s="51"/>
      <c r="D658" s="51"/>
      <c r="E658" s="51"/>
    </row>
    <row r="659" spans="3:5" ht="12.5" x14ac:dyDescent="0.25">
      <c r="C659" s="51"/>
      <c r="D659" s="51"/>
      <c r="E659" s="51"/>
    </row>
    <row r="660" spans="3:5" ht="12.5" x14ac:dyDescent="0.25">
      <c r="C660" s="51"/>
      <c r="D660" s="51"/>
      <c r="E660" s="51"/>
    </row>
    <row r="661" spans="3:5" ht="12.5" x14ac:dyDescent="0.25">
      <c r="C661" s="51"/>
      <c r="D661" s="51"/>
      <c r="E661" s="51"/>
    </row>
    <row r="662" spans="3:5" ht="12.5" x14ac:dyDescent="0.25">
      <c r="C662" s="51"/>
      <c r="D662" s="51"/>
      <c r="E662" s="51"/>
    </row>
    <row r="663" spans="3:5" ht="12.5" x14ac:dyDescent="0.25">
      <c r="C663" s="51"/>
      <c r="D663" s="51"/>
      <c r="E663" s="51"/>
    </row>
    <row r="664" spans="3:5" ht="12.5" x14ac:dyDescent="0.25">
      <c r="C664" s="51"/>
      <c r="D664" s="51"/>
      <c r="E664" s="51"/>
    </row>
    <row r="665" spans="3:5" ht="12.5" x14ac:dyDescent="0.25">
      <c r="C665" s="51"/>
      <c r="D665" s="51"/>
      <c r="E665" s="51"/>
    </row>
    <row r="666" spans="3:5" ht="12.5" x14ac:dyDescent="0.25">
      <c r="C666" s="51"/>
      <c r="D666" s="51"/>
      <c r="E666" s="51"/>
    </row>
    <row r="667" spans="3:5" ht="12.5" x14ac:dyDescent="0.25">
      <c r="C667" s="51"/>
      <c r="D667" s="51"/>
      <c r="E667" s="51"/>
    </row>
    <row r="668" spans="3:5" ht="12.5" x14ac:dyDescent="0.25">
      <c r="C668" s="51"/>
      <c r="D668" s="51"/>
      <c r="E668" s="51"/>
    </row>
    <row r="669" spans="3:5" ht="12.5" x14ac:dyDescent="0.25">
      <c r="C669" s="51"/>
      <c r="D669" s="51"/>
      <c r="E669" s="51"/>
    </row>
    <row r="670" spans="3:5" ht="12.5" x14ac:dyDescent="0.25">
      <c r="C670" s="51"/>
      <c r="D670" s="51"/>
      <c r="E670" s="51"/>
    </row>
    <row r="671" spans="3:5" ht="12.5" x14ac:dyDescent="0.25">
      <c r="C671" s="51"/>
      <c r="D671" s="51"/>
      <c r="E671" s="51"/>
    </row>
    <row r="672" spans="3:5" ht="12.5" x14ac:dyDescent="0.25">
      <c r="C672" s="51"/>
      <c r="D672" s="51"/>
      <c r="E672" s="51"/>
    </row>
    <row r="673" spans="3:5" ht="12.5" x14ac:dyDescent="0.25">
      <c r="C673" s="51"/>
      <c r="D673" s="51"/>
      <c r="E673" s="51"/>
    </row>
    <row r="674" spans="3:5" ht="12.5" x14ac:dyDescent="0.25">
      <c r="C674" s="51"/>
      <c r="D674" s="51"/>
      <c r="E674" s="51"/>
    </row>
    <row r="675" spans="3:5" ht="12.5" x14ac:dyDescent="0.25">
      <c r="C675" s="51"/>
      <c r="D675" s="51"/>
      <c r="E675" s="51"/>
    </row>
    <row r="676" spans="3:5" ht="12.5" x14ac:dyDescent="0.25">
      <c r="C676" s="51"/>
      <c r="D676" s="51"/>
      <c r="E676" s="51"/>
    </row>
    <row r="677" spans="3:5" ht="12.5" x14ac:dyDescent="0.25">
      <c r="C677" s="51"/>
      <c r="D677" s="51"/>
      <c r="E677" s="51"/>
    </row>
    <row r="678" spans="3:5" ht="12.5" x14ac:dyDescent="0.25">
      <c r="C678" s="51"/>
      <c r="D678" s="51"/>
      <c r="E678" s="51"/>
    </row>
    <row r="679" spans="3:5" ht="12.5" x14ac:dyDescent="0.25">
      <c r="C679" s="51"/>
      <c r="D679" s="51"/>
      <c r="E679" s="51"/>
    </row>
    <row r="680" spans="3:5" ht="12.5" x14ac:dyDescent="0.25">
      <c r="C680" s="51"/>
      <c r="D680" s="51"/>
      <c r="E680" s="51"/>
    </row>
    <row r="681" spans="3:5" ht="12.5" x14ac:dyDescent="0.25">
      <c r="C681" s="51"/>
      <c r="D681" s="51"/>
      <c r="E681" s="51"/>
    </row>
    <row r="682" spans="3:5" ht="12.5" x14ac:dyDescent="0.25">
      <c r="C682" s="51"/>
      <c r="D682" s="51"/>
      <c r="E682" s="51"/>
    </row>
    <row r="683" spans="3:5" ht="12.5" x14ac:dyDescent="0.25">
      <c r="C683" s="51"/>
      <c r="D683" s="51"/>
      <c r="E683" s="51"/>
    </row>
    <row r="684" spans="3:5" ht="12.5" x14ac:dyDescent="0.25">
      <c r="C684" s="51"/>
      <c r="D684" s="51"/>
      <c r="E684" s="51"/>
    </row>
    <row r="685" spans="3:5" ht="12.5" x14ac:dyDescent="0.25">
      <c r="C685" s="51"/>
      <c r="D685" s="51"/>
      <c r="E685" s="51"/>
    </row>
    <row r="686" spans="3:5" ht="12.5" x14ac:dyDescent="0.25">
      <c r="C686" s="51"/>
      <c r="D686" s="51"/>
      <c r="E686" s="51"/>
    </row>
    <row r="687" spans="3:5" ht="12.5" x14ac:dyDescent="0.25">
      <c r="C687" s="51"/>
      <c r="D687" s="51"/>
      <c r="E687" s="51"/>
    </row>
    <row r="688" spans="3:5" ht="12.5" x14ac:dyDescent="0.25">
      <c r="C688" s="51"/>
      <c r="D688" s="51"/>
      <c r="E688" s="51"/>
    </row>
    <row r="689" spans="3:5" ht="12.5" x14ac:dyDescent="0.25">
      <c r="C689" s="51"/>
      <c r="D689" s="51"/>
      <c r="E689" s="51"/>
    </row>
    <row r="690" spans="3:5" ht="12.5" x14ac:dyDescent="0.25">
      <c r="C690" s="51"/>
      <c r="D690" s="51"/>
      <c r="E690" s="51"/>
    </row>
    <row r="691" spans="3:5" ht="12.5" x14ac:dyDescent="0.25">
      <c r="C691" s="51"/>
      <c r="D691" s="51"/>
      <c r="E691" s="51"/>
    </row>
    <row r="692" spans="3:5" ht="12.5" x14ac:dyDescent="0.25">
      <c r="C692" s="51"/>
      <c r="D692" s="51"/>
      <c r="E692" s="51"/>
    </row>
    <row r="693" spans="3:5" ht="12.5" x14ac:dyDescent="0.25">
      <c r="C693" s="51"/>
      <c r="D693" s="51"/>
      <c r="E693" s="51"/>
    </row>
    <row r="694" spans="3:5" ht="12.5" x14ac:dyDescent="0.25">
      <c r="C694" s="51"/>
      <c r="D694" s="51"/>
      <c r="E694" s="51"/>
    </row>
    <row r="695" spans="3:5" ht="12.5" x14ac:dyDescent="0.25">
      <c r="C695" s="51"/>
      <c r="D695" s="51"/>
      <c r="E695" s="51"/>
    </row>
    <row r="696" spans="3:5" ht="12.5" x14ac:dyDescent="0.25">
      <c r="C696" s="51"/>
      <c r="D696" s="51"/>
      <c r="E696" s="51"/>
    </row>
    <row r="697" spans="3:5" ht="12.5" x14ac:dyDescent="0.25">
      <c r="C697" s="51"/>
      <c r="D697" s="51"/>
      <c r="E697" s="51"/>
    </row>
    <row r="698" spans="3:5" ht="12.5" x14ac:dyDescent="0.25">
      <c r="C698" s="51"/>
      <c r="D698" s="51"/>
      <c r="E698" s="51"/>
    </row>
    <row r="699" spans="3:5" ht="12.5" x14ac:dyDescent="0.25">
      <c r="C699" s="51"/>
      <c r="D699" s="51"/>
      <c r="E699" s="51"/>
    </row>
    <row r="700" spans="3:5" ht="12.5" x14ac:dyDescent="0.25">
      <c r="C700" s="51"/>
      <c r="D700" s="51"/>
      <c r="E700" s="51"/>
    </row>
    <row r="701" spans="3:5" ht="12.5" x14ac:dyDescent="0.25">
      <c r="C701" s="51"/>
      <c r="D701" s="51"/>
      <c r="E701" s="51"/>
    </row>
    <row r="702" spans="3:5" ht="12.5" x14ac:dyDescent="0.25">
      <c r="C702" s="51"/>
      <c r="D702" s="51"/>
      <c r="E702" s="51"/>
    </row>
    <row r="703" spans="3:5" ht="12.5" x14ac:dyDescent="0.25">
      <c r="C703" s="51"/>
      <c r="D703" s="51"/>
      <c r="E703" s="51"/>
    </row>
    <row r="704" spans="3:5" ht="12.5" x14ac:dyDescent="0.25">
      <c r="C704" s="51"/>
      <c r="D704" s="51"/>
      <c r="E704" s="51"/>
    </row>
    <row r="705" spans="3:5" ht="12.5" x14ac:dyDescent="0.25">
      <c r="C705" s="51"/>
      <c r="D705" s="51"/>
      <c r="E705" s="51"/>
    </row>
    <row r="706" spans="3:5" ht="12.5" x14ac:dyDescent="0.25">
      <c r="C706" s="51"/>
      <c r="D706" s="51"/>
      <c r="E706" s="51"/>
    </row>
    <row r="707" spans="3:5" ht="12.5" x14ac:dyDescent="0.25">
      <c r="C707" s="51"/>
      <c r="D707" s="51"/>
      <c r="E707" s="51"/>
    </row>
    <row r="708" spans="3:5" ht="12.5" x14ac:dyDescent="0.25">
      <c r="C708" s="51"/>
      <c r="D708" s="51"/>
      <c r="E708" s="51"/>
    </row>
    <row r="709" spans="3:5" ht="12.5" x14ac:dyDescent="0.25">
      <c r="C709" s="51"/>
      <c r="D709" s="51"/>
      <c r="E709" s="51"/>
    </row>
    <row r="710" spans="3:5" ht="12.5" x14ac:dyDescent="0.25">
      <c r="C710" s="51"/>
      <c r="D710" s="51"/>
      <c r="E710" s="51"/>
    </row>
    <row r="711" spans="3:5" ht="12.5" x14ac:dyDescent="0.25">
      <c r="C711" s="51"/>
      <c r="D711" s="51"/>
      <c r="E711" s="51"/>
    </row>
    <row r="712" spans="3:5" ht="12.5" x14ac:dyDescent="0.25">
      <c r="C712" s="51"/>
      <c r="D712" s="51"/>
      <c r="E712" s="51"/>
    </row>
    <row r="713" spans="3:5" ht="12.5" x14ac:dyDescent="0.25">
      <c r="C713" s="51"/>
      <c r="D713" s="51"/>
      <c r="E713" s="51"/>
    </row>
    <row r="714" spans="3:5" ht="12.5" x14ac:dyDescent="0.25">
      <c r="C714" s="51"/>
      <c r="D714" s="51"/>
      <c r="E714" s="51"/>
    </row>
    <row r="715" spans="3:5" ht="12.5" x14ac:dyDescent="0.25">
      <c r="C715" s="51"/>
      <c r="D715" s="51"/>
      <c r="E715" s="51"/>
    </row>
    <row r="716" spans="3:5" ht="12.5" x14ac:dyDescent="0.25">
      <c r="C716" s="51"/>
      <c r="D716" s="51"/>
      <c r="E716" s="51"/>
    </row>
    <row r="717" spans="3:5" ht="12.5" x14ac:dyDescent="0.25">
      <c r="C717" s="51"/>
      <c r="D717" s="51"/>
      <c r="E717" s="51"/>
    </row>
    <row r="718" spans="3:5" ht="12.5" x14ac:dyDescent="0.25">
      <c r="C718" s="51"/>
      <c r="D718" s="51"/>
      <c r="E718" s="51"/>
    </row>
    <row r="719" spans="3:5" ht="12.5" x14ac:dyDescent="0.25">
      <c r="C719" s="51"/>
      <c r="D719" s="51"/>
      <c r="E719" s="51"/>
    </row>
    <row r="720" spans="3:5" ht="12.5" x14ac:dyDescent="0.25">
      <c r="C720" s="51"/>
      <c r="D720" s="51"/>
      <c r="E720" s="51"/>
    </row>
    <row r="721" spans="3:5" ht="12.5" x14ac:dyDescent="0.25">
      <c r="C721" s="51"/>
      <c r="D721" s="51"/>
      <c r="E721" s="51"/>
    </row>
    <row r="722" spans="3:5" ht="12.5" x14ac:dyDescent="0.25">
      <c r="C722" s="51"/>
      <c r="D722" s="51"/>
      <c r="E722" s="51"/>
    </row>
    <row r="723" spans="3:5" ht="12.5" x14ac:dyDescent="0.25">
      <c r="C723" s="51"/>
      <c r="D723" s="51"/>
      <c r="E723" s="51"/>
    </row>
    <row r="724" spans="3:5" ht="12.5" x14ac:dyDescent="0.25">
      <c r="C724" s="51"/>
      <c r="D724" s="51"/>
      <c r="E724" s="51"/>
    </row>
    <row r="725" spans="3:5" ht="12.5" x14ac:dyDescent="0.25">
      <c r="C725" s="51"/>
      <c r="D725" s="51"/>
      <c r="E725" s="51"/>
    </row>
    <row r="726" spans="3:5" ht="12.5" x14ac:dyDescent="0.25">
      <c r="C726" s="51"/>
      <c r="D726" s="51"/>
      <c r="E726" s="51"/>
    </row>
    <row r="727" spans="3:5" ht="12.5" x14ac:dyDescent="0.25">
      <c r="C727" s="51"/>
      <c r="D727" s="51"/>
      <c r="E727" s="51"/>
    </row>
    <row r="728" spans="3:5" ht="12.5" x14ac:dyDescent="0.25">
      <c r="C728" s="51"/>
      <c r="D728" s="51"/>
      <c r="E728" s="51"/>
    </row>
    <row r="729" spans="3:5" ht="12.5" x14ac:dyDescent="0.25">
      <c r="C729" s="51"/>
      <c r="D729" s="51"/>
      <c r="E729" s="51"/>
    </row>
    <row r="730" spans="3:5" ht="12.5" x14ac:dyDescent="0.25">
      <c r="C730" s="51"/>
      <c r="D730" s="51"/>
      <c r="E730" s="51"/>
    </row>
    <row r="731" spans="3:5" ht="12.5" x14ac:dyDescent="0.25">
      <c r="C731" s="51"/>
      <c r="D731" s="51"/>
      <c r="E731" s="51"/>
    </row>
    <row r="732" spans="3:5" ht="12.5" x14ac:dyDescent="0.25">
      <c r="C732" s="51"/>
      <c r="D732" s="51"/>
      <c r="E732" s="51"/>
    </row>
    <row r="733" spans="3:5" ht="12.5" x14ac:dyDescent="0.25">
      <c r="C733" s="51"/>
      <c r="D733" s="51"/>
      <c r="E733" s="51"/>
    </row>
    <row r="734" spans="3:5" ht="12.5" x14ac:dyDescent="0.25">
      <c r="C734" s="51"/>
      <c r="D734" s="51"/>
      <c r="E734" s="51"/>
    </row>
    <row r="735" spans="3:5" ht="12.5" x14ac:dyDescent="0.25">
      <c r="C735" s="51"/>
      <c r="D735" s="51"/>
      <c r="E735" s="51"/>
    </row>
    <row r="736" spans="3:5" ht="12.5" x14ac:dyDescent="0.25">
      <c r="C736" s="51"/>
      <c r="D736" s="51"/>
      <c r="E736" s="51"/>
    </row>
    <row r="737" spans="3:5" ht="12.5" x14ac:dyDescent="0.25">
      <c r="C737" s="51"/>
      <c r="D737" s="51"/>
      <c r="E737" s="51"/>
    </row>
    <row r="738" spans="3:5" ht="12.5" x14ac:dyDescent="0.25">
      <c r="C738" s="51"/>
      <c r="D738" s="51"/>
      <c r="E738" s="51"/>
    </row>
    <row r="739" spans="3:5" ht="12.5" x14ac:dyDescent="0.25">
      <c r="C739" s="51"/>
      <c r="D739" s="51"/>
      <c r="E739" s="51"/>
    </row>
    <row r="740" spans="3:5" ht="12.5" x14ac:dyDescent="0.25">
      <c r="C740" s="51"/>
      <c r="D740" s="51"/>
      <c r="E740" s="51"/>
    </row>
    <row r="741" spans="3:5" ht="12.5" x14ac:dyDescent="0.25">
      <c r="C741" s="51"/>
      <c r="D741" s="51"/>
      <c r="E741" s="51"/>
    </row>
    <row r="742" spans="3:5" ht="12.5" x14ac:dyDescent="0.25">
      <c r="C742" s="51"/>
      <c r="D742" s="51"/>
      <c r="E742" s="51"/>
    </row>
    <row r="743" spans="3:5" ht="12.5" x14ac:dyDescent="0.25">
      <c r="C743" s="51"/>
      <c r="D743" s="51"/>
      <c r="E743" s="51"/>
    </row>
    <row r="744" spans="3:5" ht="12.5" x14ac:dyDescent="0.25">
      <c r="C744" s="51"/>
      <c r="D744" s="51"/>
      <c r="E744" s="51"/>
    </row>
    <row r="745" spans="3:5" ht="12.5" x14ac:dyDescent="0.25">
      <c r="C745" s="51"/>
      <c r="D745" s="51"/>
      <c r="E745" s="51"/>
    </row>
    <row r="746" spans="3:5" ht="12.5" x14ac:dyDescent="0.25">
      <c r="C746" s="51"/>
      <c r="D746" s="51"/>
      <c r="E746" s="51"/>
    </row>
    <row r="747" spans="3:5" ht="12.5" x14ac:dyDescent="0.25">
      <c r="C747" s="51"/>
      <c r="D747" s="51"/>
      <c r="E747" s="51"/>
    </row>
    <row r="748" spans="3:5" ht="12.5" x14ac:dyDescent="0.25">
      <c r="C748" s="51"/>
      <c r="D748" s="51"/>
      <c r="E748" s="51"/>
    </row>
    <row r="749" spans="3:5" ht="12.5" x14ac:dyDescent="0.25">
      <c r="C749" s="51"/>
      <c r="D749" s="51"/>
      <c r="E749" s="51"/>
    </row>
    <row r="750" spans="3:5" ht="12.5" x14ac:dyDescent="0.25">
      <c r="C750" s="51"/>
      <c r="D750" s="51"/>
      <c r="E750" s="51"/>
    </row>
    <row r="751" spans="3:5" ht="12.5" x14ac:dyDescent="0.25">
      <c r="C751" s="51"/>
      <c r="D751" s="51"/>
      <c r="E751" s="51"/>
    </row>
    <row r="752" spans="3:5" ht="12.5" x14ac:dyDescent="0.25">
      <c r="C752" s="51"/>
      <c r="D752" s="51"/>
      <c r="E752" s="51"/>
    </row>
    <row r="753" spans="3:5" ht="12.5" x14ac:dyDescent="0.25">
      <c r="C753" s="51"/>
      <c r="D753" s="51"/>
      <c r="E753" s="51"/>
    </row>
    <row r="754" spans="3:5" ht="12.5" x14ac:dyDescent="0.25">
      <c r="C754" s="51"/>
      <c r="D754" s="51"/>
      <c r="E754" s="51"/>
    </row>
    <row r="755" spans="3:5" ht="12.5" x14ac:dyDescent="0.25">
      <c r="C755" s="51"/>
      <c r="D755" s="51"/>
      <c r="E755" s="51"/>
    </row>
    <row r="756" spans="3:5" ht="12.5" x14ac:dyDescent="0.25">
      <c r="C756" s="51"/>
      <c r="D756" s="51"/>
      <c r="E756" s="51"/>
    </row>
    <row r="757" spans="3:5" ht="12.5" x14ac:dyDescent="0.25">
      <c r="C757" s="51"/>
      <c r="D757" s="51"/>
      <c r="E757" s="51"/>
    </row>
    <row r="758" spans="3:5" ht="12.5" x14ac:dyDescent="0.25">
      <c r="C758" s="51"/>
      <c r="D758" s="51"/>
      <c r="E758" s="51"/>
    </row>
    <row r="759" spans="3:5" ht="12.5" x14ac:dyDescent="0.25">
      <c r="C759" s="51"/>
      <c r="D759" s="51"/>
      <c r="E759" s="51"/>
    </row>
    <row r="760" spans="3:5" ht="12.5" x14ac:dyDescent="0.25">
      <c r="C760" s="51"/>
      <c r="D760" s="51"/>
      <c r="E760" s="51"/>
    </row>
    <row r="761" spans="3:5" ht="12.5" x14ac:dyDescent="0.25">
      <c r="C761" s="51"/>
      <c r="D761" s="51"/>
      <c r="E761" s="51"/>
    </row>
    <row r="762" spans="3:5" ht="12.5" x14ac:dyDescent="0.25">
      <c r="C762" s="51"/>
      <c r="D762" s="51"/>
      <c r="E762" s="51"/>
    </row>
    <row r="763" spans="3:5" ht="12.5" x14ac:dyDescent="0.25">
      <c r="C763" s="51"/>
      <c r="D763" s="51"/>
      <c r="E763" s="51"/>
    </row>
    <row r="764" spans="3:5" ht="12.5" x14ac:dyDescent="0.25">
      <c r="C764" s="51"/>
      <c r="D764" s="51"/>
      <c r="E764" s="51"/>
    </row>
    <row r="765" spans="3:5" ht="12.5" x14ac:dyDescent="0.25">
      <c r="C765" s="51"/>
      <c r="D765" s="51"/>
      <c r="E765" s="51"/>
    </row>
    <row r="766" spans="3:5" ht="12.5" x14ac:dyDescent="0.25">
      <c r="C766" s="51"/>
      <c r="D766" s="51"/>
      <c r="E766" s="51"/>
    </row>
    <row r="767" spans="3:5" ht="12.5" x14ac:dyDescent="0.25">
      <c r="C767" s="51"/>
      <c r="D767" s="51"/>
      <c r="E767" s="51"/>
    </row>
    <row r="768" spans="3:5" ht="12.5" x14ac:dyDescent="0.25">
      <c r="C768" s="51"/>
      <c r="D768" s="51"/>
      <c r="E768" s="51"/>
    </row>
    <row r="769" spans="3:5" ht="12.5" x14ac:dyDescent="0.25">
      <c r="C769" s="51"/>
      <c r="D769" s="51"/>
      <c r="E769" s="51"/>
    </row>
    <row r="770" spans="3:5" ht="12.5" x14ac:dyDescent="0.25">
      <c r="C770" s="51"/>
      <c r="D770" s="51"/>
      <c r="E770" s="51"/>
    </row>
    <row r="771" spans="3:5" ht="12.5" x14ac:dyDescent="0.25">
      <c r="C771" s="51"/>
      <c r="D771" s="51"/>
      <c r="E771" s="51"/>
    </row>
    <row r="772" spans="3:5" ht="12.5" x14ac:dyDescent="0.25">
      <c r="C772" s="51"/>
      <c r="D772" s="51"/>
      <c r="E772" s="51"/>
    </row>
    <row r="773" spans="3:5" ht="12.5" x14ac:dyDescent="0.25">
      <c r="C773" s="51"/>
      <c r="D773" s="51"/>
      <c r="E773" s="51"/>
    </row>
    <row r="774" spans="3:5" ht="12.5" x14ac:dyDescent="0.25">
      <c r="C774" s="51"/>
      <c r="D774" s="51"/>
      <c r="E774" s="51"/>
    </row>
    <row r="775" spans="3:5" ht="12.5" x14ac:dyDescent="0.25">
      <c r="C775" s="51"/>
      <c r="D775" s="51"/>
      <c r="E775" s="51"/>
    </row>
    <row r="776" spans="3:5" ht="12.5" x14ac:dyDescent="0.25">
      <c r="C776" s="51"/>
      <c r="D776" s="51"/>
      <c r="E776" s="51"/>
    </row>
    <row r="777" spans="3:5" ht="12.5" x14ac:dyDescent="0.25">
      <c r="C777" s="51"/>
      <c r="D777" s="51"/>
      <c r="E777" s="51"/>
    </row>
    <row r="778" spans="3:5" ht="12.5" x14ac:dyDescent="0.25">
      <c r="C778" s="51"/>
      <c r="D778" s="51"/>
      <c r="E778" s="51"/>
    </row>
    <row r="779" spans="3:5" ht="12.5" x14ac:dyDescent="0.25">
      <c r="C779" s="51"/>
      <c r="D779" s="51"/>
      <c r="E779" s="51"/>
    </row>
    <row r="780" spans="3:5" ht="12.5" x14ac:dyDescent="0.25">
      <c r="C780" s="51"/>
      <c r="D780" s="51"/>
      <c r="E780" s="51"/>
    </row>
    <row r="781" spans="3:5" ht="12.5" x14ac:dyDescent="0.25">
      <c r="C781" s="51"/>
      <c r="D781" s="51"/>
      <c r="E781" s="51"/>
    </row>
    <row r="782" spans="3:5" ht="12.5" x14ac:dyDescent="0.25">
      <c r="C782" s="51"/>
      <c r="D782" s="51"/>
      <c r="E782" s="51"/>
    </row>
    <row r="783" spans="3:5" ht="12.5" x14ac:dyDescent="0.25">
      <c r="C783" s="51"/>
      <c r="D783" s="51"/>
      <c r="E783" s="51"/>
    </row>
    <row r="784" spans="3:5" ht="12.5" x14ac:dyDescent="0.25">
      <c r="C784" s="51"/>
      <c r="D784" s="51"/>
      <c r="E784" s="51"/>
    </row>
    <row r="785" spans="3:5" ht="12.5" x14ac:dyDescent="0.25">
      <c r="C785" s="51"/>
      <c r="D785" s="51"/>
      <c r="E785" s="51"/>
    </row>
    <row r="786" spans="3:5" ht="12.5" x14ac:dyDescent="0.25">
      <c r="C786" s="51"/>
      <c r="D786" s="51"/>
      <c r="E786" s="51"/>
    </row>
    <row r="787" spans="3:5" ht="12.5" x14ac:dyDescent="0.25">
      <c r="C787" s="51"/>
      <c r="D787" s="51"/>
      <c r="E787" s="51"/>
    </row>
    <row r="788" spans="3:5" ht="12.5" x14ac:dyDescent="0.25">
      <c r="C788" s="51"/>
      <c r="D788" s="51"/>
      <c r="E788" s="51"/>
    </row>
    <row r="789" spans="3:5" ht="12.5" x14ac:dyDescent="0.25">
      <c r="C789" s="51"/>
      <c r="D789" s="51"/>
      <c r="E789" s="51"/>
    </row>
    <row r="790" spans="3:5" ht="12.5" x14ac:dyDescent="0.25">
      <c r="C790" s="51"/>
      <c r="D790" s="51"/>
      <c r="E790" s="51"/>
    </row>
    <row r="791" spans="3:5" ht="12.5" x14ac:dyDescent="0.25">
      <c r="C791" s="51"/>
      <c r="D791" s="51"/>
      <c r="E791" s="51"/>
    </row>
    <row r="792" spans="3:5" ht="12.5" x14ac:dyDescent="0.25">
      <c r="C792" s="51"/>
      <c r="D792" s="51"/>
      <c r="E792" s="51"/>
    </row>
    <row r="793" spans="3:5" ht="12.5" x14ac:dyDescent="0.25">
      <c r="C793" s="51"/>
      <c r="D793" s="51"/>
      <c r="E793" s="51"/>
    </row>
    <row r="794" spans="3:5" ht="12.5" x14ac:dyDescent="0.25">
      <c r="C794" s="51"/>
      <c r="D794" s="51"/>
      <c r="E794" s="51"/>
    </row>
    <row r="795" spans="3:5" ht="12.5" x14ac:dyDescent="0.25">
      <c r="C795" s="51"/>
      <c r="D795" s="51"/>
      <c r="E795" s="51"/>
    </row>
    <row r="796" spans="3:5" ht="12.5" x14ac:dyDescent="0.25">
      <c r="C796" s="51"/>
      <c r="D796" s="51"/>
      <c r="E796" s="51"/>
    </row>
    <row r="797" spans="3:5" ht="12.5" x14ac:dyDescent="0.25">
      <c r="C797" s="51"/>
      <c r="D797" s="51"/>
      <c r="E797" s="51"/>
    </row>
    <row r="798" spans="3:5" ht="12.5" x14ac:dyDescent="0.25">
      <c r="C798" s="51"/>
      <c r="D798" s="51"/>
      <c r="E798" s="51"/>
    </row>
    <row r="799" spans="3:5" ht="12.5" x14ac:dyDescent="0.25">
      <c r="C799" s="51"/>
      <c r="D799" s="51"/>
      <c r="E799" s="51"/>
    </row>
    <row r="800" spans="3:5" ht="12.5" x14ac:dyDescent="0.25">
      <c r="C800" s="51"/>
      <c r="D800" s="51"/>
      <c r="E800" s="51"/>
    </row>
    <row r="801" spans="3:5" ht="12.5" x14ac:dyDescent="0.25">
      <c r="C801" s="51"/>
      <c r="D801" s="51"/>
      <c r="E801" s="51"/>
    </row>
    <row r="802" spans="3:5" ht="12.5" x14ac:dyDescent="0.25">
      <c r="C802" s="51"/>
      <c r="D802" s="51"/>
      <c r="E802" s="51"/>
    </row>
    <row r="803" spans="3:5" ht="12.5" x14ac:dyDescent="0.25">
      <c r="C803" s="51"/>
      <c r="D803" s="51"/>
      <c r="E803" s="51"/>
    </row>
    <row r="804" spans="3:5" ht="12.5" x14ac:dyDescent="0.25">
      <c r="C804" s="51"/>
      <c r="D804" s="51"/>
      <c r="E804" s="51"/>
    </row>
    <row r="805" spans="3:5" ht="12.5" x14ac:dyDescent="0.25">
      <c r="C805" s="51"/>
      <c r="D805" s="51"/>
      <c r="E805" s="51"/>
    </row>
    <row r="806" spans="3:5" ht="12.5" x14ac:dyDescent="0.25">
      <c r="C806" s="51"/>
      <c r="D806" s="51"/>
      <c r="E806" s="51"/>
    </row>
    <row r="807" spans="3:5" ht="12.5" x14ac:dyDescent="0.25">
      <c r="C807" s="51"/>
      <c r="D807" s="51"/>
      <c r="E807" s="51"/>
    </row>
    <row r="808" spans="3:5" ht="12.5" x14ac:dyDescent="0.25">
      <c r="C808" s="51"/>
      <c r="D808" s="51"/>
      <c r="E808" s="51"/>
    </row>
    <row r="809" spans="3:5" ht="12.5" x14ac:dyDescent="0.25">
      <c r="C809" s="51"/>
      <c r="D809" s="51"/>
      <c r="E809" s="51"/>
    </row>
    <row r="810" spans="3:5" ht="12.5" x14ac:dyDescent="0.25">
      <c r="C810" s="51"/>
      <c r="D810" s="51"/>
      <c r="E810" s="51"/>
    </row>
    <row r="811" spans="3:5" ht="12.5" x14ac:dyDescent="0.25">
      <c r="C811" s="51"/>
      <c r="D811" s="51"/>
      <c r="E811" s="51"/>
    </row>
    <row r="812" spans="3:5" ht="12.5" x14ac:dyDescent="0.25">
      <c r="C812" s="51"/>
      <c r="D812" s="51"/>
      <c r="E812" s="51"/>
    </row>
    <row r="813" spans="3:5" ht="12.5" x14ac:dyDescent="0.25">
      <c r="C813" s="51"/>
      <c r="D813" s="51"/>
      <c r="E813" s="51"/>
    </row>
    <row r="814" spans="3:5" ht="12.5" x14ac:dyDescent="0.25">
      <c r="C814" s="51"/>
      <c r="D814" s="51"/>
      <c r="E814" s="51"/>
    </row>
    <row r="815" spans="3:5" ht="12.5" x14ac:dyDescent="0.25">
      <c r="C815" s="51"/>
      <c r="D815" s="51"/>
      <c r="E815" s="51"/>
    </row>
    <row r="816" spans="3:5" ht="12.5" x14ac:dyDescent="0.25">
      <c r="C816" s="51"/>
      <c r="D816" s="51"/>
      <c r="E816" s="51"/>
    </row>
    <row r="817" spans="3:5" ht="12.5" x14ac:dyDescent="0.25">
      <c r="C817" s="51"/>
      <c r="D817" s="51"/>
      <c r="E817" s="51"/>
    </row>
    <row r="818" spans="3:5" ht="12.5" x14ac:dyDescent="0.25">
      <c r="C818" s="51"/>
      <c r="D818" s="51"/>
      <c r="E818" s="51"/>
    </row>
    <row r="819" spans="3:5" ht="12.5" x14ac:dyDescent="0.25">
      <c r="C819" s="51"/>
      <c r="D819" s="51"/>
      <c r="E819" s="51"/>
    </row>
    <row r="820" spans="3:5" ht="12.5" x14ac:dyDescent="0.25">
      <c r="C820" s="51"/>
      <c r="D820" s="51"/>
      <c r="E820" s="51"/>
    </row>
    <row r="821" spans="3:5" ht="12.5" x14ac:dyDescent="0.25">
      <c r="C821" s="51"/>
      <c r="D821" s="51"/>
      <c r="E821" s="51"/>
    </row>
    <row r="822" spans="3:5" ht="12.5" x14ac:dyDescent="0.25">
      <c r="C822" s="51"/>
      <c r="D822" s="51"/>
      <c r="E822" s="51"/>
    </row>
    <row r="823" spans="3:5" ht="12.5" x14ac:dyDescent="0.25">
      <c r="C823" s="51"/>
      <c r="D823" s="51"/>
      <c r="E823" s="51"/>
    </row>
    <row r="824" spans="3:5" ht="12.5" x14ac:dyDescent="0.25">
      <c r="C824" s="51"/>
      <c r="D824" s="51"/>
      <c r="E824" s="51"/>
    </row>
    <row r="825" spans="3:5" ht="12.5" x14ac:dyDescent="0.25">
      <c r="C825" s="51"/>
      <c r="D825" s="51"/>
      <c r="E825" s="51"/>
    </row>
    <row r="826" spans="3:5" ht="12.5" x14ac:dyDescent="0.25">
      <c r="C826" s="51"/>
      <c r="D826" s="51"/>
      <c r="E826" s="51"/>
    </row>
    <row r="827" spans="3:5" ht="12.5" x14ac:dyDescent="0.25">
      <c r="C827" s="51"/>
      <c r="D827" s="51"/>
      <c r="E827" s="51"/>
    </row>
    <row r="828" spans="3:5" ht="12.5" x14ac:dyDescent="0.25">
      <c r="C828" s="51"/>
      <c r="D828" s="51"/>
      <c r="E828" s="51"/>
    </row>
    <row r="829" spans="3:5" ht="12.5" x14ac:dyDescent="0.25">
      <c r="C829" s="51"/>
      <c r="D829" s="51"/>
      <c r="E829" s="51"/>
    </row>
    <row r="830" spans="3:5" ht="12.5" x14ac:dyDescent="0.25">
      <c r="C830" s="51"/>
      <c r="D830" s="51"/>
      <c r="E830" s="51"/>
    </row>
    <row r="831" spans="3:5" ht="12.5" x14ac:dyDescent="0.25">
      <c r="C831" s="51"/>
      <c r="D831" s="51"/>
      <c r="E831" s="51"/>
    </row>
    <row r="832" spans="3:5" ht="12.5" x14ac:dyDescent="0.25">
      <c r="C832" s="51"/>
      <c r="D832" s="51"/>
      <c r="E832" s="51"/>
    </row>
    <row r="833" spans="3:5" ht="12.5" x14ac:dyDescent="0.25">
      <c r="C833" s="51"/>
      <c r="D833" s="51"/>
      <c r="E833" s="51"/>
    </row>
    <row r="834" spans="3:5" ht="12.5" x14ac:dyDescent="0.25">
      <c r="C834" s="51"/>
      <c r="D834" s="51"/>
      <c r="E834" s="51"/>
    </row>
    <row r="835" spans="3:5" ht="12.5" x14ac:dyDescent="0.25">
      <c r="C835" s="51"/>
      <c r="D835" s="51"/>
      <c r="E835" s="51"/>
    </row>
    <row r="836" spans="3:5" ht="12.5" x14ac:dyDescent="0.25">
      <c r="C836" s="51"/>
      <c r="D836" s="51"/>
      <c r="E836" s="51"/>
    </row>
    <row r="837" spans="3:5" ht="12.5" x14ac:dyDescent="0.25">
      <c r="C837" s="51"/>
      <c r="D837" s="51"/>
      <c r="E837" s="51"/>
    </row>
    <row r="838" spans="3:5" ht="12.5" x14ac:dyDescent="0.25">
      <c r="C838" s="51"/>
      <c r="D838" s="51"/>
      <c r="E838" s="51"/>
    </row>
    <row r="839" spans="3:5" ht="12.5" x14ac:dyDescent="0.25">
      <c r="C839" s="51"/>
      <c r="D839" s="51"/>
      <c r="E839" s="51"/>
    </row>
    <row r="840" spans="3:5" ht="12.5" x14ac:dyDescent="0.25">
      <c r="C840" s="51"/>
      <c r="D840" s="51"/>
      <c r="E840" s="51"/>
    </row>
    <row r="841" spans="3:5" ht="12.5" x14ac:dyDescent="0.25">
      <c r="C841" s="51"/>
      <c r="D841" s="51"/>
      <c r="E841" s="51"/>
    </row>
    <row r="842" spans="3:5" ht="12.5" x14ac:dyDescent="0.25">
      <c r="C842" s="51"/>
      <c r="D842" s="51"/>
      <c r="E842" s="51"/>
    </row>
    <row r="843" spans="3:5" ht="12.5" x14ac:dyDescent="0.25">
      <c r="C843" s="51"/>
      <c r="D843" s="51"/>
      <c r="E843" s="51"/>
    </row>
    <row r="844" spans="3:5" ht="12.5" x14ac:dyDescent="0.25">
      <c r="C844" s="51"/>
      <c r="D844" s="51"/>
      <c r="E844" s="51"/>
    </row>
    <row r="845" spans="3:5" ht="12.5" x14ac:dyDescent="0.25">
      <c r="C845" s="51"/>
      <c r="D845" s="51"/>
      <c r="E845" s="51"/>
    </row>
    <row r="846" spans="3:5" ht="12.5" x14ac:dyDescent="0.25">
      <c r="C846" s="51"/>
      <c r="D846" s="51"/>
      <c r="E846" s="51"/>
    </row>
    <row r="847" spans="3:5" ht="12.5" x14ac:dyDescent="0.25">
      <c r="C847" s="51"/>
      <c r="D847" s="51"/>
      <c r="E847" s="51"/>
    </row>
    <row r="848" spans="3:5" ht="12.5" x14ac:dyDescent="0.25">
      <c r="C848" s="51"/>
      <c r="D848" s="51"/>
      <c r="E848" s="51"/>
    </row>
    <row r="849" spans="3:5" ht="12.5" x14ac:dyDescent="0.25">
      <c r="C849" s="51"/>
      <c r="D849" s="51"/>
      <c r="E849" s="51"/>
    </row>
    <row r="850" spans="3:5" ht="12.5" x14ac:dyDescent="0.25">
      <c r="C850" s="51"/>
      <c r="D850" s="51"/>
      <c r="E850" s="51"/>
    </row>
    <row r="851" spans="3:5" ht="12.5" x14ac:dyDescent="0.25">
      <c r="C851" s="51"/>
      <c r="D851" s="51"/>
      <c r="E851" s="51"/>
    </row>
    <row r="852" spans="3:5" ht="12.5" x14ac:dyDescent="0.25">
      <c r="C852" s="51"/>
      <c r="D852" s="51"/>
      <c r="E852" s="51"/>
    </row>
    <row r="853" spans="3:5" ht="12.5" x14ac:dyDescent="0.25">
      <c r="C853" s="51"/>
      <c r="D853" s="51"/>
      <c r="E853" s="51"/>
    </row>
    <row r="854" spans="3:5" ht="12.5" x14ac:dyDescent="0.25">
      <c r="C854" s="51"/>
      <c r="D854" s="51"/>
      <c r="E854" s="51"/>
    </row>
    <row r="855" spans="3:5" ht="12.5" x14ac:dyDescent="0.25">
      <c r="C855" s="51"/>
      <c r="D855" s="51"/>
      <c r="E855" s="51"/>
    </row>
    <row r="856" spans="3:5" ht="12.5" x14ac:dyDescent="0.25">
      <c r="C856" s="51"/>
      <c r="D856" s="51"/>
      <c r="E856" s="51"/>
    </row>
    <row r="857" spans="3:5" ht="12.5" x14ac:dyDescent="0.25">
      <c r="C857" s="51"/>
      <c r="D857" s="51"/>
      <c r="E857" s="51"/>
    </row>
    <row r="858" spans="3:5" ht="12.5" x14ac:dyDescent="0.25">
      <c r="C858" s="51"/>
      <c r="D858" s="51"/>
      <c r="E858" s="51"/>
    </row>
    <row r="859" spans="3:5" ht="12.5" x14ac:dyDescent="0.25">
      <c r="C859" s="51"/>
      <c r="D859" s="51"/>
      <c r="E859" s="51"/>
    </row>
    <row r="860" spans="3:5" ht="12.5" x14ac:dyDescent="0.25">
      <c r="C860" s="51"/>
      <c r="D860" s="51"/>
      <c r="E860" s="51"/>
    </row>
    <row r="861" spans="3:5" ht="12.5" x14ac:dyDescent="0.25">
      <c r="C861" s="51"/>
      <c r="D861" s="51"/>
      <c r="E861" s="51"/>
    </row>
    <row r="862" spans="3:5" ht="12.5" x14ac:dyDescent="0.25">
      <c r="C862" s="51"/>
      <c r="D862" s="51"/>
      <c r="E862" s="51"/>
    </row>
    <row r="863" spans="3:5" ht="12.5" x14ac:dyDescent="0.25">
      <c r="C863" s="51"/>
      <c r="D863" s="51"/>
      <c r="E863" s="51"/>
    </row>
    <row r="864" spans="3:5" ht="12.5" x14ac:dyDescent="0.25">
      <c r="C864" s="51"/>
      <c r="D864" s="51"/>
      <c r="E864" s="51"/>
    </row>
    <row r="865" spans="3:5" ht="12.5" x14ac:dyDescent="0.25">
      <c r="C865" s="51"/>
      <c r="D865" s="51"/>
      <c r="E865" s="51"/>
    </row>
    <row r="866" spans="3:5" ht="12.5" x14ac:dyDescent="0.25">
      <c r="C866" s="51"/>
      <c r="D866" s="51"/>
      <c r="E866" s="51"/>
    </row>
    <row r="867" spans="3:5" ht="12.5" x14ac:dyDescent="0.25">
      <c r="C867" s="51"/>
      <c r="D867" s="51"/>
      <c r="E867" s="51"/>
    </row>
    <row r="868" spans="3:5" ht="12.5" x14ac:dyDescent="0.25">
      <c r="C868" s="51"/>
      <c r="D868" s="51"/>
      <c r="E868" s="51"/>
    </row>
    <row r="869" spans="3:5" ht="12.5" x14ac:dyDescent="0.25">
      <c r="C869" s="51"/>
      <c r="D869" s="51"/>
      <c r="E869" s="51"/>
    </row>
    <row r="870" spans="3:5" ht="12.5" x14ac:dyDescent="0.25">
      <c r="C870" s="51"/>
      <c r="D870" s="51"/>
      <c r="E870" s="51"/>
    </row>
    <row r="871" spans="3:5" ht="12.5" x14ac:dyDescent="0.25">
      <c r="C871" s="51"/>
      <c r="D871" s="51"/>
      <c r="E871" s="51"/>
    </row>
    <row r="872" spans="3:5" ht="12.5" x14ac:dyDescent="0.25">
      <c r="C872" s="51"/>
      <c r="D872" s="51"/>
      <c r="E872" s="51"/>
    </row>
    <row r="873" spans="3:5" ht="12.5" x14ac:dyDescent="0.25">
      <c r="C873" s="51"/>
      <c r="D873" s="51"/>
      <c r="E873" s="51"/>
    </row>
    <row r="874" spans="3:5" ht="12.5" x14ac:dyDescent="0.25">
      <c r="C874" s="51"/>
      <c r="D874" s="51"/>
      <c r="E874" s="51"/>
    </row>
    <row r="875" spans="3:5" ht="12.5" x14ac:dyDescent="0.25">
      <c r="C875" s="51"/>
      <c r="D875" s="51"/>
      <c r="E875" s="51"/>
    </row>
    <row r="876" spans="3:5" ht="12.5" x14ac:dyDescent="0.25">
      <c r="C876" s="51"/>
      <c r="D876" s="51"/>
      <c r="E876" s="51"/>
    </row>
    <row r="877" spans="3:5" ht="12.5" x14ac:dyDescent="0.25">
      <c r="C877" s="51"/>
      <c r="D877" s="51"/>
      <c r="E877" s="51"/>
    </row>
    <row r="878" spans="3:5" ht="12.5" x14ac:dyDescent="0.25">
      <c r="C878" s="51"/>
      <c r="D878" s="51"/>
      <c r="E878" s="51"/>
    </row>
    <row r="879" spans="3:5" ht="12.5" x14ac:dyDescent="0.25">
      <c r="C879" s="51"/>
      <c r="D879" s="51"/>
      <c r="E879" s="51"/>
    </row>
    <row r="880" spans="3:5" ht="12.5" x14ac:dyDescent="0.25">
      <c r="C880" s="51"/>
      <c r="D880" s="51"/>
      <c r="E880" s="51"/>
    </row>
    <row r="881" spans="3:5" ht="12.5" x14ac:dyDescent="0.25">
      <c r="C881" s="51"/>
      <c r="D881" s="51"/>
      <c r="E881" s="51"/>
    </row>
    <row r="882" spans="3:5" ht="12.5" x14ac:dyDescent="0.25">
      <c r="C882" s="51"/>
      <c r="D882" s="51"/>
      <c r="E882" s="51"/>
    </row>
    <row r="883" spans="3:5" ht="12.5" x14ac:dyDescent="0.25">
      <c r="C883" s="51"/>
      <c r="D883" s="51"/>
      <c r="E883" s="51"/>
    </row>
    <row r="884" spans="3:5" ht="12.5" x14ac:dyDescent="0.25">
      <c r="C884" s="51"/>
      <c r="D884" s="51"/>
      <c r="E884" s="51"/>
    </row>
    <row r="885" spans="3:5" ht="12.5" x14ac:dyDescent="0.25">
      <c r="C885" s="51"/>
      <c r="D885" s="51"/>
      <c r="E885" s="51"/>
    </row>
    <row r="886" spans="3:5" ht="12.5" x14ac:dyDescent="0.25">
      <c r="C886" s="51"/>
      <c r="D886" s="51"/>
      <c r="E886" s="51"/>
    </row>
    <row r="887" spans="3:5" ht="12.5" x14ac:dyDescent="0.25">
      <c r="C887" s="51"/>
      <c r="D887" s="51"/>
      <c r="E887" s="51"/>
    </row>
    <row r="888" spans="3:5" ht="12.5" x14ac:dyDescent="0.25">
      <c r="C888" s="51"/>
      <c r="D888" s="51"/>
      <c r="E888" s="51"/>
    </row>
    <row r="889" spans="3:5" ht="12.5" x14ac:dyDescent="0.25">
      <c r="C889" s="51"/>
      <c r="D889" s="51"/>
      <c r="E889" s="51"/>
    </row>
    <row r="890" spans="3:5" ht="12.5" x14ac:dyDescent="0.25">
      <c r="C890" s="51"/>
      <c r="D890" s="51"/>
      <c r="E890" s="51"/>
    </row>
    <row r="891" spans="3:5" ht="12.5" x14ac:dyDescent="0.25">
      <c r="C891" s="51"/>
      <c r="D891" s="51"/>
      <c r="E891" s="51"/>
    </row>
    <row r="892" spans="3:5" ht="12.5" x14ac:dyDescent="0.25">
      <c r="C892" s="51"/>
      <c r="D892" s="51"/>
      <c r="E892" s="51"/>
    </row>
    <row r="893" spans="3:5" ht="12.5" x14ac:dyDescent="0.25">
      <c r="C893" s="51"/>
      <c r="D893" s="51"/>
      <c r="E893" s="51"/>
    </row>
    <row r="894" spans="3:5" ht="12.5" x14ac:dyDescent="0.25">
      <c r="C894" s="51"/>
      <c r="D894" s="51"/>
      <c r="E894" s="51"/>
    </row>
    <row r="895" spans="3:5" ht="12.5" x14ac:dyDescent="0.25">
      <c r="C895" s="51"/>
      <c r="D895" s="51"/>
      <c r="E895" s="51"/>
    </row>
    <row r="896" spans="3:5" ht="12.5" x14ac:dyDescent="0.25">
      <c r="C896" s="51"/>
      <c r="D896" s="51"/>
      <c r="E896" s="51"/>
    </row>
    <row r="897" spans="3:5" ht="12.5" x14ac:dyDescent="0.25">
      <c r="C897" s="51"/>
      <c r="D897" s="51"/>
      <c r="E897" s="51"/>
    </row>
    <row r="898" spans="3:5" ht="12.5" x14ac:dyDescent="0.25">
      <c r="C898" s="51"/>
      <c r="D898" s="51"/>
      <c r="E898" s="51"/>
    </row>
    <row r="899" spans="3:5" ht="12.5" x14ac:dyDescent="0.25">
      <c r="C899" s="51"/>
      <c r="D899" s="51"/>
      <c r="E899" s="51"/>
    </row>
    <row r="900" spans="3:5" ht="12.5" x14ac:dyDescent="0.25">
      <c r="C900" s="51"/>
      <c r="D900" s="51"/>
      <c r="E900" s="51"/>
    </row>
    <row r="901" spans="3:5" ht="12.5" x14ac:dyDescent="0.25">
      <c r="C901" s="51"/>
      <c r="D901" s="51"/>
      <c r="E901" s="51"/>
    </row>
    <row r="902" spans="3:5" ht="12.5" x14ac:dyDescent="0.25">
      <c r="C902" s="51"/>
      <c r="D902" s="51"/>
      <c r="E902" s="51"/>
    </row>
    <row r="903" spans="3:5" ht="12.5" x14ac:dyDescent="0.25">
      <c r="C903" s="51"/>
      <c r="D903" s="51"/>
      <c r="E903" s="51"/>
    </row>
    <row r="904" spans="3:5" ht="12.5" x14ac:dyDescent="0.25">
      <c r="C904" s="51"/>
      <c r="D904" s="51"/>
      <c r="E904" s="51"/>
    </row>
    <row r="905" spans="3:5" ht="12.5" x14ac:dyDescent="0.25">
      <c r="C905" s="51"/>
      <c r="D905" s="51"/>
      <c r="E905" s="51"/>
    </row>
    <row r="906" spans="3:5" ht="12.5" x14ac:dyDescent="0.25">
      <c r="C906" s="51"/>
      <c r="D906" s="51"/>
      <c r="E906" s="51"/>
    </row>
    <row r="907" spans="3:5" ht="12.5" x14ac:dyDescent="0.25">
      <c r="C907" s="51"/>
      <c r="D907" s="51"/>
      <c r="E907" s="51"/>
    </row>
    <row r="908" spans="3:5" ht="12.5" x14ac:dyDescent="0.25">
      <c r="C908" s="51"/>
      <c r="D908" s="51"/>
      <c r="E908" s="51"/>
    </row>
    <row r="909" spans="3:5" ht="12.5" x14ac:dyDescent="0.25">
      <c r="C909" s="51"/>
      <c r="D909" s="51"/>
      <c r="E909" s="51"/>
    </row>
    <row r="910" spans="3:5" ht="12.5" x14ac:dyDescent="0.25">
      <c r="C910" s="51"/>
      <c r="D910" s="51"/>
      <c r="E910" s="51"/>
    </row>
    <row r="911" spans="3:5" ht="12.5" x14ac:dyDescent="0.25">
      <c r="C911" s="51"/>
      <c r="D911" s="51"/>
      <c r="E911" s="51"/>
    </row>
    <row r="912" spans="3:5" ht="12.5" x14ac:dyDescent="0.25">
      <c r="C912" s="51"/>
      <c r="D912" s="51"/>
      <c r="E912" s="51"/>
    </row>
    <row r="913" spans="3:5" ht="12.5" x14ac:dyDescent="0.25">
      <c r="C913" s="51"/>
      <c r="D913" s="51"/>
      <c r="E913" s="51"/>
    </row>
    <row r="914" spans="3:5" ht="12.5" x14ac:dyDescent="0.25">
      <c r="C914" s="51"/>
      <c r="D914" s="51"/>
      <c r="E914" s="51"/>
    </row>
    <row r="915" spans="3:5" ht="12.5" x14ac:dyDescent="0.25">
      <c r="C915" s="51"/>
      <c r="D915" s="51"/>
      <c r="E915" s="51"/>
    </row>
    <row r="916" spans="3:5" ht="12.5" x14ac:dyDescent="0.25">
      <c r="C916" s="51"/>
      <c r="D916" s="51"/>
      <c r="E916" s="51"/>
    </row>
    <row r="917" spans="3:5" ht="12.5" x14ac:dyDescent="0.25">
      <c r="C917" s="51"/>
      <c r="D917" s="51"/>
      <c r="E917" s="51"/>
    </row>
    <row r="918" spans="3:5" ht="12.5" x14ac:dyDescent="0.25">
      <c r="C918" s="51"/>
      <c r="D918" s="51"/>
      <c r="E918" s="51"/>
    </row>
    <row r="919" spans="3:5" ht="12.5" x14ac:dyDescent="0.25">
      <c r="C919" s="51"/>
      <c r="D919" s="51"/>
      <c r="E919" s="51"/>
    </row>
    <row r="920" spans="3:5" ht="12.5" x14ac:dyDescent="0.25">
      <c r="C920" s="51"/>
      <c r="D920" s="51"/>
      <c r="E920" s="51"/>
    </row>
    <row r="921" spans="3:5" ht="12.5" x14ac:dyDescent="0.25">
      <c r="C921" s="51"/>
      <c r="D921" s="51"/>
      <c r="E921" s="51"/>
    </row>
    <row r="922" spans="3:5" ht="12.5" x14ac:dyDescent="0.25">
      <c r="C922" s="51"/>
      <c r="D922" s="51"/>
      <c r="E922" s="51"/>
    </row>
    <row r="923" spans="3:5" ht="12.5" x14ac:dyDescent="0.25">
      <c r="C923" s="51"/>
      <c r="D923" s="51"/>
      <c r="E923" s="51"/>
    </row>
    <row r="924" spans="3:5" ht="12.5" x14ac:dyDescent="0.25">
      <c r="C924" s="51"/>
      <c r="D924" s="51"/>
      <c r="E924" s="51"/>
    </row>
    <row r="925" spans="3:5" ht="12.5" x14ac:dyDescent="0.25">
      <c r="C925" s="51"/>
      <c r="D925" s="51"/>
      <c r="E925" s="51"/>
    </row>
    <row r="926" spans="3:5" ht="12.5" x14ac:dyDescent="0.25">
      <c r="C926" s="51"/>
      <c r="D926" s="51"/>
      <c r="E926" s="51"/>
    </row>
    <row r="927" spans="3:5" ht="12.5" x14ac:dyDescent="0.25">
      <c r="C927" s="51"/>
      <c r="D927" s="51"/>
      <c r="E927" s="51"/>
    </row>
    <row r="928" spans="3:5" ht="12.5" x14ac:dyDescent="0.25">
      <c r="C928" s="51"/>
      <c r="D928" s="51"/>
      <c r="E928" s="51"/>
    </row>
    <row r="929" spans="3:5" ht="12.5" x14ac:dyDescent="0.25">
      <c r="C929" s="51"/>
      <c r="D929" s="51"/>
      <c r="E929" s="51"/>
    </row>
    <row r="930" spans="3:5" ht="12.5" x14ac:dyDescent="0.25">
      <c r="C930" s="51"/>
      <c r="D930" s="51"/>
      <c r="E930" s="51"/>
    </row>
    <row r="931" spans="3:5" ht="12.5" x14ac:dyDescent="0.25">
      <c r="C931" s="51"/>
      <c r="D931" s="51"/>
      <c r="E931" s="51"/>
    </row>
    <row r="932" spans="3:5" ht="12.5" x14ac:dyDescent="0.25">
      <c r="C932" s="51"/>
      <c r="D932" s="51"/>
      <c r="E932" s="51"/>
    </row>
    <row r="933" spans="3:5" ht="12.5" x14ac:dyDescent="0.25">
      <c r="C933" s="51"/>
      <c r="D933" s="51"/>
      <c r="E933" s="51"/>
    </row>
    <row r="934" spans="3:5" ht="12.5" x14ac:dyDescent="0.25">
      <c r="C934" s="51"/>
      <c r="D934" s="51"/>
      <c r="E934" s="51"/>
    </row>
    <row r="935" spans="3:5" ht="12.5" x14ac:dyDescent="0.25">
      <c r="C935" s="51"/>
      <c r="D935" s="51"/>
      <c r="E935" s="51"/>
    </row>
    <row r="936" spans="3:5" ht="12.5" x14ac:dyDescent="0.25">
      <c r="C936" s="51"/>
      <c r="D936" s="51"/>
      <c r="E936" s="51"/>
    </row>
    <row r="937" spans="3:5" ht="12.5" x14ac:dyDescent="0.25">
      <c r="C937" s="51"/>
      <c r="D937" s="51"/>
      <c r="E937" s="51"/>
    </row>
    <row r="938" spans="3:5" ht="12.5" x14ac:dyDescent="0.25">
      <c r="C938" s="51"/>
      <c r="D938" s="51"/>
      <c r="E938" s="51"/>
    </row>
    <row r="939" spans="3:5" ht="12.5" x14ac:dyDescent="0.25">
      <c r="C939" s="51"/>
      <c r="D939" s="51"/>
      <c r="E939" s="51"/>
    </row>
    <row r="940" spans="3:5" ht="12.5" x14ac:dyDescent="0.25">
      <c r="C940" s="51"/>
      <c r="D940" s="51"/>
      <c r="E940" s="51"/>
    </row>
    <row r="941" spans="3:5" ht="12.5" x14ac:dyDescent="0.25">
      <c r="C941" s="51"/>
      <c r="D941" s="51"/>
      <c r="E941" s="51"/>
    </row>
    <row r="942" spans="3:5" ht="12.5" x14ac:dyDescent="0.25">
      <c r="C942" s="51"/>
      <c r="D942" s="51"/>
      <c r="E942" s="51"/>
    </row>
    <row r="943" spans="3:5" ht="12.5" x14ac:dyDescent="0.25">
      <c r="C943" s="51"/>
      <c r="D943" s="51"/>
      <c r="E943" s="51"/>
    </row>
    <row r="944" spans="3:5" ht="12.5" x14ac:dyDescent="0.25">
      <c r="C944" s="51"/>
      <c r="D944" s="51"/>
      <c r="E944" s="51"/>
    </row>
    <row r="945" spans="3:5" ht="12.5" x14ac:dyDescent="0.25">
      <c r="C945" s="51"/>
      <c r="D945" s="51"/>
      <c r="E945" s="51"/>
    </row>
    <row r="946" spans="3:5" ht="12.5" x14ac:dyDescent="0.25">
      <c r="C946" s="51"/>
      <c r="D946" s="51"/>
      <c r="E946" s="51"/>
    </row>
    <row r="947" spans="3:5" ht="12.5" x14ac:dyDescent="0.25">
      <c r="C947" s="51"/>
      <c r="D947" s="51"/>
      <c r="E947" s="51"/>
    </row>
    <row r="948" spans="3:5" ht="12.5" x14ac:dyDescent="0.25">
      <c r="C948" s="51"/>
      <c r="D948" s="51"/>
      <c r="E948" s="51"/>
    </row>
    <row r="949" spans="3:5" ht="12.5" x14ac:dyDescent="0.25">
      <c r="C949" s="51"/>
      <c r="D949" s="51"/>
      <c r="E949" s="51"/>
    </row>
    <row r="950" spans="3:5" ht="12.5" x14ac:dyDescent="0.25">
      <c r="C950" s="51"/>
      <c r="D950" s="51"/>
      <c r="E950" s="51"/>
    </row>
    <row r="951" spans="3:5" ht="12.5" x14ac:dyDescent="0.25">
      <c r="C951" s="51"/>
      <c r="D951" s="51"/>
      <c r="E951" s="51"/>
    </row>
    <row r="952" spans="3:5" ht="12.5" x14ac:dyDescent="0.25">
      <c r="C952" s="51"/>
      <c r="D952" s="51"/>
      <c r="E952" s="51"/>
    </row>
    <row r="953" spans="3:5" ht="12.5" x14ac:dyDescent="0.25">
      <c r="C953" s="51"/>
      <c r="D953" s="51"/>
      <c r="E953" s="51"/>
    </row>
    <row r="954" spans="3:5" ht="12.5" x14ac:dyDescent="0.25">
      <c r="C954" s="51"/>
      <c r="D954" s="51"/>
      <c r="E954" s="51"/>
    </row>
    <row r="955" spans="3:5" ht="12.5" x14ac:dyDescent="0.25">
      <c r="C955" s="51"/>
      <c r="D955" s="51"/>
      <c r="E955" s="51"/>
    </row>
    <row r="956" spans="3:5" ht="12.5" x14ac:dyDescent="0.25">
      <c r="C956" s="51"/>
      <c r="D956" s="51"/>
      <c r="E956" s="51"/>
    </row>
    <row r="957" spans="3:5" ht="12.5" x14ac:dyDescent="0.25">
      <c r="C957" s="51"/>
      <c r="D957" s="51"/>
      <c r="E957" s="51"/>
    </row>
    <row r="958" spans="3:5" ht="12.5" x14ac:dyDescent="0.25">
      <c r="C958" s="51"/>
      <c r="D958" s="51"/>
      <c r="E958" s="51"/>
    </row>
    <row r="959" spans="3:5" ht="12.5" x14ac:dyDescent="0.25">
      <c r="C959" s="51"/>
      <c r="D959" s="51"/>
      <c r="E959" s="51"/>
    </row>
    <row r="960" spans="3:5" ht="12.5" x14ac:dyDescent="0.25">
      <c r="C960" s="51"/>
      <c r="D960" s="51"/>
      <c r="E960" s="51"/>
    </row>
    <row r="961" spans="3:5" ht="12.5" x14ac:dyDescent="0.25">
      <c r="C961" s="51"/>
      <c r="D961" s="51"/>
      <c r="E961" s="51"/>
    </row>
    <row r="962" spans="3:5" ht="12.5" x14ac:dyDescent="0.25">
      <c r="C962" s="51"/>
      <c r="D962" s="51"/>
      <c r="E962" s="51"/>
    </row>
    <row r="963" spans="3:5" ht="12.5" x14ac:dyDescent="0.25">
      <c r="C963" s="51"/>
      <c r="D963" s="51"/>
      <c r="E963" s="51"/>
    </row>
    <row r="964" spans="3:5" ht="12.5" x14ac:dyDescent="0.25">
      <c r="C964" s="51"/>
      <c r="D964" s="51"/>
      <c r="E964" s="51"/>
    </row>
    <row r="965" spans="3:5" ht="12.5" x14ac:dyDescent="0.25">
      <c r="C965" s="51"/>
      <c r="D965" s="51"/>
      <c r="E965" s="51"/>
    </row>
    <row r="966" spans="3:5" ht="12.5" x14ac:dyDescent="0.25">
      <c r="C966" s="51"/>
      <c r="D966" s="51"/>
      <c r="E966" s="51"/>
    </row>
    <row r="967" spans="3:5" ht="12.5" x14ac:dyDescent="0.25">
      <c r="C967" s="51"/>
      <c r="D967" s="51"/>
      <c r="E967" s="51"/>
    </row>
    <row r="968" spans="3:5" ht="12.5" x14ac:dyDescent="0.25">
      <c r="C968" s="51"/>
      <c r="D968" s="51"/>
      <c r="E968" s="51"/>
    </row>
    <row r="969" spans="3:5" ht="12.5" x14ac:dyDescent="0.25">
      <c r="C969" s="51"/>
      <c r="D969" s="51"/>
      <c r="E969" s="51"/>
    </row>
    <row r="970" spans="3:5" ht="12.5" x14ac:dyDescent="0.25">
      <c r="C970" s="51"/>
      <c r="D970" s="51"/>
      <c r="E970" s="51"/>
    </row>
    <row r="971" spans="3:5" ht="12.5" x14ac:dyDescent="0.25">
      <c r="C971" s="51"/>
      <c r="D971" s="51"/>
      <c r="E971" s="51"/>
    </row>
    <row r="972" spans="3:5" ht="12.5" x14ac:dyDescent="0.25">
      <c r="C972" s="51"/>
      <c r="D972" s="51"/>
      <c r="E972" s="51"/>
    </row>
    <row r="973" spans="3:5" ht="12.5" x14ac:dyDescent="0.25">
      <c r="C973" s="51"/>
      <c r="D973" s="51"/>
      <c r="E973" s="51"/>
    </row>
    <row r="974" spans="3:5" ht="12.5" x14ac:dyDescent="0.25">
      <c r="C974" s="51"/>
      <c r="D974" s="51"/>
      <c r="E974" s="51"/>
    </row>
    <row r="975" spans="3:5" ht="12.5" x14ac:dyDescent="0.25">
      <c r="C975" s="51"/>
      <c r="D975" s="51"/>
      <c r="E975" s="51"/>
    </row>
    <row r="976" spans="3:5" ht="12.5" x14ac:dyDescent="0.25">
      <c r="C976" s="51"/>
      <c r="D976" s="51"/>
      <c r="E976" s="51"/>
    </row>
    <row r="977" spans="3:5" ht="12.5" x14ac:dyDescent="0.25">
      <c r="C977" s="51"/>
      <c r="D977" s="51"/>
      <c r="E977" s="51"/>
    </row>
    <row r="978" spans="3:5" ht="12.5" x14ac:dyDescent="0.25">
      <c r="C978" s="51"/>
      <c r="D978" s="51"/>
      <c r="E978" s="51"/>
    </row>
    <row r="979" spans="3:5" ht="12.5" x14ac:dyDescent="0.25">
      <c r="C979" s="51"/>
      <c r="D979" s="51"/>
      <c r="E979" s="51"/>
    </row>
    <row r="980" spans="3:5" ht="12.5" x14ac:dyDescent="0.25">
      <c r="C980" s="51"/>
      <c r="D980" s="51"/>
      <c r="E980" s="51"/>
    </row>
    <row r="981" spans="3:5" ht="12.5" x14ac:dyDescent="0.25">
      <c r="C981" s="51"/>
      <c r="D981" s="51"/>
      <c r="E981" s="51"/>
    </row>
    <row r="982" spans="3:5" ht="12.5" x14ac:dyDescent="0.25">
      <c r="C982" s="51"/>
      <c r="D982" s="51"/>
      <c r="E982" s="51"/>
    </row>
    <row r="983" spans="3:5" ht="12.5" x14ac:dyDescent="0.25">
      <c r="C983" s="51"/>
      <c r="D983" s="51"/>
      <c r="E983" s="51"/>
    </row>
    <row r="984" spans="3:5" ht="12.5" x14ac:dyDescent="0.25">
      <c r="C984" s="51"/>
      <c r="D984" s="51"/>
      <c r="E984" s="51"/>
    </row>
    <row r="985" spans="3:5" ht="12.5" x14ac:dyDescent="0.25">
      <c r="C985" s="51"/>
      <c r="D985" s="51"/>
      <c r="E985" s="51"/>
    </row>
    <row r="986" spans="3:5" ht="12.5" x14ac:dyDescent="0.25">
      <c r="C986" s="51"/>
      <c r="D986" s="51"/>
      <c r="E986" s="51"/>
    </row>
    <row r="987" spans="3:5" ht="12.5" x14ac:dyDescent="0.25">
      <c r="C987" s="51"/>
      <c r="D987" s="51"/>
      <c r="E987" s="51"/>
    </row>
    <row r="988" spans="3:5" ht="12.5" x14ac:dyDescent="0.25">
      <c r="C988" s="51"/>
      <c r="D988" s="51"/>
      <c r="E988" s="51"/>
    </row>
    <row r="989" spans="3:5" ht="12.5" x14ac:dyDescent="0.25">
      <c r="C989" s="51"/>
      <c r="D989" s="51"/>
      <c r="E989" s="51"/>
    </row>
    <row r="990" spans="3:5" ht="12.5" x14ac:dyDescent="0.25">
      <c r="C990" s="51"/>
      <c r="D990" s="51"/>
      <c r="E990" s="51"/>
    </row>
    <row r="991" spans="3:5" ht="12.5" x14ac:dyDescent="0.25">
      <c r="C991" s="51"/>
      <c r="D991" s="51"/>
      <c r="E991" s="51"/>
    </row>
    <row r="992" spans="3:5" ht="12.5" x14ac:dyDescent="0.25">
      <c r="C992" s="51"/>
      <c r="D992" s="51"/>
      <c r="E992" s="51"/>
    </row>
    <row r="993" spans="3:5" ht="12.5" x14ac:dyDescent="0.25">
      <c r="C993" s="51"/>
      <c r="D993" s="51"/>
      <c r="E993" s="51"/>
    </row>
    <row r="994" spans="3:5" ht="12.5" x14ac:dyDescent="0.25">
      <c r="C994" s="51"/>
      <c r="D994" s="51"/>
      <c r="E994" s="51"/>
    </row>
    <row r="995" spans="3:5" ht="12.5" x14ac:dyDescent="0.25">
      <c r="C995" s="51"/>
      <c r="D995" s="51"/>
      <c r="E995" s="51"/>
    </row>
    <row r="996" spans="3:5" ht="12.5" x14ac:dyDescent="0.25">
      <c r="C996" s="51"/>
      <c r="D996" s="51"/>
      <c r="E996" s="51"/>
    </row>
    <row r="997" spans="3:5" ht="12.5" x14ac:dyDescent="0.25">
      <c r="C997" s="51"/>
      <c r="D997" s="51"/>
      <c r="E997" s="51"/>
    </row>
    <row r="998" spans="3:5" ht="12.5" x14ac:dyDescent="0.25">
      <c r="C998" s="51"/>
      <c r="D998" s="51"/>
      <c r="E998" s="51"/>
    </row>
    <row r="999" spans="3:5" ht="12.5" x14ac:dyDescent="0.25">
      <c r="C999" s="51"/>
      <c r="D999" s="51"/>
      <c r="E999" s="51"/>
    </row>
    <row r="1000" spans="3:5" ht="12.5" x14ac:dyDescent="0.25">
      <c r="C1000" s="51"/>
      <c r="D1000" s="51"/>
      <c r="E1000" s="51"/>
    </row>
    <row r="1001" spans="3:5" ht="12.5" x14ac:dyDescent="0.25">
      <c r="C1001" s="51"/>
      <c r="D1001" s="51"/>
      <c r="E1001" s="51"/>
    </row>
    <row r="1002" spans="3:5" ht="12.5" x14ac:dyDescent="0.25">
      <c r="C1002" s="51"/>
      <c r="D1002" s="51"/>
      <c r="E1002" s="51"/>
    </row>
    <row r="1003" spans="3:5" ht="12.5" x14ac:dyDescent="0.25">
      <c r="C1003" s="51"/>
      <c r="D1003" s="51"/>
      <c r="E1003" s="51"/>
    </row>
    <row r="1004" spans="3:5" ht="12.5" x14ac:dyDescent="0.25">
      <c r="C1004" s="51"/>
      <c r="D1004" s="51"/>
      <c r="E1004" s="51"/>
    </row>
    <row r="1005" spans="3:5" ht="12.5" x14ac:dyDescent="0.25">
      <c r="C1005" s="51"/>
      <c r="D1005" s="51"/>
      <c r="E1005" s="51"/>
    </row>
    <row r="1006" spans="3:5" ht="12.5" x14ac:dyDescent="0.25">
      <c r="C1006" s="51"/>
      <c r="D1006" s="51"/>
      <c r="E1006" s="51"/>
    </row>
    <row r="1007" spans="3:5" ht="12.5" x14ac:dyDescent="0.25">
      <c r="C1007" s="51"/>
      <c r="D1007" s="51"/>
      <c r="E1007" s="51"/>
    </row>
    <row r="1008" spans="3:5" ht="12.5" x14ac:dyDescent="0.25">
      <c r="C1008" s="51"/>
      <c r="D1008" s="51"/>
      <c r="E1008" s="51"/>
    </row>
    <row r="1009" spans="3:5" ht="12.5" x14ac:dyDescent="0.25">
      <c r="C1009" s="51"/>
      <c r="D1009" s="51"/>
      <c r="E1009" s="51"/>
    </row>
    <row r="1010" spans="3:5" ht="12.5" x14ac:dyDescent="0.25">
      <c r="C1010" s="51"/>
      <c r="D1010" s="51"/>
      <c r="E1010" s="51"/>
    </row>
    <row r="1011" spans="3:5" ht="12.5" x14ac:dyDescent="0.25">
      <c r="C1011" s="51"/>
      <c r="D1011" s="51"/>
      <c r="E1011" s="51"/>
    </row>
    <row r="1012" spans="3:5" ht="12.5" x14ac:dyDescent="0.25">
      <c r="C1012" s="51"/>
      <c r="D1012" s="51"/>
      <c r="E1012" s="51"/>
    </row>
    <row r="1013" spans="3:5" ht="12.5" x14ac:dyDescent="0.25">
      <c r="C1013" s="51"/>
      <c r="D1013" s="51"/>
      <c r="E1013" s="51"/>
    </row>
    <row r="1014" spans="3:5" ht="12.5" x14ac:dyDescent="0.25">
      <c r="C1014" s="51"/>
      <c r="D1014" s="51"/>
      <c r="E1014" s="51"/>
    </row>
    <row r="1015" spans="3:5" ht="12.5" x14ac:dyDescent="0.25">
      <c r="C1015" s="51"/>
      <c r="D1015" s="51"/>
      <c r="E1015" s="51"/>
    </row>
    <row r="1016" spans="3:5" ht="12.5" x14ac:dyDescent="0.25">
      <c r="C1016" s="51"/>
      <c r="D1016" s="51"/>
      <c r="E1016" s="51"/>
    </row>
    <row r="1017" spans="3:5" ht="12.5" x14ac:dyDescent="0.25">
      <c r="C1017" s="51"/>
      <c r="D1017" s="51"/>
      <c r="E1017" s="51"/>
    </row>
    <row r="1018" spans="3:5" ht="12.5" x14ac:dyDescent="0.25">
      <c r="C1018" s="51"/>
      <c r="D1018" s="51"/>
      <c r="E1018" s="51"/>
    </row>
    <row r="1019" spans="3:5" ht="12.5" x14ac:dyDescent="0.25">
      <c r="C1019" s="51"/>
      <c r="D1019" s="51"/>
      <c r="E1019" s="51"/>
    </row>
    <row r="1020" spans="3:5" ht="12.5" x14ac:dyDescent="0.25">
      <c r="C1020" s="51"/>
      <c r="D1020" s="51"/>
      <c r="E1020" s="51"/>
    </row>
    <row r="1021" spans="3:5" ht="12.5" x14ac:dyDescent="0.25">
      <c r="C1021" s="51"/>
      <c r="D1021" s="51"/>
      <c r="E1021" s="51"/>
    </row>
    <row r="1022" spans="3:5" ht="12.5" x14ac:dyDescent="0.25">
      <c r="C1022" s="51"/>
      <c r="D1022" s="51"/>
      <c r="E1022" s="51"/>
    </row>
    <row r="1023" spans="3:5" ht="12.5" x14ac:dyDescent="0.25">
      <c r="C1023" s="51"/>
      <c r="D1023" s="51"/>
      <c r="E1023" s="51"/>
    </row>
    <row r="1024" spans="3:5" ht="12.5" x14ac:dyDescent="0.25">
      <c r="C1024" s="51"/>
      <c r="D1024" s="51"/>
      <c r="E1024" s="51"/>
    </row>
    <row r="1025" spans="3:5" ht="12.5" x14ac:dyDescent="0.25">
      <c r="C1025" s="51"/>
      <c r="D1025" s="51"/>
      <c r="E1025" s="51"/>
    </row>
    <row r="1026" spans="3:5" ht="12.5" x14ac:dyDescent="0.25">
      <c r="C1026" s="51"/>
      <c r="D1026" s="51"/>
      <c r="E1026" s="51"/>
    </row>
    <row r="1027" spans="3:5" ht="12.5" x14ac:dyDescent="0.25">
      <c r="C1027" s="51"/>
      <c r="D1027" s="51"/>
      <c r="E1027" s="51"/>
    </row>
    <row r="1028" spans="3:5" ht="12.5" x14ac:dyDescent="0.25">
      <c r="C1028" s="51"/>
      <c r="D1028" s="51"/>
      <c r="E1028" s="51"/>
    </row>
  </sheetData>
  <mergeCells count="82">
    <mergeCell ref="H19:I19"/>
    <mergeCell ref="H10:I10"/>
    <mergeCell ref="H11:I11"/>
    <mergeCell ref="H12:I12"/>
    <mergeCell ref="H13:I13"/>
    <mergeCell ref="H14:I14"/>
    <mergeCell ref="C2:E2"/>
    <mergeCell ref="C3:E3"/>
    <mergeCell ref="C4:E4"/>
    <mergeCell ref="H8:I8"/>
    <mergeCell ref="C9:C35"/>
    <mergeCell ref="H9:I9"/>
    <mergeCell ref="D10:D35"/>
    <mergeCell ref="H34:I34"/>
    <mergeCell ref="H35:I35"/>
    <mergeCell ref="H24:I24"/>
    <mergeCell ref="H25:I25"/>
    <mergeCell ref="H26:I26"/>
    <mergeCell ref="H15:I15"/>
    <mergeCell ref="H16:I16"/>
    <mergeCell ref="H17:I17"/>
    <mergeCell ref="H18:I18"/>
    <mergeCell ref="C46:C48"/>
    <mergeCell ref="D46:D47"/>
    <mergeCell ref="H48:I48"/>
    <mergeCell ref="H20:I20"/>
    <mergeCell ref="H21:I21"/>
    <mergeCell ref="H22:I22"/>
    <mergeCell ref="H23:I23"/>
    <mergeCell ref="H54:I54"/>
    <mergeCell ref="H55:I55"/>
    <mergeCell ref="C49:C51"/>
    <mergeCell ref="D49:D50"/>
    <mergeCell ref="C52:C54"/>
    <mergeCell ref="D52:D53"/>
    <mergeCell ref="C55:C57"/>
    <mergeCell ref="D55:D56"/>
    <mergeCell ref="H56:I56"/>
    <mergeCell ref="H57:I57"/>
    <mergeCell ref="H49:I49"/>
    <mergeCell ref="H50:I50"/>
    <mergeCell ref="H51:I51"/>
    <mergeCell ref="H52:I52"/>
    <mergeCell ref="H53:I53"/>
    <mergeCell ref="H63:I63"/>
    <mergeCell ref="F66:G66"/>
    <mergeCell ref="F80:G80"/>
    <mergeCell ref="F90:G90"/>
    <mergeCell ref="H58:I58"/>
    <mergeCell ref="H59:I59"/>
    <mergeCell ref="H60:I60"/>
    <mergeCell ref="H61:I61"/>
    <mergeCell ref="H62:I62"/>
    <mergeCell ref="C96:C106"/>
    <mergeCell ref="D96:D106"/>
    <mergeCell ref="C109:C110"/>
    <mergeCell ref="C58:C60"/>
    <mergeCell ref="C61:C62"/>
    <mergeCell ref="C68:C69"/>
    <mergeCell ref="D68:D69"/>
    <mergeCell ref="C70:C73"/>
    <mergeCell ref="D71:D73"/>
    <mergeCell ref="D74:D76"/>
    <mergeCell ref="C74:C76"/>
    <mergeCell ref="C86:C87"/>
    <mergeCell ref="D86:D87"/>
    <mergeCell ref="C93:C94"/>
    <mergeCell ref="D93:D94"/>
    <mergeCell ref="D58:D59"/>
    <mergeCell ref="H27:I27"/>
    <mergeCell ref="H28:I28"/>
    <mergeCell ref="H29:I29"/>
    <mergeCell ref="H30:I30"/>
    <mergeCell ref="H31:I31"/>
    <mergeCell ref="H32:I32"/>
    <mergeCell ref="H33:I33"/>
    <mergeCell ref="H45:I45"/>
    <mergeCell ref="H46:I46"/>
    <mergeCell ref="H47:I47"/>
    <mergeCell ref="H39:I39"/>
    <mergeCell ref="H40:I40"/>
    <mergeCell ref="H41:I41"/>
  </mergeCells>
  <phoneticPr fontId="15" type="noConversion"/>
  <dataValidations count="1">
    <dataValidation type="list" allowBlank="1" showErrorMessage="1" sqref="F9:G35 F40:G41 F46:G63 F68:G77 F82:G87 F92:G110" xr:uid="{00000000-0002-0000-1D00-000000000000}">
      <formula1>"Not Test,PASS,Fail,N/A,Blocked"</formula1>
    </dataValidation>
  </dataValidations>
  <hyperlinks>
    <hyperlink ref="E10" r:id="rId1" xr:uid="{00000000-0004-0000-1D00-000000000000}"/>
  </hyperlinks>
  <pageMargins left="0.7" right="0.7" top="0.75" bottom="0.75" header="0.3" footer="0.3"/>
  <drawing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O945"/>
  <sheetViews>
    <sheetView workbookViewId="0">
      <selection activeCell="H4" sqref="H4"/>
    </sheetView>
  </sheetViews>
  <sheetFormatPr defaultColWidth="12.6328125" defaultRowHeight="15.75" customHeight="1" x14ac:dyDescent="0.25"/>
  <cols>
    <col min="1" max="1" width="4.7265625" customWidth="1"/>
    <col min="3" max="5" width="52.6328125" customWidth="1"/>
    <col min="6" max="7" width="14.6328125" customWidth="1"/>
    <col min="8" max="8" width="46.08984375" customWidth="1"/>
    <col min="9" max="9" width="44.36328125" customWidth="1"/>
  </cols>
  <sheetData>
    <row r="1" spans="1:15" ht="13" x14ac:dyDescent="0.3">
      <c r="A1" s="1" t="s">
        <v>0</v>
      </c>
      <c r="C1" s="51"/>
      <c r="D1" s="51"/>
      <c r="E1" s="51"/>
    </row>
    <row r="2" spans="1:15" ht="13" x14ac:dyDescent="0.25">
      <c r="B2" s="2" t="s">
        <v>1</v>
      </c>
      <c r="C2" s="36" t="s">
        <v>34</v>
      </c>
      <c r="D2" s="36" t="s">
        <v>82</v>
      </c>
      <c r="E2" s="51"/>
    </row>
    <row r="3" spans="1:15" ht="13" x14ac:dyDescent="0.25">
      <c r="B3" s="2" t="s">
        <v>5</v>
      </c>
      <c r="C3" s="36" t="s">
        <v>1708</v>
      </c>
      <c r="D3" s="36" t="s">
        <v>1709</v>
      </c>
      <c r="E3" s="51"/>
    </row>
    <row r="4" spans="1:15" ht="200" customHeight="1" x14ac:dyDescent="0.25">
      <c r="B4" s="2" t="s">
        <v>9</v>
      </c>
      <c r="C4" s="36"/>
      <c r="D4" s="36"/>
      <c r="E4" s="51"/>
    </row>
    <row r="5" spans="1:15" ht="12.5" x14ac:dyDescent="0.25">
      <c r="C5" s="51"/>
      <c r="D5" s="51"/>
      <c r="E5" s="51"/>
    </row>
    <row r="6" spans="1:15" ht="20" x14ac:dyDescent="0.4">
      <c r="B6" s="5" t="s">
        <v>1710</v>
      </c>
      <c r="C6" s="51"/>
      <c r="D6" s="51"/>
      <c r="E6" s="51"/>
    </row>
    <row r="7" spans="1:15" ht="12.5" x14ac:dyDescent="0.25">
      <c r="C7" s="54"/>
      <c r="D7" s="54"/>
      <c r="E7" s="54"/>
    </row>
    <row r="8" spans="1:15" ht="13" x14ac:dyDescent="0.3">
      <c r="B8" s="6" t="s">
        <v>11</v>
      </c>
      <c r="C8" s="63" t="s">
        <v>12</v>
      </c>
      <c r="D8" s="52" t="s">
        <v>13</v>
      </c>
      <c r="E8" s="52" t="s">
        <v>14</v>
      </c>
      <c r="F8" s="2" t="s">
        <v>15</v>
      </c>
      <c r="G8" s="2" t="s">
        <v>16</v>
      </c>
      <c r="H8" s="221" t="s">
        <v>17</v>
      </c>
      <c r="I8" s="197"/>
    </row>
    <row r="9" spans="1:15" ht="12.5" x14ac:dyDescent="0.25">
      <c r="A9" s="11"/>
      <c r="B9" s="21">
        <f t="shared" ref="B9:B18" si="0">ROW()-8</f>
        <v>1</v>
      </c>
      <c r="C9" s="212" t="s">
        <v>1639</v>
      </c>
      <c r="D9" s="212" t="s">
        <v>1711</v>
      </c>
      <c r="E9" s="77" t="s">
        <v>1641</v>
      </c>
      <c r="F9" s="9" t="s">
        <v>21</v>
      </c>
      <c r="G9" s="9" t="s">
        <v>21</v>
      </c>
      <c r="H9" s="199"/>
      <c r="I9" s="197"/>
      <c r="J9" s="11"/>
      <c r="K9" s="11"/>
      <c r="L9" s="11"/>
      <c r="M9" s="11"/>
      <c r="N9" s="11"/>
      <c r="O9" s="11"/>
    </row>
    <row r="10" spans="1:15" ht="25" x14ac:dyDescent="0.25">
      <c r="A10" s="11"/>
      <c r="B10" s="21">
        <f t="shared" si="0"/>
        <v>2</v>
      </c>
      <c r="C10" s="204"/>
      <c r="D10" s="204"/>
      <c r="E10" s="77" t="s">
        <v>1643</v>
      </c>
      <c r="F10" s="9" t="s">
        <v>21</v>
      </c>
      <c r="G10" s="9" t="s">
        <v>21</v>
      </c>
      <c r="H10" s="199"/>
      <c r="I10" s="197"/>
      <c r="J10" s="11"/>
      <c r="K10" s="11"/>
      <c r="L10" s="11"/>
      <c r="M10" s="11"/>
      <c r="N10" s="11"/>
      <c r="O10" s="11"/>
    </row>
    <row r="11" spans="1:15" ht="37.5" x14ac:dyDescent="0.25">
      <c r="A11" s="11"/>
      <c r="B11" s="21">
        <f t="shared" si="0"/>
        <v>3</v>
      </c>
      <c r="C11" s="212" t="s">
        <v>1644</v>
      </c>
      <c r="D11" s="25" t="s">
        <v>1712</v>
      </c>
      <c r="E11" s="77" t="s">
        <v>1646</v>
      </c>
      <c r="F11" s="9" t="s">
        <v>21</v>
      </c>
      <c r="G11" s="9" t="s">
        <v>21</v>
      </c>
      <c r="H11" s="199"/>
      <c r="I11" s="197"/>
      <c r="J11" s="11"/>
      <c r="K11" s="11"/>
      <c r="L11" s="11"/>
      <c r="M11" s="11"/>
      <c r="N11" s="11"/>
      <c r="O11" s="11"/>
    </row>
    <row r="12" spans="1:15" ht="25" x14ac:dyDescent="0.25">
      <c r="A12" s="11"/>
      <c r="B12" s="21">
        <f t="shared" si="0"/>
        <v>4</v>
      </c>
      <c r="C12" s="211"/>
      <c r="D12" s="212" t="s">
        <v>1713</v>
      </c>
      <c r="E12" s="77" t="s">
        <v>1648</v>
      </c>
      <c r="F12" s="9" t="s">
        <v>21</v>
      </c>
      <c r="G12" s="9" t="s">
        <v>21</v>
      </c>
      <c r="H12" s="199"/>
      <c r="I12" s="197"/>
      <c r="J12" s="11"/>
      <c r="K12" s="11"/>
      <c r="L12" s="11"/>
      <c r="M12" s="11"/>
      <c r="N12" s="11"/>
      <c r="O12" s="11"/>
    </row>
    <row r="13" spans="1:15" ht="25" x14ac:dyDescent="0.25">
      <c r="A13" s="11"/>
      <c r="B13" s="21">
        <f t="shared" si="0"/>
        <v>5</v>
      </c>
      <c r="C13" s="211"/>
      <c r="D13" s="211"/>
      <c r="E13" s="77" t="s">
        <v>1649</v>
      </c>
      <c r="F13" s="9" t="s">
        <v>21</v>
      </c>
      <c r="G13" s="9" t="s">
        <v>21</v>
      </c>
      <c r="H13" s="199"/>
      <c r="I13" s="197"/>
      <c r="J13" s="11"/>
      <c r="K13" s="11"/>
      <c r="L13" s="11"/>
      <c r="M13" s="11"/>
      <c r="N13" s="11"/>
      <c r="O13" s="11"/>
    </row>
    <row r="14" spans="1:15" ht="25" x14ac:dyDescent="0.25">
      <c r="A14" s="11"/>
      <c r="B14" s="21">
        <f t="shared" si="0"/>
        <v>6</v>
      </c>
      <c r="C14" s="204"/>
      <c r="D14" s="204"/>
      <c r="E14" s="77" t="s">
        <v>1650</v>
      </c>
      <c r="F14" s="9" t="s">
        <v>21</v>
      </c>
      <c r="G14" s="9" t="s">
        <v>21</v>
      </c>
      <c r="H14" s="199"/>
      <c r="I14" s="197"/>
      <c r="J14" s="11"/>
      <c r="K14" s="11"/>
      <c r="L14" s="11"/>
      <c r="M14" s="11"/>
      <c r="N14" s="11"/>
      <c r="O14" s="11"/>
    </row>
    <row r="15" spans="1:15" ht="25" x14ac:dyDescent="0.25">
      <c r="A15" s="11"/>
      <c r="B15" s="21">
        <f t="shared" si="0"/>
        <v>7</v>
      </c>
      <c r="C15" s="212" t="s">
        <v>1651</v>
      </c>
      <c r="D15" s="212" t="s">
        <v>1714</v>
      </c>
      <c r="E15" s="77" t="s">
        <v>1653</v>
      </c>
      <c r="F15" s="9" t="s">
        <v>21</v>
      </c>
      <c r="G15" s="9" t="s">
        <v>21</v>
      </c>
      <c r="H15" s="199"/>
      <c r="I15" s="197"/>
      <c r="J15" s="11"/>
      <c r="K15" s="11"/>
      <c r="L15" s="11"/>
      <c r="M15" s="11"/>
      <c r="N15" s="11"/>
      <c r="O15" s="11"/>
    </row>
    <row r="16" spans="1:15" ht="37.5" x14ac:dyDescent="0.25">
      <c r="A16" s="11"/>
      <c r="B16" s="21">
        <f t="shared" si="0"/>
        <v>8</v>
      </c>
      <c r="C16" s="211"/>
      <c r="D16" s="211"/>
      <c r="E16" s="77" t="s">
        <v>1654</v>
      </c>
      <c r="F16" s="9" t="s">
        <v>21</v>
      </c>
      <c r="G16" s="9" t="s">
        <v>21</v>
      </c>
      <c r="H16" s="199"/>
      <c r="I16" s="197"/>
      <c r="J16" s="11"/>
      <c r="K16" s="11"/>
      <c r="L16" s="11"/>
      <c r="M16" s="11"/>
      <c r="N16" s="11"/>
      <c r="O16" s="11"/>
    </row>
    <row r="17" spans="1:15" ht="12.5" x14ac:dyDescent="0.25">
      <c r="A17" s="11"/>
      <c r="B17" s="21">
        <f t="shared" si="0"/>
        <v>9</v>
      </c>
      <c r="C17" s="204"/>
      <c r="D17" s="204"/>
      <c r="E17" s="77" t="s">
        <v>1655</v>
      </c>
      <c r="F17" s="9" t="s">
        <v>21</v>
      </c>
      <c r="G17" s="9" t="s">
        <v>21</v>
      </c>
      <c r="H17" s="199"/>
      <c r="I17" s="197"/>
      <c r="J17" s="11"/>
      <c r="K17" s="11"/>
      <c r="L17" s="11"/>
      <c r="M17" s="11"/>
      <c r="N17" s="11"/>
      <c r="O17" s="11"/>
    </row>
    <row r="18" spans="1:15" ht="12.5" x14ac:dyDescent="0.25">
      <c r="A18" s="11"/>
      <c r="B18" s="21">
        <f t="shared" si="0"/>
        <v>10</v>
      </c>
      <c r="C18" s="25" t="s">
        <v>1656</v>
      </c>
      <c r="D18" s="25" t="s">
        <v>1715</v>
      </c>
      <c r="E18" s="77" t="s">
        <v>1658</v>
      </c>
      <c r="F18" s="9" t="s">
        <v>21</v>
      </c>
      <c r="G18" s="9" t="s">
        <v>21</v>
      </c>
      <c r="H18" s="199"/>
      <c r="I18" s="197"/>
      <c r="J18" s="11"/>
      <c r="K18" s="11"/>
      <c r="L18" s="11"/>
      <c r="M18" s="11"/>
      <c r="N18" s="11"/>
      <c r="O18" s="11"/>
    </row>
    <row r="19" spans="1:15" ht="12.5" x14ac:dyDescent="0.25">
      <c r="C19" s="54"/>
      <c r="D19" s="54"/>
      <c r="E19" s="54"/>
    </row>
    <row r="20" spans="1:15" ht="22.5" customHeight="1" x14ac:dyDescent="0.4">
      <c r="B20" s="5" t="s">
        <v>1716</v>
      </c>
      <c r="C20" s="54"/>
      <c r="D20" s="54"/>
      <c r="E20" s="54"/>
    </row>
    <row r="21" spans="1:15" ht="22.5" customHeight="1" x14ac:dyDescent="0.4">
      <c r="B21" s="5"/>
      <c r="C21" s="54"/>
      <c r="D21" s="54"/>
      <c r="E21" s="54"/>
    </row>
    <row r="22" spans="1:15" ht="13" x14ac:dyDescent="0.3">
      <c r="B22" s="6" t="s">
        <v>11</v>
      </c>
      <c r="C22" s="63" t="s">
        <v>12</v>
      </c>
      <c r="D22" s="52" t="s">
        <v>13</v>
      </c>
      <c r="E22" s="52" t="s">
        <v>14</v>
      </c>
      <c r="F22" s="2" t="s">
        <v>15</v>
      </c>
      <c r="G22" s="2" t="s">
        <v>16</v>
      </c>
      <c r="H22" s="221" t="s">
        <v>17</v>
      </c>
      <c r="I22" s="197"/>
    </row>
    <row r="23" spans="1:15" ht="25" x14ac:dyDescent="0.25">
      <c r="A23" s="11"/>
      <c r="B23" s="21">
        <f t="shared" ref="B23:B28" si="1">ROW()-12</f>
        <v>11</v>
      </c>
      <c r="C23" s="25" t="s">
        <v>1660</v>
      </c>
      <c r="D23" s="25" t="s">
        <v>1717</v>
      </c>
      <c r="E23" s="77" t="s">
        <v>1662</v>
      </c>
      <c r="F23" s="9" t="s">
        <v>21</v>
      </c>
      <c r="G23" s="9" t="s">
        <v>21</v>
      </c>
      <c r="H23" s="199"/>
      <c r="I23" s="197"/>
      <c r="J23" s="11"/>
      <c r="K23" s="11"/>
      <c r="L23" s="11"/>
      <c r="M23" s="11"/>
      <c r="N23" s="11"/>
      <c r="O23" s="11"/>
    </row>
    <row r="24" spans="1:15" ht="125" x14ac:dyDescent="0.25">
      <c r="A24" s="11"/>
      <c r="B24" s="21">
        <f t="shared" si="1"/>
        <v>12</v>
      </c>
      <c r="C24" s="25" t="s">
        <v>1663</v>
      </c>
      <c r="D24" s="25" t="s">
        <v>1718</v>
      </c>
      <c r="E24" s="77" t="s">
        <v>1665</v>
      </c>
      <c r="F24" s="9" t="s">
        <v>21</v>
      </c>
      <c r="G24" s="9" t="s">
        <v>21</v>
      </c>
      <c r="H24" s="199"/>
      <c r="I24" s="197"/>
      <c r="J24" s="11"/>
      <c r="K24" s="11"/>
      <c r="L24" s="11"/>
      <c r="M24" s="11"/>
      <c r="N24" s="11"/>
      <c r="O24" s="11"/>
    </row>
    <row r="25" spans="1:15" ht="12.5" x14ac:dyDescent="0.25">
      <c r="A25" s="11"/>
      <c r="B25" s="21">
        <f t="shared" si="1"/>
        <v>13</v>
      </c>
      <c r="C25" s="25" t="s">
        <v>1666</v>
      </c>
      <c r="D25" s="25" t="s">
        <v>1719</v>
      </c>
      <c r="E25" s="77" t="s">
        <v>1668</v>
      </c>
      <c r="F25" s="9" t="s">
        <v>21</v>
      </c>
      <c r="G25" s="9" t="s">
        <v>21</v>
      </c>
      <c r="H25" s="199"/>
      <c r="I25" s="197"/>
      <c r="J25" s="11"/>
      <c r="K25" s="11"/>
      <c r="L25" s="11"/>
      <c r="M25" s="11"/>
      <c r="N25" s="11"/>
      <c r="O25" s="11"/>
    </row>
    <row r="26" spans="1:15" ht="12.5" x14ac:dyDescent="0.25">
      <c r="A26" s="11"/>
      <c r="B26" s="21">
        <f t="shared" si="1"/>
        <v>14</v>
      </c>
      <c r="C26" s="25" t="s">
        <v>1669</v>
      </c>
      <c r="D26" s="25" t="s">
        <v>1720</v>
      </c>
      <c r="E26" s="77" t="s">
        <v>1671</v>
      </c>
      <c r="F26" s="9" t="s">
        <v>21</v>
      </c>
      <c r="G26" s="9" t="s">
        <v>21</v>
      </c>
      <c r="H26" s="199"/>
      <c r="I26" s="197"/>
      <c r="J26" s="11"/>
      <c r="K26" s="11"/>
      <c r="L26" s="11"/>
      <c r="M26" s="11"/>
      <c r="N26" s="11"/>
      <c r="O26" s="11"/>
    </row>
    <row r="27" spans="1:15" ht="12.5" x14ac:dyDescent="0.25">
      <c r="A27" s="11"/>
      <c r="B27" s="21">
        <f t="shared" si="1"/>
        <v>15</v>
      </c>
      <c r="C27" s="212" t="s">
        <v>1672</v>
      </c>
      <c r="D27" s="212" t="s">
        <v>1721</v>
      </c>
      <c r="E27" s="77" t="s">
        <v>1674</v>
      </c>
      <c r="F27" s="9" t="s">
        <v>21</v>
      </c>
      <c r="G27" s="9" t="s">
        <v>21</v>
      </c>
      <c r="H27" s="199"/>
      <c r="I27" s="197"/>
      <c r="J27" s="11"/>
      <c r="K27" s="11"/>
      <c r="L27" s="11"/>
      <c r="M27" s="11"/>
      <c r="N27" s="11"/>
      <c r="O27" s="11"/>
    </row>
    <row r="28" spans="1:15" ht="12.5" x14ac:dyDescent="0.25">
      <c r="A28" s="11"/>
      <c r="B28" s="21">
        <f t="shared" si="1"/>
        <v>16</v>
      </c>
      <c r="C28" s="204"/>
      <c r="D28" s="204"/>
      <c r="E28" s="77" t="s">
        <v>1675</v>
      </c>
      <c r="F28" s="9" t="s">
        <v>21</v>
      </c>
      <c r="G28" s="9" t="s">
        <v>21</v>
      </c>
      <c r="H28" s="199"/>
      <c r="I28" s="197"/>
      <c r="J28" s="11"/>
      <c r="K28" s="11"/>
      <c r="L28" s="11"/>
      <c r="M28" s="11"/>
      <c r="N28" s="11"/>
      <c r="O28" s="11"/>
    </row>
    <row r="29" spans="1:15" ht="12.5" x14ac:dyDescent="0.25">
      <c r="C29" s="54"/>
      <c r="D29" s="54"/>
      <c r="E29" s="54"/>
    </row>
    <row r="30" spans="1:15" ht="12.5" x14ac:dyDescent="0.25">
      <c r="C30" s="54"/>
      <c r="D30" s="54"/>
      <c r="E30" s="54"/>
    </row>
    <row r="31" spans="1:15" ht="12.5" x14ac:dyDescent="0.25">
      <c r="C31" s="54"/>
      <c r="D31" s="54"/>
      <c r="E31" s="54"/>
    </row>
    <row r="32" spans="1:15" ht="12.5" x14ac:dyDescent="0.25">
      <c r="C32" s="54"/>
      <c r="D32" s="54"/>
      <c r="E32" s="54"/>
    </row>
    <row r="33" spans="3:5" ht="12.5" x14ac:dyDescent="0.25">
      <c r="C33" s="54"/>
      <c r="D33" s="54"/>
      <c r="E33" s="54"/>
    </row>
    <row r="34" spans="3:5" ht="12.5" x14ac:dyDescent="0.25">
      <c r="C34" s="54"/>
      <c r="D34" s="54"/>
      <c r="E34" s="54"/>
    </row>
    <row r="35" spans="3:5" ht="12.5" x14ac:dyDescent="0.25">
      <c r="C35" s="51"/>
      <c r="D35" s="51"/>
      <c r="E35" s="51"/>
    </row>
    <row r="36" spans="3:5" ht="12.5" x14ac:dyDescent="0.25">
      <c r="C36" s="51"/>
      <c r="D36" s="51"/>
      <c r="E36" s="51"/>
    </row>
    <row r="37" spans="3:5" ht="12.5" x14ac:dyDescent="0.25">
      <c r="C37" s="51"/>
      <c r="D37" s="51"/>
      <c r="E37" s="51"/>
    </row>
    <row r="38" spans="3:5" ht="12.5" x14ac:dyDescent="0.25">
      <c r="C38" s="51"/>
      <c r="D38" s="51"/>
      <c r="E38" s="51"/>
    </row>
    <row r="39" spans="3:5" ht="12.5" x14ac:dyDescent="0.25">
      <c r="C39" s="51"/>
      <c r="D39" s="51"/>
      <c r="E39" s="51"/>
    </row>
    <row r="40" spans="3:5" ht="12.5" x14ac:dyDescent="0.25">
      <c r="C40" s="51"/>
      <c r="D40" s="51"/>
      <c r="E40" s="51"/>
    </row>
    <row r="41" spans="3:5" ht="12.5" x14ac:dyDescent="0.25">
      <c r="C41" s="51"/>
      <c r="D41" s="51"/>
      <c r="E41" s="51"/>
    </row>
    <row r="42" spans="3:5" ht="12.5" x14ac:dyDescent="0.25">
      <c r="C42" s="51"/>
      <c r="D42" s="51"/>
      <c r="E42" s="51"/>
    </row>
    <row r="43" spans="3:5" ht="12.5" x14ac:dyDescent="0.25">
      <c r="C43" s="51"/>
      <c r="D43" s="51"/>
      <c r="E43" s="51"/>
    </row>
    <row r="44" spans="3:5" ht="12.5" x14ac:dyDescent="0.25">
      <c r="C44" s="51"/>
      <c r="D44" s="51"/>
      <c r="E44" s="51"/>
    </row>
    <row r="45" spans="3:5" ht="12.5" x14ac:dyDescent="0.25">
      <c r="C45" s="51"/>
      <c r="D45" s="51"/>
      <c r="E45" s="51"/>
    </row>
    <row r="46" spans="3:5" ht="12.5" x14ac:dyDescent="0.25">
      <c r="C46" s="51"/>
      <c r="D46" s="51"/>
      <c r="E46" s="51"/>
    </row>
    <row r="47" spans="3:5" ht="12.5" x14ac:dyDescent="0.25">
      <c r="C47" s="51"/>
      <c r="D47" s="51"/>
      <c r="E47" s="51"/>
    </row>
    <row r="48" spans="3:5" ht="12.5" x14ac:dyDescent="0.25">
      <c r="C48" s="51"/>
      <c r="D48" s="51"/>
      <c r="E48" s="51"/>
    </row>
    <row r="49" spans="3:5" ht="12.5" x14ac:dyDescent="0.25">
      <c r="C49" s="51"/>
      <c r="D49" s="51"/>
      <c r="E49" s="51"/>
    </row>
    <row r="50" spans="3:5" ht="12.5" x14ac:dyDescent="0.25">
      <c r="C50" s="51"/>
      <c r="D50" s="51"/>
      <c r="E50" s="51"/>
    </row>
    <row r="51" spans="3:5" ht="12.5" x14ac:dyDescent="0.25">
      <c r="C51" s="51"/>
      <c r="D51" s="51"/>
      <c r="E51" s="51"/>
    </row>
    <row r="52" spans="3:5" ht="12.5" x14ac:dyDescent="0.25">
      <c r="C52" s="51"/>
      <c r="D52" s="51"/>
      <c r="E52" s="51"/>
    </row>
    <row r="53" spans="3:5" ht="12.5" x14ac:dyDescent="0.25">
      <c r="C53" s="51"/>
      <c r="D53" s="51"/>
      <c r="E53" s="51"/>
    </row>
    <row r="54" spans="3:5" ht="12.5" x14ac:dyDescent="0.25">
      <c r="C54" s="51"/>
      <c r="D54" s="51"/>
      <c r="E54" s="51"/>
    </row>
    <row r="55" spans="3:5" ht="12.5" x14ac:dyDescent="0.25">
      <c r="C55" s="51"/>
      <c r="D55" s="51"/>
      <c r="E55" s="51"/>
    </row>
    <row r="56" spans="3:5" ht="12.5" x14ac:dyDescent="0.25">
      <c r="C56" s="51"/>
      <c r="D56" s="51"/>
      <c r="E56" s="51"/>
    </row>
    <row r="57" spans="3:5" ht="12.5" x14ac:dyDescent="0.25">
      <c r="C57" s="51"/>
      <c r="D57" s="51"/>
      <c r="E57" s="51"/>
    </row>
    <row r="58" spans="3:5" ht="12.5" x14ac:dyDescent="0.25">
      <c r="C58" s="51"/>
      <c r="D58" s="51"/>
      <c r="E58" s="51"/>
    </row>
    <row r="59" spans="3:5" ht="12.5" x14ac:dyDescent="0.25">
      <c r="C59" s="51"/>
      <c r="D59" s="51"/>
      <c r="E59" s="51"/>
    </row>
    <row r="60" spans="3:5" ht="12.5" x14ac:dyDescent="0.25">
      <c r="C60" s="51"/>
      <c r="D60" s="51"/>
      <c r="E60" s="51"/>
    </row>
    <row r="61" spans="3:5" ht="12.5" x14ac:dyDescent="0.25">
      <c r="C61" s="51"/>
      <c r="D61" s="51"/>
      <c r="E61" s="51"/>
    </row>
    <row r="62" spans="3:5" ht="12.5" x14ac:dyDescent="0.25">
      <c r="C62" s="51"/>
      <c r="D62" s="51"/>
      <c r="E62" s="51"/>
    </row>
    <row r="63" spans="3:5" ht="12.5" x14ac:dyDescent="0.25">
      <c r="C63" s="51"/>
      <c r="D63" s="51"/>
      <c r="E63" s="51"/>
    </row>
    <row r="64" spans="3:5" ht="12.5" x14ac:dyDescent="0.25">
      <c r="C64" s="51"/>
      <c r="D64" s="51"/>
      <c r="E64" s="51"/>
    </row>
    <row r="65" spans="3:5" ht="12.5" x14ac:dyDescent="0.25">
      <c r="C65" s="51"/>
      <c r="D65" s="51"/>
      <c r="E65" s="51"/>
    </row>
    <row r="66" spans="3:5" ht="12.5" x14ac:dyDescent="0.25">
      <c r="C66" s="51"/>
      <c r="D66" s="51"/>
      <c r="E66" s="51"/>
    </row>
    <row r="67" spans="3:5" ht="12.5" x14ac:dyDescent="0.25">
      <c r="C67" s="51"/>
      <c r="D67" s="51"/>
      <c r="E67" s="51"/>
    </row>
    <row r="68" spans="3:5" ht="12.5" x14ac:dyDescent="0.25">
      <c r="C68" s="51"/>
      <c r="D68" s="51"/>
      <c r="E68" s="51"/>
    </row>
    <row r="69" spans="3:5" ht="12.5" x14ac:dyDescent="0.25">
      <c r="C69" s="51"/>
      <c r="D69" s="51"/>
      <c r="E69" s="51"/>
    </row>
    <row r="70" spans="3:5" ht="12.5" x14ac:dyDescent="0.25">
      <c r="C70" s="51"/>
      <c r="D70" s="51"/>
      <c r="E70" s="51"/>
    </row>
    <row r="71" spans="3:5" ht="12.5" x14ac:dyDescent="0.25">
      <c r="C71" s="51"/>
      <c r="D71" s="51"/>
      <c r="E71" s="51"/>
    </row>
    <row r="72" spans="3:5" ht="12.5" x14ac:dyDescent="0.25">
      <c r="C72" s="51"/>
      <c r="D72" s="51"/>
      <c r="E72" s="51"/>
    </row>
    <row r="73" spans="3:5" ht="12.5" x14ac:dyDescent="0.25">
      <c r="C73" s="51"/>
      <c r="D73" s="51"/>
      <c r="E73" s="51"/>
    </row>
    <row r="74" spans="3:5" ht="12.5" x14ac:dyDescent="0.25">
      <c r="C74" s="51"/>
      <c r="D74" s="51"/>
      <c r="E74" s="51"/>
    </row>
    <row r="75" spans="3:5" ht="12.5" x14ac:dyDescent="0.25">
      <c r="C75" s="51"/>
      <c r="D75" s="51"/>
      <c r="E75" s="51"/>
    </row>
    <row r="76" spans="3:5" ht="12.5" x14ac:dyDescent="0.25">
      <c r="C76" s="51"/>
      <c r="D76" s="51"/>
      <c r="E76" s="51"/>
    </row>
    <row r="77" spans="3:5" ht="12.5" x14ac:dyDescent="0.25">
      <c r="C77" s="51"/>
      <c r="D77" s="51"/>
      <c r="E77" s="51"/>
    </row>
    <row r="78" spans="3:5" ht="12.5" x14ac:dyDescent="0.25">
      <c r="C78" s="51"/>
      <c r="D78" s="51"/>
      <c r="E78" s="51"/>
    </row>
    <row r="79" spans="3:5" ht="12.5" x14ac:dyDescent="0.25">
      <c r="C79" s="51"/>
      <c r="D79" s="51"/>
      <c r="E79" s="51"/>
    </row>
    <row r="80" spans="3:5" ht="12.5" x14ac:dyDescent="0.25">
      <c r="C80" s="51"/>
      <c r="D80" s="51"/>
      <c r="E80" s="51"/>
    </row>
    <row r="81" spans="3:5" ht="12.5" x14ac:dyDescent="0.25">
      <c r="C81" s="51"/>
      <c r="D81" s="51"/>
      <c r="E81" s="51"/>
    </row>
    <row r="82" spans="3:5" ht="12.5" x14ac:dyDescent="0.25">
      <c r="C82" s="51"/>
      <c r="D82" s="51"/>
      <c r="E82" s="51"/>
    </row>
    <row r="83" spans="3:5" ht="12.5" x14ac:dyDescent="0.25">
      <c r="C83" s="51"/>
      <c r="D83" s="51"/>
      <c r="E83" s="51"/>
    </row>
    <row r="84" spans="3:5" ht="12.5" x14ac:dyDescent="0.25">
      <c r="C84" s="51"/>
      <c r="D84" s="51"/>
      <c r="E84" s="51"/>
    </row>
    <row r="85" spans="3:5" ht="12.5" x14ac:dyDescent="0.25">
      <c r="C85" s="51"/>
      <c r="D85" s="51"/>
      <c r="E85" s="51"/>
    </row>
    <row r="86" spans="3:5" ht="12.5" x14ac:dyDescent="0.25">
      <c r="C86" s="51"/>
      <c r="D86" s="51"/>
      <c r="E86" s="51"/>
    </row>
    <row r="87" spans="3:5" ht="12.5" x14ac:dyDescent="0.25">
      <c r="C87" s="51"/>
      <c r="D87" s="51"/>
      <c r="E87" s="51"/>
    </row>
    <row r="88" spans="3:5" ht="12.5" x14ac:dyDescent="0.25">
      <c r="C88" s="51"/>
      <c r="D88" s="51"/>
      <c r="E88" s="51"/>
    </row>
    <row r="89" spans="3:5" ht="12.5" x14ac:dyDescent="0.25">
      <c r="C89" s="51"/>
      <c r="D89" s="51"/>
      <c r="E89" s="51"/>
    </row>
    <row r="90" spans="3:5" ht="12.5" x14ac:dyDescent="0.25">
      <c r="C90" s="51"/>
      <c r="D90" s="51"/>
      <c r="E90" s="51"/>
    </row>
    <row r="91" spans="3:5" ht="12.5" x14ac:dyDescent="0.25">
      <c r="C91" s="51"/>
      <c r="D91" s="51"/>
      <c r="E91" s="51"/>
    </row>
    <row r="92" spans="3:5" ht="12.5" x14ac:dyDescent="0.25">
      <c r="C92" s="51"/>
      <c r="D92" s="51"/>
      <c r="E92" s="51"/>
    </row>
    <row r="93" spans="3:5" ht="12.5" x14ac:dyDescent="0.25">
      <c r="C93" s="51"/>
      <c r="D93" s="51"/>
      <c r="E93" s="51"/>
    </row>
    <row r="94" spans="3:5" ht="12.5" x14ac:dyDescent="0.25">
      <c r="C94" s="51"/>
      <c r="D94" s="51"/>
      <c r="E94" s="51"/>
    </row>
    <row r="95" spans="3:5" ht="12.5" x14ac:dyDescent="0.25">
      <c r="C95" s="51"/>
      <c r="D95" s="51"/>
      <c r="E95" s="51"/>
    </row>
    <row r="96" spans="3:5" ht="12.5" x14ac:dyDescent="0.25">
      <c r="C96" s="51"/>
      <c r="D96" s="51"/>
      <c r="E96" s="51"/>
    </row>
    <row r="97" spans="3:5" ht="12.5" x14ac:dyDescent="0.25">
      <c r="C97" s="51"/>
      <c r="D97" s="51"/>
      <c r="E97" s="51"/>
    </row>
    <row r="98" spans="3:5" ht="12.5" x14ac:dyDescent="0.25">
      <c r="C98" s="51"/>
      <c r="D98" s="51"/>
      <c r="E98" s="51"/>
    </row>
    <row r="99" spans="3:5" ht="12.5" x14ac:dyDescent="0.25">
      <c r="C99" s="51"/>
      <c r="D99" s="51"/>
      <c r="E99" s="51"/>
    </row>
    <row r="100" spans="3:5" ht="12.5" x14ac:dyDescent="0.25">
      <c r="C100" s="51"/>
      <c r="D100" s="51"/>
      <c r="E100" s="51"/>
    </row>
    <row r="101" spans="3:5" ht="12.5" x14ac:dyDescent="0.25">
      <c r="C101" s="51"/>
      <c r="D101" s="51"/>
      <c r="E101" s="51"/>
    </row>
    <row r="102" spans="3:5" ht="12.5" x14ac:dyDescent="0.25">
      <c r="C102" s="51"/>
      <c r="D102" s="51"/>
      <c r="E102" s="51"/>
    </row>
    <row r="103" spans="3:5" ht="12.5" x14ac:dyDescent="0.25">
      <c r="C103" s="51"/>
      <c r="D103" s="51"/>
      <c r="E103" s="51"/>
    </row>
    <row r="104" spans="3:5" ht="12.5" x14ac:dyDescent="0.25">
      <c r="C104" s="51"/>
      <c r="D104" s="51"/>
      <c r="E104" s="51"/>
    </row>
    <row r="105" spans="3:5" ht="12.5" x14ac:dyDescent="0.25">
      <c r="C105" s="51"/>
      <c r="D105" s="51"/>
      <c r="E105" s="51"/>
    </row>
    <row r="106" spans="3:5" ht="12.5" x14ac:dyDescent="0.25">
      <c r="C106" s="51"/>
      <c r="D106" s="51"/>
      <c r="E106" s="51"/>
    </row>
    <row r="107" spans="3:5" ht="12.5" x14ac:dyDescent="0.25">
      <c r="C107" s="51"/>
      <c r="D107" s="51"/>
      <c r="E107" s="51"/>
    </row>
    <row r="108" spans="3:5" ht="12.5" x14ac:dyDescent="0.25">
      <c r="C108" s="51"/>
      <c r="D108" s="51"/>
      <c r="E108" s="51"/>
    </row>
    <row r="109" spans="3:5" ht="12.5" x14ac:dyDescent="0.25">
      <c r="C109" s="51"/>
      <c r="D109" s="51"/>
      <c r="E109" s="51"/>
    </row>
    <row r="110" spans="3:5" ht="12.5" x14ac:dyDescent="0.25">
      <c r="C110" s="51"/>
      <c r="D110" s="51"/>
      <c r="E110" s="51"/>
    </row>
    <row r="111" spans="3:5" ht="12.5" x14ac:dyDescent="0.25">
      <c r="C111" s="51"/>
      <c r="D111" s="51"/>
      <c r="E111" s="51"/>
    </row>
    <row r="112" spans="3:5" ht="12.5" x14ac:dyDescent="0.25">
      <c r="C112" s="51"/>
      <c r="D112" s="51"/>
      <c r="E112" s="51"/>
    </row>
    <row r="113" spans="3:5" ht="12.5" x14ac:dyDescent="0.25">
      <c r="C113" s="51"/>
      <c r="D113" s="51"/>
      <c r="E113" s="51"/>
    </row>
    <row r="114" spans="3:5" ht="12.5" x14ac:dyDescent="0.25">
      <c r="C114" s="51"/>
      <c r="D114" s="51"/>
      <c r="E114" s="51"/>
    </row>
    <row r="115" spans="3:5" ht="12.5" x14ac:dyDescent="0.25">
      <c r="C115" s="51"/>
      <c r="D115" s="51"/>
      <c r="E115" s="51"/>
    </row>
    <row r="116" spans="3:5" ht="12.5" x14ac:dyDescent="0.25">
      <c r="C116" s="51"/>
      <c r="D116" s="51"/>
      <c r="E116" s="51"/>
    </row>
    <row r="117" spans="3:5" ht="12.5" x14ac:dyDescent="0.25">
      <c r="C117" s="51"/>
      <c r="D117" s="51"/>
      <c r="E117" s="51"/>
    </row>
    <row r="118" spans="3:5" ht="12.5" x14ac:dyDescent="0.25">
      <c r="C118" s="51"/>
      <c r="D118" s="51"/>
      <c r="E118" s="51"/>
    </row>
    <row r="119" spans="3:5" ht="12.5" x14ac:dyDescent="0.25">
      <c r="C119" s="51"/>
      <c r="D119" s="51"/>
      <c r="E119" s="51"/>
    </row>
    <row r="120" spans="3:5" ht="12.5" x14ac:dyDescent="0.25">
      <c r="C120" s="51"/>
      <c r="D120" s="51"/>
      <c r="E120" s="51"/>
    </row>
    <row r="121" spans="3:5" ht="12.5" x14ac:dyDescent="0.25">
      <c r="C121" s="51"/>
      <c r="D121" s="51"/>
      <c r="E121" s="51"/>
    </row>
    <row r="122" spans="3:5" ht="12.5" x14ac:dyDescent="0.25">
      <c r="C122" s="51"/>
      <c r="D122" s="51"/>
      <c r="E122" s="51"/>
    </row>
    <row r="123" spans="3:5" ht="12.5" x14ac:dyDescent="0.25">
      <c r="C123" s="51"/>
      <c r="D123" s="51"/>
      <c r="E123" s="51"/>
    </row>
    <row r="124" spans="3:5" ht="12.5" x14ac:dyDescent="0.25">
      <c r="C124" s="51"/>
      <c r="D124" s="51"/>
      <c r="E124" s="51"/>
    </row>
    <row r="125" spans="3:5" ht="12.5" x14ac:dyDescent="0.25">
      <c r="C125" s="51"/>
      <c r="D125" s="51"/>
      <c r="E125" s="51"/>
    </row>
    <row r="126" spans="3:5" ht="12.5" x14ac:dyDescent="0.25">
      <c r="C126" s="51"/>
      <c r="D126" s="51"/>
      <c r="E126" s="51"/>
    </row>
    <row r="127" spans="3:5" ht="12.5" x14ac:dyDescent="0.25">
      <c r="C127" s="51"/>
      <c r="D127" s="51"/>
      <c r="E127" s="51"/>
    </row>
    <row r="128" spans="3:5" ht="12.5" x14ac:dyDescent="0.25">
      <c r="C128" s="51"/>
      <c r="D128" s="51"/>
      <c r="E128" s="51"/>
    </row>
    <row r="129" spans="3:5" ht="12.5" x14ac:dyDescent="0.25">
      <c r="C129" s="51"/>
      <c r="D129" s="51"/>
      <c r="E129" s="51"/>
    </row>
    <row r="130" spans="3:5" ht="12.5" x14ac:dyDescent="0.25">
      <c r="C130" s="51"/>
      <c r="D130" s="51"/>
      <c r="E130" s="51"/>
    </row>
    <row r="131" spans="3:5" ht="12.5" x14ac:dyDescent="0.25">
      <c r="C131" s="51"/>
      <c r="D131" s="51"/>
      <c r="E131" s="51"/>
    </row>
    <row r="132" spans="3:5" ht="12.5" x14ac:dyDescent="0.25">
      <c r="C132" s="51"/>
      <c r="D132" s="51"/>
      <c r="E132" s="51"/>
    </row>
    <row r="133" spans="3:5" ht="12.5" x14ac:dyDescent="0.25">
      <c r="C133" s="51"/>
      <c r="D133" s="51"/>
      <c r="E133" s="51"/>
    </row>
    <row r="134" spans="3:5" ht="12.5" x14ac:dyDescent="0.25">
      <c r="C134" s="51"/>
      <c r="D134" s="51"/>
      <c r="E134" s="51"/>
    </row>
    <row r="135" spans="3:5" ht="12.5" x14ac:dyDescent="0.25">
      <c r="C135" s="51"/>
      <c r="D135" s="51"/>
      <c r="E135" s="51"/>
    </row>
    <row r="136" spans="3:5" ht="12.5" x14ac:dyDescent="0.25">
      <c r="C136" s="51"/>
      <c r="D136" s="51"/>
      <c r="E136" s="51"/>
    </row>
    <row r="137" spans="3:5" ht="12.5" x14ac:dyDescent="0.25">
      <c r="C137" s="51"/>
      <c r="D137" s="51"/>
      <c r="E137" s="51"/>
    </row>
    <row r="138" spans="3:5" ht="12.5" x14ac:dyDescent="0.25">
      <c r="C138" s="51"/>
      <c r="D138" s="51"/>
      <c r="E138" s="51"/>
    </row>
    <row r="139" spans="3:5" ht="12.5" x14ac:dyDescent="0.25">
      <c r="C139" s="51"/>
      <c r="D139" s="51"/>
      <c r="E139" s="51"/>
    </row>
    <row r="140" spans="3:5" ht="12.5" x14ac:dyDescent="0.25">
      <c r="C140" s="51"/>
      <c r="D140" s="51"/>
      <c r="E140" s="51"/>
    </row>
    <row r="141" spans="3:5" ht="12.5" x14ac:dyDescent="0.25">
      <c r="C141" s="51"/>
      <c r="D141" s="51"/>
      <c r="E141" s="51"/>
    </row>
    <row r="142" spans="3:5" ht="12.5" x14ac:dyDescent="0.25">
      <c r="C142" s="51"/>
      <c r="D142" s="51"/>
      <c r="E142" s="51"/>
    </row>
    <row r="143" spans="3:5" ht="12.5" x14ac:dyDescent="0.25">
      <c r="C143" s="51"/>
      <c r="D143" s="51"/>
      <c r="E143" s="51"/>
    </row>
    <row r="144" spans="3:5" ht="12.5" x14ac:dyDescent="0.25">
      <c r="C144" s="51"/>
      <c r="D144" s="51"/>
      <c r="E144" s="51"/>
    </row>
    <row r="145" spans="3:5" ht="12.5" x14ac:dyDescent="0.25">
      <c r="C145" s="51"/>
      <c r="D145" s="51"/>
      <c r="E145" s="51"/>
    </row>
    <row r="146" spans="3:5" ht="12.5" x14ac:dyDescent="0.25">
      <c r="C146" s="51"/>
      <c r="D146" s="51"/>
      <c r="E146" s="51"/>
    </row>
    <row r="147" spans="3:5" ht="12.5" x14ac:dyDescent="0.25">
      <c r="C147" s="51"/>
      <c r="D147" s="51"/>
      <c r="E147" s="51"/>
    </row>
    <row r="148" spans="3:5" ht="12.5" x14ac:dyDescent="0.25">
      <c r="C148" s="51"/>
      <c r="D148" s="51"/>
      <c r="E148" s="51"/>
    </row>
    <row r="149" spans="3:5" ht="12.5" x14ac:dyDescent="0.25">
      <c r="C149" s="51"/>
      <c r="D149" s="51"/>
      <c r="E149" s="51"/>
    </row>
    <row r="150" spans="3:5" ht="12.5" x14ac:dyDescent="0.25">
      <c r="C150" s="51"/>
      <c r="D150" s="51"/>
      <c r="E150" s="51"/>
    </row>
    <row r="151" spans="3:5" ht="12.5" x14ac:dyDescent="0.25">
      <c r="C151" s="51"/>
      <c r="D151" s="51"/>
      <c r="E151" s="51"/>
    </row>
    <row r="152" spans="3:5" ht="12.5" x14ac:dyDescent="0.25">
      <c r="C152" s="51"/>
      <c r="D152" s="51"/>
      <c r="E152" s="51"/>
    </row>
    <row r="153" spans="3:5" ht="12.5" x14ac:dyDescent="0.25">
      <c r="C153" s="51"/>
      <c r="D153" s="51"/>
      <c r="E153" s="51"/>
    </row>
    <row r="154" spans="3:5" ht="12.5" x14ac:dyDescent="0.25">
      <c r="C154" s="51"/>
      <c r="D154" s="51"/>
      <c r="E154" s="51"/>
    </row>
    <row r="155" spans="3:5" ht="12.5" x14ac:dyDescent="0.25">
      <c r="C155" s="51"/>
      <c r="D155" s="51"/>
      <c r="E155" s="51"/>
    </row>
    <row r="156" spans="3:5" ht="12.5" x14ac:dyDescent="0.25">
      <c r="C156" s="51"/>
      <c r="D156" s="51"/>
      <c r="E156" s="51"/>
    </row>
    <row r="157" spans="3:5" ht="12.5" x14ac:dyDescent="0.25">
      <c r="C157" s="51"/>
      <c r="D157" s="51"/>
      <c r="E157" s="51"/>
    </row>
    <row r="158" spans="3:5" ht="12.5" x14ac:dyDescent="0.25">
      <c r="C158" s="51"/>
      <c r="D158" s="51"/>
      <c r="E158" s="51"/>
    </row>
    <row r="159" spans="3:5" ht="12.5" x14ac:dyDescent="0.25">
      <c r="C159" s="51"/>
      <c r="D159" s="51"/>
      <c r="E159" s="51"/>
    </row>
    <row r="160" spans="3:5" ht="12.5" x14ac:dyDescent="0.25">
      <c r="C160" s="51"/>
      <c r="D160" s="51"/>
      <c r="E160" s="51"/>
    </row>
    <row r="161" spans="3:5" ht="12.5" x14ac:dyDescent="0.25">
      <c r="C161" s="51"/>
      <c r="D161" s="51"/>
      <c r="E161" s="51"/>
    </row>
    <row r="162" spans="3:5" ht="12.5" x14ac:dyDescent="0.25">
      <c r="C162" s="51"/>
      <c r="D162" s="51"/>
      <c r="E162" s="51"/>
    </row>
    <row r="163" spans="3:5" ht="12.5" x14ac:dyDescent="0.25">
      <c r="C163" s="51"/>
      <c r="D163" s="51"/>
      <c r="E163" s="51"/>
    </row>
    <row r="164" spans="3:5" ht="12.5" x14ac:dyDescent="0.25">
      <c r="C164" s="51"/>
      <c r="D164" s="51"/>
      <c r="E164" s="51"/>
    </row>
    <row r="165" spans="3:5" ht="12.5" x14ac:dyDescent="0.25">
      <c r="C165" s="51"/>
      <c r="D165" s="51"/>
      <c r="E165" s="51"/>
    </row>
    <row r="166" spans="3:5" ht="12.5" x14ac:dyDescent="0.25">
      <c r="C166" s="51"/>
      <c r="D166" s="51"/>
      <c r="E166" s="51"/>
    </row>
    <row r="167" spans="3:5" ht="12.5" x14ac:dyDescent="0.25">
      <c r="C167" s="51"/>
      <c r="D167" s="51"/>
      <c r="E167" s="51"/>
    </row>
    <row r="168" spans="3:5" ht="12.5" x14ac:dyDescent="0.25">
      <c r="C168" s="51"/>
      <c r="D168" s="51"/>
      <c r="E168" s="51"/>
    </row>
    <row r="169" spans="3:5" ht="12.5" x14ac:dyDescent="0.25">
      <c r="C169" s="51"/>
      <c r="D169" s="51"/>
      <c r="E169" s="51"/>
    </row>
    <row r="170" spans="3:5" ht="12.5" x14ac:dyDescent="0.25">
      <c r="C170" s="51"/>
      <c r="D170" s="51"/>
      <c r="E170" s="51"/>
    </row>
    <row r="171" spans="3:5" ht="12.5" x14ac:dyDescent="0.25">
      <c r="C171" s="51"/>
      <c r="D171" s="51"/>
      <c r="E171" s="51"/>
    </row>
    <row r="172" spans="3:5" ht="12.5" x14ac:dyDescent="0.25">
      <c r="C172" s="51"/>
      <c r="D172" s="51"/>
      <c r="E172" s="51"/>
    </row>
    <row r="173" spans="3:5" ht="12.5" x14ac:dyDescent="0.25">
      <c r="C173" s="51"/>
      <c r="D173" s="51"/>
      <c r="E173" s="51"/>
    </row>
    <row r="174" spans="3:5" ht="12.5" x14ac:dyDescent="0.25">
      <c r="C174" s="51"/>
      <c r="D174" s="51"/>
      <c r="E174" s="51"/>
    </row>
    <row r="175" spans="3:5" ht="12.5" x14ac:dyDescent="0.25">
      <c r="C175" s="51"/>
      <c r="D175" s="51"/>
      <c r="E175" s="51"/>
    </row>
    <row r="176" spans="3:5" ht="12.5" x14ac:dyDescent="0.25">
      <c r="C176" s="51"/>
      <c r="D176" s="51"/>
      <c r="E176" s="51"/>
    </row>
    <row r="177" spans="3:5" ht="12.5" x14ac:dyDescent="0.25">
      <c r="C177" s="51"/>
      <c r="D177" s="51"/>
      <c r="E177" s="51"/>
    </row>
    <row r="178" spans="3:5" ht="12.5" x14ac:dyDescent="0.25">
      <c r="C178" s="51"/>
      <c r="D178" s="51"/>
      <c r="E178" s="51"/>
    </row>
    <row r="179" spans="3:5" ht="12.5" x14ac:dyDescent="0.25">
      <c r="C179" s="51"/>
      <c r="D179" s="51"/>
      <c r="E179" s="51"/>
    </row>
    <row r="180" spans="3:5" ht="12.5" x14ac:dyDescent="0.25">
      <c r="C180" s="51"/>
      <c r="D180" s="51"/>
      <c r="E180" s="51"/>
    </row>
    <row r="181" spans="3:5" ht="12.5" x14ac:dyDescent="0.25">
      <c r="C181" s="51"/>
      <c r="D181" s="51"/>
      <c r="E181" s="51"/>
    </row>
    <row r="182" spans="3:5" ht="12.5" x14ac:dyDescent="0.25">
      <c r="C182" s="51"/>
      <c r="D182" s="51"/>
      <c r="E182" s="51"/>
    </row>
    <row r="183" spans="3:5" ht="12.5" x14ac:dyDescent="0.25">
      <c r="C183" s="51"/>
      <c r="D183" s="51"/>
      <c r="E183" s="51"/>
    </row>
    <row r="184" spans="3:5" ht="12.5" x14ac:dyDescent="0.25">
      <c r="C184" s="51"/>
      <c r="D184" s="51"/>
      <c r="E184" s="51"/>
    </row>
    <row r="185" spans="3:5" ht="12.5" x14ac:dyDescent="0.25">
      <c r="C185" s="51"/>
      <c r="D185" s="51"/>
      <c r="E185" s="51"/>
    </row>
    <row r="186" spans="3:5" ht="12.5" x14ac:dyDescent="0.25">
      <c r="C186" s="51"/>
      <c r="D186" s="51"/>
      <c r="E186" s="51"/>
    </row>
    <row r="187" spans="3:5" ht="12.5" x14ac:dyDescent="0.25">
      <c r="C187" s="51"/>
      <c r="D187" s="51"/>
      <c r="E187" s="51"/>
    </row>
    <row r="188" spans="3:5" ht="12.5" x14ac:dyDescent="0.25">
      <c r="C188" s="51"/>
      <c r="D188" s="51"/>
      <c r="E188" s="51"/>
    </row>
    <row r="189" spans="3:5" ht="12.5" x14ac:dyDescent="0.25">
      <c r="C189" s="51"/>
      <c r="D189" s="51"/>
      <c r="E189" s="51"/>
    </row>
    <row r="190" spans="3:5" ht="12.5" x14ac:dyDescent="0.25">
      <c r="C190" s="51"/>
      <c r="D190" s="51"/>
      <c r="E190" s="51"/>
    </row>
    <row r="191" spans="3:5" ht="12.5" x14ac:dyDescent="0.25">
      <c r="C191" s="51"/>
      <c r="D191" s="51"/>
      <c r="E191" s="51"/>
    </row>
    <row r="192" spans="3:5" ht="12.5" x14ac:dyDescent="0.25">
      <c r="C192" s="51"/>
      <c r="D192" s="51"/>
      <c r="E192" s="51"/>
    </row>
    <row r="193" spans="3:5" ht="12.5" x14ac:dyDescent="0.25">
      <c r="C193" s="51"/>
      <c r="D193" s="51"/>
      <c r="E193" s="51"/>
    </row>
    <row r="194" spans="3:5" ht="12.5" x14ac:dyDescent="0.25">
      <c r="C194" s="51"/>
      <c r="D194" s="51"/>
      <c r="E194" s="51"/>
    </row>
    <row r="195" spans="3:5" ht="12.5" x14ac:dyDescent="0.25">
      <c r="C195" s="51"/>
      <c r="D195" s="51"/>
      <c r="E195" s="51"/>
    </row>
    <row r="196" spans="3:5" ht="12.5" x14ac:dyDescent="0.25">
      <c r="C196" s="51"/>
      <c r="D196" s="51"/>
      <c r="E196" s="51"/>
    </row>
    <row r="197" spans="3:5" ht="12.5" x14ac:dyDescent="0.25">
      <c r="C197" s="51"/>
      <c r="D197" s="51"/>
      <c r="E197" s="51"/>
    </row>
    <row r="198" spans="3:5" ht="12.5" x14ac:dyDescent="0.25">
      <c r="C198" s="51"/>
      <c r="D198" s="51"/>
      <c r="E198" s="51"/>
    </row>
    <row r="199" spans="3:5" ht="12.5" x14ac:dyDescent="0.25">
      <c r="C199" s="51"/>
      <c r="D199" s="51"/>
      <c r="E199" s="51"/>
    </row>
    <row r="200" spans="3:5" ht="12.5" x14ac:dyDescent="0.25">
      <c r="C200" s="51"/>
      <c r="D200" s="51"/>
      <c r="E200" s="51"/>
    </row>
    <row r="201" spans="3:5" ht="12.5" x14ac:dyDescent="0.25">
      <c r="C201" s="51"/>
      <c r="D201" s="51"/>
      <c r="E201" s="51"/>
    </row>
    <row r="202" spans="3:5" ht="12.5" x14ac:dyDescent="0.25">
      <c r="C202" s="51"/>
      <c r="D202" s="51"/>
      <c r="E202" s="51"/>
    </row>
    <row r="203" spans="3:5" ht="12.5" x14ac:dyDescent="0.25">
      <c r="C203" s="51"/>
      <c r="D203" s="51"/>
      <c r="E203" s="51"/>
    </row>
    <row r="204" spans="3:5" ht="12.5" x14ac:dyDescent="0.25">
      <c r="C204" s="51"/>
      <c r="D204" s="51"/>
      <c r="E204" s="51"/>
    </row>
    <row r="205" spans="3:5" ht="12.5" x14ac:dyDescent="0.25">
      <c r="C205" s="51"/>
      <c r="D205" s="51"/>
      <c r="E205" s="51"/>
    </row>
    <row r="206" spans="3:5" ht="12.5" x14ac:dyDescent="0.25">
      <c r="C206" s="51"/>
      <c r="D206" s="51"/>
      <c r="E206" s="51"/>
    </row>
    <row r="207" spans="3:5" ht="12.5" x14ac:dyDescent="0.25">
      <c r="C207" s="51"/>
      <c r="D207" s="51"/>
      <c r="E207" s="51"/>
    </row>
    <row r="208" spans="3:5" ht="12.5" x14ac:dyDescent="0.25">
      <c r="C208" s="51"/>
      <c r="D208" s="51"/>
      <c r="E208" s="51"/>
    </row>
    <row r="209" spans="3:5" ht="12.5" x14ac:dyDescent="0.25">
      <c r="C209" s="51"/>
      <c r="D209" s="51"/>
      <c r="E209" s="51"/>
    </row>
    <row r="210" spans="3:5" ht="12.5" x14ac:dyDescent="0.25">
      <c r="C210" s="51"/>
      <c r="D210" s="51"/>
      <c r="E210" s="51"/>
    </row>
    <row r="211" spans="3:5" ht="12.5" x14ac:dyDescent="0.25">
      <c r="C211" s="51"/>
      <c r="D211" s="51"/>
      <c r="E211" s="51"/>
    </row>
    <row r="212" spans="3:5" ht="12.5" x14ac:dyDescent="0.25">
      <c r="C212" s="51"/>
      <c r="D212" s="51"/>
      <c r="E212" s="51"/>
    </row>
    <row r="213" spans="3:5" ht="12.5" x14ac:dyDescent="0.25">
      <c r="C213" s="51"/>
      <c r="D213" s="51"/>
      <c r="E213" s="51"/>
    </row>
    <row r="214" spans="3:5" ht="12.5" x14ac:dyDescent="0.25">
      <c r="C214" s="51"/>
      <c r="D214" s="51"/>
      <c r="E214" s="51"/>
    </row>
    <row r="215" spans="3:5" ht="12.5" x14ac:dyDescent="0.25">
      <c r="C215" s="51"/>
      <c r="D215" s="51"/>
      <c r="E215" s="51"/>
    </row>
    <row r="216" spans="3:5" ht="12.5" x14ac:dyDescent="0.25">
      <c r="C216" s="51"/>
      <c r="D216" s="51"/>
      <c r="E216" s="51"/>
    </row>
    <row r="217" spans="3:5" ht="12.5" x14ac:dyDescent="0.25">
      <c r="C217" s="51"/>
      <c r="D217" s="51"/>
      <c r="E217" s="51"/>
    </row>
    <row r="218" spans="3:5" ht="12.5" x14ac:dyDescent="0.25">
      <c r="C218" s="51"/>
      <c r="D218" s="51"/>
      <c r="E218" s="51"/>
    </row>
    <row r="219" spans="3:5" ht="12.5" x14ac:dyDescent="0.25">
      <c r="C219" s="51"/>
      <c r="D219" s="51"/>
      <c r="E219" s="51"/>
    </row>
    <row r="220" spans="3:5" ht="12.5" x14ac:dyDescent="0.25">
      <c r="C220" s="51"/>
      <c r="D220" s="51"/>
      <c r="E220" s="51"/>
    </row>
    <row r="221" spans="3:5" ht="12.5" x14ac:dyDescent="0.25">
      <c r="C221" s="51"/>
      <c r="D221" s="51"/>
      <c r="E221" s="51"/>
    </row>
    <row r="222" spans="3:5" ht="12.5" x14ac:dyDescent="0.25">
      <c r="C222" s="51"/>
      <c r="D222" s="51"/>
      <c r="E222" s="51"/>
    </row>
    <row r="223" spans="3:5" ht="12.5" x14ac:dyDescent="0.25">
      <c r="C223" s="51"/>
      <c r="D223" s="51"/>
      <c r="E223" s="51"/>
    </row>
    <row r="224" spans="3:5" ht="12.5" x14ac:dyDescent="0.25">
      <c r="C224" s="51"/>
      <c r="D224" s="51"/>
      <c r="E224" s="51"/>
    </row>
    <row r="225" spans="3:5" ht="12.5" x14ac:dyDescent="0.25">
      <c r="C225" s="51"/>
      <c r="D225" s="51"/>
      <c r="E225" s="51"/>
    </row>
    <row r="226" spans="3:5" ht="12.5" x14ac:dyDescent="0.25">
      <c r="C226" s="51"/>
      <c r="D226" s="51"/>
      <c r="E226" s="51"/>
    </row>
    <row r="227" spans="3:5" ht="12.5" x14ac:dyDescent="0.25">
      <c r="C227" s="51"/>
      <c r="D227" s="51"/>
      <c r="E227" s="51"/>
    </row>
    <row r="228" spans="3:5" ht="12.5" x14ac:dyDescent="0.25">
      <c r="C228" s="51"/>
      <c r="D228" s="51"/>
      <c r="E228" s="51"/>
    </row>
    <row r="229" spans="3:5" ht="12.5" x14ac:dyDescent="0.25">
      <c r="C229" s="51"/>
      <c r="D229" s="51"/>
      <c r="E229" s="51"/>
    </row>
    <row r="230" spans="3:5" ht="12.5" x14ac:dyDescent="0.25">
      <c r="C230" s="51"/>
      <c r="D230" s="51"/>
      <c r="E230" s="51"/>
    </row>
    <row r="231" spans="3:5" ht="12.5" x14ac:dyDescent="0.25">
      <c r="C231" s="51"/>
      <c r="D231" s="51"/>
      <c r="E231" s="51"/>
    </row>
    <row r="232" spans="3:5" ht="12.5" x14ac:dyDescent="0.25">
      <c r="C232" s="51"/>
      <c r="D232" s="51"/>
      <c r="E232" s="51"/>
    </row>
    <row r="233" spans="3:5" ht="12.5" x14ac:dyDescent="0.25">
      <c r="C233" s="51"/>
      <c r="D233" s="51"/>
      <c r="E233" s="51"/>
    </row>
    <row r="234" spans="3:5" ht="12.5" x14ac:dyDescent="0.25">
      <c r="C234" s="51"/>
      <c r="D234" s="51"/>
      <c r="E234" s="51"/>
    </row>
    <row r="235" spans="3:5" ht="12.5" x14ac:dyDescent="0.25">
      <c r="C235" s="51"/>
      <c r="D235" s="51"/>
      <c r="E235" s="51"/>
    </row>
    <row r="236" spans="3:5" ht="12.5" x14ac:dyDescent="0.25">
      <c r="C236" s="51"/>
      <c r="D236" s="51"/>
      <c r="E236" s="51"/>
    </row>
    <row r="237" spans="3:5" ht="12.5" x14ac:dyDescent="0.25">
      <c r="C237" s="51"/>
      <c r="D237" s="51"/>
      <c r="E237" s="51"/>
    </row>
    <row r="238" spans="3:5" ht="12.5" x14ac:dyDescent="0.25">
      <c r="C238" s="51"/>
      <c r="D238" s="51"/>
      <c r="E238" s="51"/>
    </row>
    <row r="239" spans="3:5" ht="12.5" x14ac:dyDescent="0.25">
      <c r="C239" s="51"/>
      <c r="D239" s="51"/>
      <c r="E239" s="51"/>
    </row>
    <row r="240" spans="3:5" ht="12.5" x14ac:dyDescent="0.25">
      <c r="C240" s="51"/>
      <c r="D240" s="51"/>
      <c r="E240" s="51"/>
    </row>
    <row r="241" spans="3:5" ht="12.5" x14ac:dyDescent="0.25">
      <c r="C241" s="51"/>
      <c r="D241" s="51"/>
      <c r="E241" s="51"/>
    </row>
    <row r="242" spans="3:5" ht="12.5" x14ac:dyDescent="0.25">
      <c r="C242" s="51"/>
      <c r="D242" s="51"/>
      <c r="E242" s="51"/>
    </row>
    <row r="243" spans="3:5" ht="12.5" x14ac:dyDescent="0.25">
      <c r="C243" s="51"/>
      <c r="D243" s="51"/>
      <c r="E243" s="51"/>
    </row>
    <row r="244" spans="3:5" ht="12.5" x14ac:dyDescent="0.25">
      <c r="C244" s="51"/>
      <c r="D244" s="51"/>
      <c r="E244" s="51"/>
    </row>
    <row r="245" spans="3:5" ht="12.5" x14ac:dyDescent="0.25">
      <c r="C245" s="51"/>
      <c r="D245" s="51"/>
      <c r="E245" s="51"/>
    </row>
    <row r="246" spans="3:5" ht="12.5" x14ac:dyDescent="0.25">
      <c r="C246" s="51"/>
      <c r="D246" s="51"/>
      <c r="E246" s="51"/>
    </row>
    <row r="247" spans="3:5" ht="12.5" x14ac:dyDescent="0.25">
      <c r="C247" s="51"/>
      <c r="D247" s="51"/>
      <c r="E247" s="51"/>
    </row>
    <row r="248" spans="3:5" ht="12.5" x14ac:dyDescent="0.25">
      <c r="C248" s="51"/>
      <c r="D248" s="51"/>
      <c r="E248" s="51"/>
    </row>
    <row r="249" spans="3:5" ht="12.5" x14ac:dyDescent="0.25">
      <c r="C249" s="51"/>
      <c r="D249" s="51"/>
      <c r="E249" s="51"/>
    </row>
    <row r="250" spans="3:5" ht="12.5" x14ac:dyDescent="0.25">
      <c r="C250" s="51"/>
      <c r="D250" s="51"/>
      <c r="E250" s="51"/>
    </row>
    <row r="251" spans="3:5" ht="12.5" x14ac:dyDescent="0.25">
      <c r="C251" s="51"/>
      <c r="D251" s="51"/>
      <c r="E251" s="51"/>
    </row>
    <row r="252" spans="3:5" ht="12.5" x14ac:dyDescent="0.25">
      <c r="C252" s="51"/>
      <c r="D252" s="51"/>
      <c r="E252" s="51"/>
    </row>
    <row r="253" spans="3:5" ht="12.5" x14ac:dyDescent="0.25">
      <c r="C253" s="51"/>
      <c r="D253" s="51"/>
      <c r="E253" s="51"/>
    </row>
    <row r="254" spans="3:5" ht="12.5" x14ac:dyDescent="0.25">
      <c r="C254" s="51"/>
      <c r="D254" s="51"/>
      <c r="E254" s="51"/>
    </row>
    <row r="255" spans="3:5" ht="12.5" x14ac:dyDescent="0.25">
      <c r="C255" s="51"/>
      <c r="D255" s="51"/>
      <c r="E255" s="51"/>
    </row>
    <row r="256" spans="3:5" ht="12.5" x14ac:dyDescent="0.25">
      <c r="C256" s="51"/>
      <c r="D256" s="51"/>
      <c r="E256" s="51"/>
    </row>
    <row r="257" spans="3:5" ht="12.5" x14ac:dyDescent="0.25">
      <c r="C257" s="51"/>
      <c r="D257" s="51"/>
      <c r="E257" s="51"/>
    </row>
    <row r="258" spans="3:5" ht="12.5" x14ac:dyDescent="0.25">
      <c r="C258" s="51"/>
      <c r="D258" s="51"/>
      <c r="E258" s="51"/>
    </row>
    <row r="259" spans="3:5" ht="12.5" x14ac:dyDescent="0.25">
      <c r="C259" s="51"/>
      <c r="D259" s="51"/>
      <c r="E259" s="51"/>
    </row>
    <row r="260" spans="3:5" ht="12.5" x14ac:dyDescent="0.25">
      <c r="C260" s="51"/>
      <c r="D260" s="51"/>
      <c r="E260" s="51"/>
    </row>
    <row r="261" spans="3:5" ht="12.5" x14ac:dyDescent="0.25">
      <c r="C261" s="51"/>
      <c r="D261" s="51"/>
      <c r="E261" s="51"/>
    </row>
    <row r="262" spans="3:5" ht="12.5" x14ac:dyDescent="0.25">
      <c r="C262" s="51"/>
      <c r="D262" s="51"/>
      <c r="E262" s="51"/>
    </row>
    <row r="263" spans="3:5" ht="12.5" x14ac:dyDescent="0.25">
      <c r="C263" s="51"/>
      <c r="D263" s="51"/>
      <c r="E263" s="51"/>
    </row>
    <row r="264" spans="3:5" ht="12.5" x14ac:dyDescent="0.25">
      <c r="C264" s="51"/>
      <c r="D264" s="51"/>
      <c r="E264" s="51"/>
    </row>
    <row r="265" spans="3:5" ht="12.5" x14ac:dyDescent="0.25">
      <c r="C265" s="51"/>
      <c r="D265" s="51"/>
      <c r="E265" s="51"/>
    </row>
    <row r="266" spans="3:5" ht="12.5" x14ac:dyDescent="0.25">
      <c r="C266" s="51"/>
      <c r="D266" s="51"/>
      <c r="E266" s="51"/>
    </row>
    <row r="267" spans="3:5" ht="12.5" x14ac:dyDescent="0.25">
      <c r="C267" s="51"/>
      <c r="D267" s="51"/>
      <c r="E267" s="51"/>
    </row>
    <row r="268" spans="3:5" ht="12.5" x14ac:dyDescent="0.25">
      <c r="C268" s="51"/>
      <c r="D268" s="51"/>
      <c r="E268" s="51"/>
    </row>
    <row r="269" spans="3:5" ht="12.5" x14ac:dyDescent="0.25">
      <c r="C269" s="51"/>
      <c r="D269" s="51"/>
      <c r="E269" s="51"/>
    </row>
    <row r="270" spans="3:5" ht="12.5" x14ac:dyDescent="0.25">
      <c r="C270" s="51"/>
      <c r="D270" s="51"/>
      <c r="E270" s="51"/>
    </row>
    <row r="271" spans="3:5" ht="12.5" x14ac:dyDescent="0.25">
      <c r="C271" s="51"/>
      <c r="D271" s="51"/>
      <c r="E271" s="51"/>
    </row>
    <row r="272" spans="3:5" ht="12.5" x14ac:dyDescent="0.25">
      <c r="C272" s="51"/>
      <c r="D272" s="51"/>
      <c r="E272" s="51"/>
    </row>
    <row r="273" spans="3:5" ht="12.5" x14ac:dyDescent="0.25">
      <c r="C273" s="51"/>
      <c r="D273" s="51"/>
      <c r="E273" s="51"/>
    </row>
    <row r="274" spans="3:5" ht="12.5" x14ac:dyDescent="0.25">
      <c r="C274" s="51"/>
      <c r="D274" s="51"/>
      <c r="E274" s="51"/>
    </row>
    <row r="275" spans="3:5" ht="12.5" x14ac:dyDescent="0.25">
      <c r="C275" s="51"/>
      <c r="D275" s="51"/>
      <c r="E275" s="51"/>
    </row>
    <row r="276" spans="3:5" ht="12.5" x14ac:dyDescent="0.25">
      <c r="C276" s="51"/>
      <c r="D276" s="51"/>
      <c r="E276" s="51"/>
    </row>
    <row r="277" spans="3:5" ht="12.5" x14ac:dyDescent="0.25">
      <c r="C277" s="51"/>
      <c r="D277" s="51"/>
      <c r="E277" s="51"/>
    </row>
    <row r="278" spans="3:5" ht="12.5" x14ac:dyDescent="0.25">
      <c r="C278" s="51"/>
      <c r="D278" s="51"/>
      <c r="E278" s="51"/>
    </row>
    <row r="279" spans="3:5" ht="12.5" x14ac:dyDescent="0.25">
      <c r="C279" s="51"/>
      <c r="D279" s="51"/>
      <c r="E279" s="51"/>
    </row>
    <row r="280" spans="3:5" ht="12.5" x14ac:dyDescent="0.25">
      <c r="C280" s="51"/>
      <c r="D280" s="51"/>
      <c r="E280" s="51"/>
    </row>
    <row r="281" spans="3:5" ht="12.5" x14ac:dyDescent="0.25">
      <c r="C281" s="51"/>
      <c r="D281" s="51"/>
      <c r="E281" s="51"/>
    </row>
    <row r="282" spans="3:5" ht="12.5" x14ac:dyDescent="0.25">
      <c r="C282" s="51"/>
      <c r="D282" s="51"/>
      <c r="E282" s="51"/>
    </row>
    <row r="283" spans="3:5" ht="12.5" x14ac:dyDescent="0.25">
      <c r="C283" s="51"/>
      <c r="D283" s="51"/>
      <c r="E283" s="51"/>
    </row>
    <row r="284" spans="3:5" ht="12.5" x14ac:dyDescent="0.25">
      <c r="C284" s="51"/>
      <c r="D284" s="51"/>
      <c r="E284" s="51"/>
    </row>
    <row r="285" spans="3:5" ht="12.5" x14ac:dyDescent="0.25">
      <c r="C285" s="51"/>
      <c r="D285" s="51"/>
      <c r="E285" s="51"/>
    </row>
    <row r="286" spans="3:5" ht="12.5" x14ac:dyDescent="0.25">
      <c r="C286" s="51"/>
      <c r="D286" s="51"/>
      <c r="E286" s="51"/>
    </row>
    <row r="287" spans="3:5" ht="12.5" x14ac:dyDescent="0.25">
      <c r="C287" s="51"/>
      <c r="D287" s="51"/>
      <c r="E287" s="51"/>
    </row>
    <row r="288" spans="3:5" ht="12.5" x14ac:dyDescent="0.25">
      <c r="C288" s="51"/>
      <c r="D288" s="51"/>
      <c r="E288" s="51"/>
    </row>
    <row r="289" spans="3:5" ht="12.5" x14ac:dyDescent="0.25">
      <c r="C289" s="51"/>
      <c r="D289" s="51"/>
      <c r="E289" s="51"/>
    </row>
    <row r="290" spans="3:5" ht="12.5" x14ac:dyDescent="0.25">
      <c r="C290" s="51"/>
      <c r="D290" s="51"/>
      <c r="E290" s="51"/>
    </row>
    <row r="291" spans="3:5" ht="12.5" x14ac:dyDescent="0.25">
      <c r="C291" s="51"/>
      <c r="D291" s="51"/>
      <c r="E291" s="51"/>
    </row>
    <row r="292" spans="3:5" ht="12.5" x14ac:dyDescent="0.25">
      <c r="C292" s="51"/>
      <c r="D292" s="51"/>
      <c r="E292" s="51"/>
    </row>
    <row r="293" spans="3:5" ht="12.5" x14ac:dyDescent="0.25">
      <c r="C293" s="51"/>
      <c r="D293" s="51"/>
      <c r="E293" s="51"/>
    </row>
    <row r="294" spans="3:5" ht="12.5" x14ac:dyDescent="0.25">
      <c r="C294" s="51"/>
      <c r="D294" s="51"/>
      <c r="E294" s="51"/>
    </row>
    <row r="295" spans="3:5" ht="12.5" x14ac:dyDescent="0.25">
      <c r="C295" s="51"/>
      <c r="D295" s="51"/>
      <c r="E295" s="51"/>
    </row>
    <row r="296" spans="3:5" ht="12.5" x14ac:dyDescent="0.25">
      <c r="C296" s="51"/>
      <c r="D296" s="51"/>
      <c r="E296" s="51"/>
    </row>
    <row r="297" spans="3:5" ht="12.5" x14ac:dyDescent="0.25">
      <c r="C297" s="51"/>
      <c r="D297" s="51"/>
      <c r="E297" s="51"/>
    </row>
    <row r="298" spans="3:5" ht="12.5" x14ac:dyDescent="0.25">
      <c r="C298" s="51"/>
      <c r="D298" s="51"/>
      <c r="E298" s="51"/>
    </row>
    <row r="299" spans="3:5" ht="12.5" x14ac:dyDescent="0.25">
      <c r="C299" s="51"/>
      <c r="D299" s="51"/>
      <c r="E299" s="51"/>
    </row>
    <row r="300" spans="3:5" ht="12.5" x14ac:dyDescent="0.25">
      <c r="C300" s="51"/>
      <c r="D300" s="51"/>
      <c r="E300" s="51"/>
    </row>
    <row r="301" spans="3:5" ht="12.5" x14ac:dyDescent="0.25">
      <c r="C301" s="51"/>
      <c r="D301" s="51"/>
      <c r="E301" s="51"/>
    </row>
    <row r="302" spans="3:5" ht="12.5" x14ac:dyDescent="0.25">
      <c r="C302" s="51"/>
      <c r="D302" s="51"/>
      <c r="E302" s="51"/>
    </row>
    <row r="303" spans="3:5" ht="12.5" x14ac:dyDescent="0.25">
      <c r="C303" s="51"/>
      <c r="D303" s="51"/>
      <c r="E303" s="51"/>
    </row>
    <row r="304" spans="3:5" ht="12.5" x14ac:dyDescent="0.25">
      <c r="C304" s="51"/>
      <c r="D304" s="51"/>
      <c r="E304" s="51"/>
    </row>
    <row r="305" spans="3:5" ht="12.5" x14ac:dyDescent="0.25">
      <c r="C305" s="51"/>
      <c r="D305" s="51"/>
      <c r="E305" s="51"/>
    </row>
    <row r="306" spans="3:5" ht="12.5" x14ac:dyDescent="0.25">
      <c r="C306" s="51"/>
      <c r="D306" s="51"/>
      <c r="E306" s="51"/>
    </row>
    <row r="307" spans="3:5" ht="12.5" x14ac:dyDescent="0.25">
      <c r="C307" s="51"/>
      <c r="D307" s="51"/>
      <c r="E307" s="51"/>
    </row>
    <row r="308" spans="3:5" ht="12.5" x14ac:dyDescent="0.25">
      <c r="C308" s="51"/>
      <c r="D308" s="51"/>
      <c r="E308" s="51"/>
    </row>
    <row r="309" spans="3:5" ht="12.5" x14ac:dyDescent="0.25">
      <c r="C309" s="51"/>
      <c r="D309" s="51"/>
      <c r="E309" s="51"/>
    </row>
    <row r="310" spans="3:5" ht="12.5" x14ac:dyDescent="0.25">
      <c r="C310" s="51"/>
      <c r="D310" s="51"/>
      <c r="E310" s="51"/>
    </row>
    <row r="311" spans="3:5" ht="12.5" x14ac:dyDescent="0.25">
      <c r="C311" s="51"/>
      <c r="D311" s="51"/>
      <c r="E311" s="51"/>
    </row>
    <row r="312" spans="3:5" ht="12.5" x14ac:dyDescent="0.25">
      <c r="C312" s="51"/>
      <c r="D312" s="51"/>
      <c r="E312" s="51"/>
    </row>
    <row r="313" spans="3:5" ht="12.5" x14ac:dyDescent="0.25">
      <c r="C313" s="51"/>
      <c r="D313" s="51"/>
      <c r="E313" s="51"/>
    </row>
    <row r="314" spans="3:5" ht="12.5" x14ac:dyDescent="0.25">
      <c r="C314" s="51"/>
      <c r="D314" s="51"/>
      <c r="E314" s="51"/>
    </row>
    <row r="315" spans="3:5" ht="12.5" x14ac:dyDescent="0.25">
      <c r="C315" s="51"/>
      <c r="D315" s="51"/>
      <c r="E315" s="51"/>
    </row>
    <row r="316" spans="3:5" ht="12.5" x14ac:dyDescent="0.25">
      <c r="C316" s="51"/>
      <c r="D316" s="51"/>
      <c r="E316" s="51"/>
    </row>
    <row r="317" spans="3:5" ht="12.5" x14ac:dyDescent="0.25">
      <c r="C317" s="51"/>
      <c r="D317" s="51"/>
      <c r="E317" s="51"/>
    </row>
    <row r="318" spans="3:5" ht="12.5" x14ac:dyDescent="0.25">
      <c r="C318" s="51"/>
      <c r="D318" s="51"/>
      <c r="E318" s="51"/>
    </row>
    <row r="319" spans="3:5" ht="12.5" x14ac:dyDescent="0.25">
      <c r="C319" s="51"/>
      <c r="D319" s="51"/>
      <c r="E319" s="51"/>
    </row>
    <row r="320" spans="3:5" ht="12.5" x14ac:dyDescent="0.25">
      <c r="C320" s="51"/>
      <c r="D320" s="51"/>
      <c r="E320" s="51"/>
    </row>
    <row r="321" spans="3:5" ht="12.5" x14ac:dyDescent="0.25">
      <c r="C321" s="51"/>
      <c r="D321" s="51"/>
      <c r="E321" s="51"/>
    </row>
    <row r="322" spans="3:5" ht="12.5" x14ac:dyDescent="0.25">
      <c r="C322" s="51"/>
      <c r="D322" s="51"/>
      <c r="E322" s="51"/>
    </row>
    <row r="323" spans="3:5" ht="12.5" x14ac:dyDescent="0.25">
      <c r="C323" s="51"/>
      <c r="D323" s="51"/>
      <c r="E323" s="51"/>
    </row>
    <row r="324" spans="3:5" ht="12.5" x14ac:dyDescent="0.25">
      <c r="C324" s="51"/>
      <c r="D324" s="51"/>
      <c r="E324" s="51"/>
    </row>
    <row r="325" spans="3:5" ht="12.5" x14ac:dyDescent="0.25">
      <c r="C325" s="51"/>
      <c r="D325" s="51"/>
      <c r="E325" s="51"/>
    </row>
    <row r="326" spans="3:5" ht="12.5" x14ac:dyDescent="0.25">
      <c r="C326" s="51"/>
      <c r="D326" s="51"/>
      <c r="E326" s="51"/>
    </row>
    <row r="327" spans="3:5" ht="12.5" x14ac:dyDescent="0.25">
      <c r="C327" s="51"/>
      <c r="D327" s="51"/>
      <c r="E327" s="51"/>
    </row>
    <row r="328" spans="3:5" ht="12.5" x14ac:dyDescent="0.25">
      <c r="C328" s="51"/>
      <c r="D328" s="51"/>
      <c r="E328" s="51"/>
    </row>
    <row r="329" spans="3:5" ht="12.5" x14ac:dyDescent="0.25">
      <c r="C329" s="51"/>
      <c r="D329" s="51"/>
      <c r="E329" s="51"/>
    </row>
    <row r="330" spans="3:5" ht="12.5" x14ac:dyDescent="0.25">
      <c r="C330" s="51"/>
      <c r="D330" s="51"/>
      <c r="E330" s="51"/>
    </row>
    <row r="331" spans="3:5" ht="12.5" x14ac:dyDescent="0.25">
      <c r="C331" s="51"/>
      <c r="D331" s="51"/>
      <c r="E331" s="51"/>
    </row>
    <row r="332" spans="3:5" ht="12.5" x14ac:dyDescent="0.25">
      <c r="C332" s="51"/>
      <c r="D332" s="51"/>
      <c r="E332" s="51"/>
    </row>
    <row r="333" spans="3:5" ht="12.5" x14ac:dyDescent="0.25">
      <c r="C333" s="51"/>
      <c r="D333" s="51"/>
      <c r="E333" s="51"/>
    </row>
    <row r="334" spans="3:5" ht="12.5" x14ac:dyDescent="0.25">
      <c r="C334" s="51"/>
      <c r="D334" s="51"/>
      <c r="E334" s="51"/>
    </row>
    <row r="335" spans="3:5" ht="12.5" x14ac:dyDescent="0.25">
      <c r="C335" s="51"/>
      <c r="D335" s="51"/>
      <c r="E335" s="51"/>
    </row>
    <row r="336" spans="3:5" ht="12.5" x14ac:dyDescent="0.25">
      <c r="C336" s="51"/>
      <c r="D336" s="51"/>
      <c r="E336" s="51"/>
    </row>
    <row r="337" spans="3:5" ht="12.5" x14ac:dyDescent="0.25">
      <c r="C337" s="51"/>
      <c r="D337" s="51"/>
      <c r="E337" s="51"/>
    </row>
    <row r="338" spans="3:5" ht="12.5" x14ac:dyDescent="0.25">
      <c r="C338" s="51"/>
      <c r="D338" s="51"/>
      <c r="E338" s="51"/>
    </row>
    <row r="339" spans="3:5" ht="12.5" x14ac:dyDescent="0.25">
      <c r="C339" s="51"/>
      <c r="D339" s="51"/>
      <c r="E339" s="51"/>
    </row>
    <row r="340" spans="3:5" ht="12.5" x14ac:dyDescent="0.25">
      <c r="C340" s="51"/>
      <c r="D340" s="51"/>
      <c r="E340" s="51"/>
    </row>
    <row r="341" spans="3:5" ht="12.5" x14ac:dyDescent="0.25">
      <c r="C341" s="51"/>
      <c r="D341" s="51"/>
      <c r="E341" s="51"/>
    </row>
    <row r="342" spans="3:5" ht="12.5" x14ac:dyDescent="0.25">
      <c r="C342" s="51"/>
      <c r="D342" s="51"/>
      <c r="E342" s="51"/>
    </row>
    <row r="343" spans="3:5" ht="12.5" x14ac:dyDescent="0.25">
      <c r="C343" s="51"/>
      <c r="D343" s="51"/>
      <c r="E343" s="51"/>
    </row>
    <row r="344" spans="3:5" ht="12.5" x14ac:dyDescent="0.25">
      <c r="C344" s="51"/>
      <c r="D344" s="51"/>
      <c r="E344" s="51"/>
    </row>
    <row r="345" spans="3:5" ht="12.5" x14ac:dyDescent="0.25">
      <c r="C345" s="51"/>
      <c r="D345" s="51"/>
      <c r="E345" s="51"/>
    </row>
    <row r="346" spans="3:5" ht="12.5" x14ac:dyDescent="0.25">
      <c r="C346" s="51"/>
      <c r="D346" s="51"/>
      <c r="E346" s="51"/>
    </row>
    <row r="347" spans="3:5" ht="12.5" x14ac:dyDescent="0.25">
      <c r="C347" s="51"/>
      <c r="D347" s="51"/>
      <c r="E347" s="51"/>
    </row>
    <row r="348" spans="3:5" ht="12.5" x14ac:dyDescent="0.25">
      <c r="C348" s="51"/>
      <c r="D348" s="51"/>
      <c r="E348" s="51"/>
    </row>
    <row r="349" spans="3:5" ht="12.5" x14ac:dyDescent="0.25">
      <c r="C349" s="51"/>
      <c r="D349" s="51"/>
      <c r="E349" s="51"/>
    </row>
    <row r="350" spans="3:5" ht="12.5" x14ac:dyDescent="0.25">
      <c r="C350" s="51"/>
      <c r="D350" s="51"/>
      <c r="E350" s="51"/>
    </row>
    <row r="351" spans="3:5" ht="12.5" x14ac:dyDescent="0.25">
      <c r="C351" s="51"/>
      <c r="D351" s="51"/>
      <c r="E351" s="51"/>
    </row>
    <row r="352" spans="3:5" ht="12.5" x14ac:dyDescent="0.25">
      <c r="C352" s="51"/>
      <c r="D352" s="51"/>
      <c r="E352" s="51"/>
    </row>
    <row r="353" spans="3:5" ht="12.5" x14ac:dyDescent="0.25">
      <c r="C353" s="51"/>
      <c r="D353" s="51"/>
      <c r="E353" s="51"/>
    </row>
    <row r="354" spans="3:5" ht="12.5" x14ac:dyDescent="0.25">
      <c r="C354" s="51"/>
      <c r="D354" s="51"/>
      <c r="E354" s="51"/>
    </row>
    <row r="355" spans="3:5" ht="12.5" x14ac:dyDescent="0.25">
      <c r="C355" s="51"/>
      <c r="D355" s="51"/>
      <c r="E355" s="51"/>
    </row>
    <row r="356" spans="3:5" ht="12.5" x14ac:dyDescent="0.25">
      <c r="C356" s="51"/>
      <c r="D356" s="51"/>
      <c r="E356" s="51"/>
    </row>
    <row r="357" spans="3:5" ht="12.5" x14ac:dyDescent="0.25">
      <c r="C357" s="51"/>
      <c r="D357" s="51"/>
      <c r="E357" s="51"/>
    </row>
    <row r="358" spans="3:5" ht="12.5" x14ac:dyDescent="0.25">
      <c r="C358" s="51"/>
      <c r="D358" s="51"/>
      <c r="E358" s="51"/>
    </row>
    <row r="359" spans="3:5" ht="12.5" x14ac:dyDescent="0.25">
      <c r="C359" s="51"/>
      <c r="D359" s="51"/>
      <c r="E359" s="51"/>
    </row>
    <row r="360" spans="3:5" ht="12.5" x14ac:dyDescent="0.25">
      <c r="C360" s="51"/>
      <c r="D360" s="51"/>
      <c r="E360" s="51"/>
    </row>
    <row r="361" spans="3:5" ht="12.5" x14ac:dyDescent="0.25">
      <c r="C361" s="51"/>
      <c r="D361" s="51"/>
      <c r="E361" s="51"/>
    </row>
    <row r="362" spans="3:5" ht="12.5" x14ac:dyDescent="0.25">
      <c r="C362" s="51"/>
      <c r="D362" s="51"/>
      <c r="E362" s="51"/>
    </row>
    <row r="363" spans="3:5" ht="12.5" x14ac:dyDescent="0.25">
      <c r="C363" s="51"/>
      <c r="D363" s="51"/>
      <c r="E363" s="51"/>
    </row>
    <row r="364" spans="3:5" ht="12.5" x14ac:dyDescent="0.25">
      <c r="C364" s="51"/>
      <c r="D364" s="51"/>
      <c r="E364" s="51"/>
    </row>
    <row r="365" spans="3:5" ht="12.5" x14ac:dyDescent="0.25">
      <c r="C365" s="51"/>
      <c r="D365" s="51"/>
      <c r="E365" s="51"/>
    </row>
    <row r="366" spans="3:5" ht="12.5" x14ac:dyDescent="0.25">
      <c r="C366" s="51"/>
      <c r="D366" s="51"/>
      <c r="E366" s="51"/>
    </row>
    <row r="367" spans="3:5" ht="12.5" x14ac:dyDescent="0.25">
      <c r="C367" s="51"/>
      <c r="D367" s="51"/>
      <c r="E367" s="51"/>
    </row>
    <row r="368" spans="3:5" ht="12.5" x14ac:dyDescent="0.25">
      <c r="C368" s="51"/>
      <c r="D368" s="51"/>
      <c r="E368" s="51"/>
    </row>
    <row r="369" spans="3:5" ht="12.5" x14ac:dyDescent="0.25">
      <c r="C369" s="51"/>
      <c r="D369" s="51"/>
      <c r="E369" s="51"/>
    </row>
    <row r="370" spans="3:5" ht="12.5" x14ac:dyDescent="0.25">
      <c r="C370" s="51"/>
      <c r="D370" s="51"/>
      <c r="E370" s="51"/>
    </row>
    <row r="371" spans="3:5" ht="12.5" x14ac:dyDescent="0.25">
      <c r="C371" s="51"/>
      <c r="D371" s="51"/>
      <c r="E371" s="51"/>
    </row>
    <row r="372" spans="3:5" ht="12.5" x14ac:dyDescent="0.25">
      <c r="C372" s="51"/>
      <c r="D372" s="51"/>
      <c r="E372" s="51"/>
    </row>
    <row r="373" spans="3:5" ht="12.5" x14ac:dyDescent="0.25">
      <c r="C373" s="51"/>
      <c r="D373" s="51"/>
      <c r="E373" s="51"/>
    </row>
    <row r="374" spans="3:5" ht="12.5" x14ac:dyDescent="0.25">
      <c r="C374" s="51"/>
      <c r="D374" s="51"/>
      <c r="E374" s="51"/>
    </row>
    <row r="375" spans="3:5" ht="12.5" x14ac:dyDescent="0.25">
      <c r="C375" s="51"/>
      <c r="D375" s="51"/>
      <c r="E375" s="51"/>
    </row>
    <row r="376" spans="3:5" ht="12.5" x14ac:dyDescent="0.25">
      <c r="C376" s="51"/>
      <c r="D376" s="51"/>
      <c r="E376" s="51"/>
    </row>
    <row r="377" spans="3:5" ht="12.5" x14ac:dyDescent="0.25">
      <c r="C377" s="51"/>
      <c r="D377" s="51"/>
      <c r="E377" s="51"/>
    </row>
    <row r="378" spans="3:5" ht="12.5" x14ac:dyDescent="0.25">
      <c r="C378" s="51"/>
      <c r="D378" s="51"/>
      <c r="E378" s="51"/>
    </row>
    <row r="379" spans="3:5" ht="12.5" x14ac:dyDescent="0.25">
      <c r="C379" s="51"/>
      <c r="D379" s="51"/>
      <c r="E379" s="51"/>
    </row>
    <row r="380" spans="3:5" ht="12.5" x14ac:dyDescent="0.25">
      <c r="C380" s="51"/>
      <c r="D380" s="51"/>
      <c r="E380" s="51"/>
    </row>
    <row r="381" spans="3:5" ht="12.5" x14ac:dyDescent="0.25">
      <c r="C381" s="51"/>
      <c r="D381" s="51"/>
      <c r="E381" s="51"/>
    </row>
    <row r="382" spans="3:5" ht="12.5" x14ac:dyDescent="0.25">
      <c r="C382" s="51"/>
      <c r="D382" s="51"/>
      <c r="E382" s="51"/>
    </row>
    <row r="383" spans="3:5" ht="12.5" x14ac:dyDescent="0.25">
      <c r="C383" s="51"/>
      <c r="D383" s="51"/>
      <c r="E383" s="51"/>
    </row>
    <row r="384" spans="3:5" ht="12.5" x14ac:dyDescent="0.25">
      <c r="C384" s="51"/>
      <c r="D384" s="51"/>
      <c r="E384" s="51"/>
    </row>
    <row r="385" spans="3:5" ht="12.5" x14ac:dyDescent="0.25">
      <c r="C385" s="51"/>
      <c r="D385" s="51"/>
      <c r="E385" s="51"/>
    </row>
    <row r="386" spans="3:5" ht="12.5" x14ac:dyDescent="0.25">
      <c r="C386" s="51"/>
      <c r="D386" s="51"/>
      <c r="E386" s="51"/>
    </row>
    <row r="387" spans="3:5" ht="12.5" x14ac:dyDescent="0.25">
      <c r="C387" s="51"/>
      <c r="D387" s="51"/>
      <c r="E387" s="51"/>
    </row>
    <row r="388" spans="3:5" ht="12.5" x14ac:dyDescent="0.25">
      <c r="C388" s="51"/>
      <c r="D388" s="51"/>
      <c r="E388" s="51"/>
    </row>
    <row r="389" spans="3:5" ht="12.5" x14ac:dyDescent="0.25">
      <c r="C389" s="51"/>
      <c r="D389" s="51"/>
      <c r="E389" s="51"/>
    </row>
    <row r="390" spans="3:5" ht="12.5" x14ac:dyDescent="0.25">
      <c r="C390" s="51"/>
      <c r="D390" s="51"/>
      <c r="E390" s="51"/>
    </row>
    <row r="391" spans="3:5" ht="12.5" x14ac:dyDescent="0.25">
      <c r="C391" s="51"/>
      <c r="D391" s="51"/>
      <c r="E391" s="51"/>
    </row>
    <row r="392" spans="3:5" ht="12.5" x14ac:dyDescent="0.25">
      <c r="C392" s="51"/>
      <c r="D392" s="51"/>
      <c r="E392" s="51"/>
    </row>
    <row r="393" spans="3:5" ht="12.5" x14ac:dyDescent="0.25">
      <c r="C393" s="51"/>
      <c r="D393" s="51"/>
      <c r="E393" s="51"/>
    </row>
    <row r="394" spans="3:5" ht="12.5" x14ac:dyDescent="0.25">
      <c r="C394" s="51"/>
      <c r="D394" s="51"/>
      <c r="E394" s="51"/>
    </row>
    <row r="395" spans="3:5" ht="12.5" x14ac:dyDescent="0.25">
      <c r="C395" s="51"/>
      <c r="D395" s="51"/>
      <c r="E395" s="51"/>
    </row>
    <row r="396" spans="3:5" ht="12.5" x14ac:dyDescent="0.25">
      <c r="C396" s="51"/>
      <c r="D396" s="51"/>
      <c r="E396" s="51"/>
    </row>
    <row r="397" spans="3:5" ht="12.5" x14ac:dyDescent="0.25">
      <c r="C397" s="51"/>
      <c r="D397" s="51"/>
      <c r="E397" s="51"/>
    </row>
    <row r="398" spans="3:5" ht="12.5" x14ac:dyDescent="0.25">
      <c r="C398" s="51"/>
      <c r="D398" s="51"/>
      <c r="E398" s="51"/>
    </row>
    <row r="399" spans="3:5" ht="12.5" x14ac:dyDescent="0.25">
      <c r="C399" s="51"/>
      <c r="D399" s="51"/>
      <c r="E399" s="51"/>
    </row>
    <row r="400" spans="3:5" ht="12.5" x14ac:dyDescent="0.25">
      <c r="C400" s="51"/>
      <c r="D400" s="51"/>
      <c r="E400" s="51"/>
    </row>
    <row r="401" spans="3:5" ht="12.5" x14ac:dyDescent="0.25">
      <c r="C401" s="51"/>
      <c r="D401" s="51"/>
      <c r="E401" s="51"/>
    </row>
    <row r="402" spans="3:5" ht="12.5" x14ac:dyDescent="0.25">
      <c r="C402" s="51"/>
      <c r="D402" s="51"/>
      <c r="E402" s="51"/>
    </row>
    <row r="403" spans="3:5" ht="12.5" x14ac:dyDescent="0.25">
      <c r="C403" s="51"/>
      <c r="D403" s="51"/>
      <c r="E403" s="51"/>
    </row>
    <row r="404" spans="3:5" ht="12.5" x14ac:dyDescent="0.25">
      <c r="C404" s="51"/>
      <c r="D404" s="51"/>
      <c r="E404" s="51"/>
    </row>
    <row r="405" spans="3:5" ht="12.5" x14ac:dyDescent="0.25">
      <c r="C405" s="51"/>
      <c r="D405" s="51"/>
      <c r="E405" s="51"/>
    </row>
    <row r="406" spans="3:5" ht="12.5" x14ac:dyDescent="0.25">
      <c r="C406" s="51"/>
      <c r="D406" s="51"/>
      <c r="E406" s="51"/>
    </row>
    <row r="407" spans="3:5" ht="12.5" x14ac:dyDescent="0.25">
      <c r="C407" s="51"/>
      <c r="D407" s="51"/>
      <c r="E407" s="51"/>
    </row>
    <row r="408" spans="3:5" ht="12.5" x14ac:dyDescent="0.25">
      <c r="C408" s="51"/>
      <c r="D408" s="51"/>
      <c r="E408" s="51"/>
    </row>
    <row r="409" spans="3:5" ht="12.5" x14ac:dyDescent="0.25">
      <c r="C409" s="51"/>
      <c r="D409" s="51"/>
      <c r="E409" s="51"/>
    </row>
    <row r="410" spans="3:5" ht="12.5" x14ac:dyDescent="0.25">
      <c r="C410" s="51"/>
      <c r="D410" s="51"/>
      <c r="E410" s="51"/>
    </row>
    <row r="411" spans="3:5" ht="12.5" x14ac:dyDescent="0.25">
      <c r="C411" s="51"/>
      <c r="D411" s="51"/>
      <c r="E411" s="51"/>
    </row>
    <row r="412" spans="3:5" ht="12.5" x14ac:dyDescent="0.25">
      <c r="C412" s="51"/>
      <c r="D412" s="51"/>
      <c r="E412" s="51"/>
    </row>
    <row r="413" spans="3:5" ht="12.5" x14ac:dyDescent="0.25">
      <c r="C413" s="51"/>
      <c r="D413" s="51"/>
      <c r="E413" s="51"/>
    </row>
    <row r="414" spans="3:5" ht="12.5" x14ac:dyDescent="0.25">
      <c r="C414" s="51"/>
      <c r="D414" s="51"/>
      <c r="E414" s="51"/>
    </row>
    <row r="415" spans="3:5" ht="12.5" x14ac:dyDescent="0.25">
      <c r="C415" s="51"/>
      <c r="D415" s="51"/>
      <c r="E415" s="51"/>
    </row>
    <row r="416" spans="3:5" ht="12.5" x14ac:dyDescent="0.25">
      <c r="C416" s="51"/>
      <c r="D416" s="51"/>
      <c r="E416" s="51"/>
    </row>
    <row r="417" spans="3:5" ht="12.5" x14ac:dyDescent="0.25">
      <c r="C417" s="51"/>
      <c r="D417" s="51"/>
      <c r="E417" s="51"/>
    </row>
    <row r="418" spans="3:5" ht="12.5" x14ac:dyDescent="0.25">
      <c r="C418" s="51"/>
      <c r="D418" s="51"/>
      <c r="E418" s="51"/>
    </row>
    <row r="419" spans="3:5" ht="12.5" x14ac:dyDescent="0.25">
      <c r="C419" s="51"/>
      <c r="D419" s="51"/>
      <c r="E419" s="51"/>
    </row>
    <row r="420" spans="3:5" ht="12.5" x14ac:dyDescent="0.25">
      <c r="C420" s="51"/>
      <c r="D420" s="51"/>
      <c r="E420" s="51"/>
    </row>
    <row r="421" spans="3:5" ht="12.5" x14ac:dyDescent="0.25">
      <c r="C421" s="51"/>
      <c r="D421" s="51"/>
      <c r="E421" s="51"/>
    </row>
    <row r="422" spans="3:5" ht="12.5" x14ac:dyDescent="0.25">
      <c r="C422" s="51"/>
      <c r="D422" s="51"/>
      <c r="E422" s="51"/>
    </row>
    <row r="423" spans="3:5" ht="12.5" x14ac:dyDescent="0.25">
      <c r="C423" s="51"/>
      <c r="D423" s="51"/>
      <c r="E423" s="51"/>
    </row>
    <row r="424" spans="3:5" ht="12.5" x14ac:dyDescent="0.25">
      <c r="C424" s="51"/>
      <c r="D424" s="51"/>
      <c r="E424" s="51"/>
    </row>
    <row r="425" spans="3:5" ht="12.5" x14ac:dyDescent="0.25">
      <c r="C425" s="51"/>
      <c r="D425" s="51"/>
      <c r="E425" s="51"/>
    </row>
    <row r="426" spans="3:5" ht="12.5" x14ac:dyDescent="0.25">
      <c r="C426" s="51"/>
      <c r="D426" s="51"/>
      <c r="E426" s="51"/>
    </row>
    <row r="427" spans="3:5" ht="12.5" x14ac:dyDescent="0.25">
      <c r="C427" s="51"/>
      <c r="D427" s="51"/>
      <c r="E427" s="51"/>
    </row>
    <row r="428" spans="3:5" ht="12.5" x14ac:dyDescent="0.25">
      <c r="C428" s="51"/>
      <c r="D428" s="51"/>
      <c r="E428" s="51"/>
    </row>
    <row r="429" spans="3:5" ht="12.5" x14ac:dyDescent="0.25">
      <c r="C429" s="51"/>
      <c r="D429" s="51"/>
      <c r="E429" s="51"/>
    </row>
    <row r="430" spans="3:5" ht="12.5" x14ac:dyDescent="0.25">
      <c r="C430" s="51"/>
      <c r="D430" s="51"/>
      <c r="E430" s="51"/>
    </row>
    <row r="431" spans="3:5" ht="12.5" x14ac:dyDescent="0.25">
      <c r="C431" s="51"/>
      <c r="D431" s="51"/>
      <c r="E431" s="51"/>
    </row>
    <row r="432" spans="3:5" ht="12.5" x14ac:dyDescent="0.25">
      <c r="C432" s="51"/>
      <c r="D432" s="51"/>
      <c r="E432" s="51"/>
    </row>
    <row r="433" spans="3:5" ht="12.5" x14ac:dyDescent="0.25">
      <c r="C433" s="51"/>
      <c r="D433" s="51"/>
      <c r="E433" s="51"/>
    </row>
    <row r="434" spans="3:5" ht="12.5" x14ac:dyDescent="0.25">
      <c r="C434" s="51"/>
      <c r="D434" s="51"/>
      <c r="E434" s="51"/>
    </row>
    <row r="435" spans="3:5" ht="12.5" x14ac:dyDescent="0.25">
      <c r="C435" s="51"/>
      <c r="D435" s="51"/>
      <c r="E435" s="51"/>
    </row>
    <row r="436" spans="3:5" ht="12.5" x14ac:dyDescent="0.25">
      <c r="C436" s="51"/>
      <c r="D436" s="51"/>
      <c r="E436" s="51"/>
    </row>
    <row r="437" spans="3:5" ht="12.5" x14ac:dyDescent="0.25">
      <c r="C437" s="51"/>
      <c r="D437" s="51"/>
      <c r="E437" s="51"/>
    </row>
    <row r="438" spans="3:5" ht="12.5" x14ac:dyDescent="0.25">
      <c r="C438" s="51"/>
      <c r="D438" s="51"/>
      <c r="E438" s="51"/>
    </row>
    <row r="439" spans="3:5" ht="12.5" x14ac:dyDescent="0.25">
      <c r="C439" s="51"/>
      <c r="D439" s="51"/>
      <c r="E439" s="51"/>
    </row>
    <row r="440" spans="3:5" ht="12.5" x14ac:dyDescent="0.25">
      <c r="C440" s="51"/>
      <c r="D440" s="51"/>
      <c r="E440" s="51"/>
    </row>
    <row r="441" spans="3:5" ht="12.5" x14ac:dyDescent="0.25">
      <c r="C441" s="51"/>
      <c r="D441" s="51"/>
      <c r="E441" s="51"/>
    </row>
    <row r="442" spans="3:5" ht="12.5" x14ac:dyDescent="0.25">
      <c r="C442" s="51"/>
      <c r="D442" s="51"/>
      <c r="E442" s="51"/>
    </row>
    <row r="443" spans="3:5" ht="12.5" x14ac:dyDescent="0.25">
      <c r="C443" s="51"/>
      <c r="D443" s="51"/>
      <c r="E443" s="51"/>
    </row>
    <row r="444" spans="3:5" ht="12.5" x14ac:dyDescent="0.25">
      <c r="C444" s="51"/>
      <c r="D444" s="51"/>
      <c r="E444" s="51"/>
    </row>
    <row r="445" spans="3:5" ht="12.5" x14ac:dyDescent="0.25">
      <c r="C445" s="51"/>
      <c r="D445" s="51"/>
      <c r="E445" s="51"/>
    </row>
    <row r="446" spans="3:5" ht="12.5" x14ac:dyDescent="0.25">
      <c r="C446" s="51"/>
      <c r="D446" s="51"/>
      <c r="E446" s="51"/>
    </row>
    <row r="447" spans="3:5" ht="12.5" x14ac:dyDescent="0.25">
      <c r="C447" s="51"/>
      <c r="D447" s="51"/>
      <c r="E447" s="51"/>
    </row>
    <row r="448" spans="3:5" ht="12.5" x14ac:dyDescent="0.25">
      <c r="C448" s="51"/>
      <c r="D448" s="51"/>
      <c r="E448" s="51"/>
    </row>
    <row r="449" spans="3:5" ht="12.5" x14ac:dyDescent="0.25">
      <c r="C449" s="51"/>
      <c r="D449" s="51"/>
      <c r="E449" s="51"/>
    </row>
    <row r="450" spans="3:5" ht="12.5" x14ac:dyDescent="0.25">
      <c r="C450" s="51"/>
      <c r="D450" s="51"/>
      <c r="E450" s="51"/>
    </row>
    <row r="451" spans="3:5" ht="12.5" x14ac:dyDescent="0.25">
      <c r="C451" s="51"/>
      <c r="D451" s="51"/>
      <c r="E451" s="51"/>
    </row>
    <row r="452" spans="3:5" ht="12.5" x14ac:dyDescent="0.25">
      <c r="C452" s="51"/>
      <c r="D452" s="51"/>
      <c r="E452" s="51"/>
    </row>
    <row r="453" spans="3:5" ht="12.5" x14ac:dyDescent="0.25">
      <c r="C453" s="51"/>
      <c r="D453" s="51"/>
      <c r="E453" s="51"/>
    </row>
    <row r="454" spans="3:5" ht="12.5" x14ac:dyDescent="0.25">
      <c r="C454" s="51"/>
      <c r="D454" s="51"/>
      <c r="E454" s="51"/>
    </row>
    <row r="455" spans="3:5" ht="12.5" x14ac:dyDescent="0.25">
      <c r="C455" s="51"/>
      <c r="D455" s="51"/>
      <c r="E455" s="51"/>
    </row>
    <row r="456" spans="3:5" ht="12.5" x14ac:dyDescent="0.25">
      <c r="C456" s="51"/>
      <c r="D456" s="51"/>
      <c r="E456" s="51"/>
    </row>
    <row r="457" spans="3:5" ht="12.5" x14ac:dyDescent="0.25">
      <c r="C457" s="51"/>
      <c r="D457" s="51"/>
      <c r="E457" s="51"/>
    </row>
    <row r="458" spans="3:5" ht="12.5" x14ac:dyDescent="0.25">
      <c r="C458" s="51"/>
      <c r="D458" s="51"/>
      <c r="E458" s="51"/>
    </row>
    <row r="459" spans="3:5" ht="12.5" x14ac:dyDescent="0.25">
      <c r="C459" s="51"/>
      <c r="D459" s="51"/>
      <c r="E459" s="51"/>
    </row>
    <row r="460" spans="3:5" ht="12.5" x14ac:dyDescent="0.25">
      <c r="C460" s="51"/>
      <c r="D460" s="51"/>
      <c r="E460" s="51"/>
    </row>
    <row r="461" spans="3:5" ht="12.5" x14ac:dyDescent="0.25">
      <c r="C461" s="51"/>
      <c r="D461" s="51"/>
      <c r="E461" s="51"/>
    </row>
    <row r="462" spans="3:5" ht="12.5" x14ac:dyDescent="0.25">
      <c r="C462" s="51"/>
      <c r="D462" s="51"/>
      <c r="E462" s="51"/>
    </row>
    <row r="463" spans="3:5" ht="12.5" x14ac:dyDescent="0.25">
      <c r="C463" s="51"/>
      <c r="D463" s="51"/>
      <c r="E463" s="51"/>
    </row>
    <row r="464" spans="3:5" ht="12.5" x14ac:dyDescent="0.25">
      <c r="C464" s="51"/>
      <c r="D464" s="51"/>
      <c r="E464" s="51"/>
    </row>
    <row r="465" spans="3:5" ht="12.5" x14ac:dyDescent="0.25">
      <c r="C465" s="51"/>
      <c r="D465" s="51"/>
      <c r="E465" s="51"/>
    </row>
    <row r="466" spans="3:5" ht="12.5" x14ac:dyDescent="0.25">
      <c r="C466" s="51"/>
      <c r="D466" s="51"/>
      <c r="E466" s="51"/>
    </row>
    <row r="467" spans="3:5" ht="12.5" x14ac:dyDescent="0.25">
      <c r="C467" s="51"/>
      <c r="D467" s="51"/>
      <c r="E467" s="51"/>
    </row>
    <row r="468" spans="3:5" ht="12.5" x14ac:dyDescent="0.25">
      <c r="C468" s="51"/>
      <c r="D468" s="51"/>
      <c r="E468" s="51"/>
    </row>
    <row r="469" spans="3:5" ht="12.5" x14ac:dyDescent="0.25">
      <c r="C469" s="51"/>
      <c r="D469" s="51"/>
      <c r="E469" s="51"/>
    </row>
    <row r="470" spans="3:5" ht="12.5" x14ac:dyDescent="0.25">
      <c r="C470" s="51"/>
      <c r="D470" s="51"/>
      <c r="E470" s="51"/>
    </row>
    <row r="471" spans="3:5" ht="12.5" x14ac:dyDescent="0.25">
      <c r="C471" s="51"/>
      <c r="D471" s="51"/>
      <c r="E471" s="51"/>
    </row>
    <row r="472" spans="3:5" ht="12.5" x14ac:dyDescent="0.25">
      <c r="C472" s="51"/>
      <c r="D472" s="51"/>
      <c r="E472" s="51"/>
    </row>
    <row r="473" spans="3:5" ht="12.5" x14ac:dyDescent="0.25">
      <c r="C473" s="51"/>
      <c r="D473" s="51"/>
      <c r="E473" s="51"/>
    </row>
    <row r="474" spans="3:5" ht="12.5" x14ac:dyDescent="0.25">
      <c r="C474" s="51"/>
      <c r="D474" s="51"/>
      <c r="E474" s="51"/>
    </row>
    <row r="475" spans="3:5" ht="12.5" x14ac:dyDescent="0.25">
      <c r="C475" s="51"/>
      <c r="D475" s="51"/>
      <c r="E475" s="51"/>
    </row>
    <row r="476" spans="3:5" ht="12.5" x14ac:dyDescent="0.25">
      <c r="C476" s="51"/>
      <c r="D476" s="51"/>
      <c r="E476" s="51"/>
    </row>
    <row r="477" spans="3:5" ht="12.5" x14ac:dyDescent="0.25">
      <c r="C477" s="51"/>
      <c r="D477" s="51"/>
      <c r="E477" s="51"/>
    </row>
    <row r="478" spans="3:5" ht="12.5" x14ac:dyDescent="0.25">
      <c r="C478" s="51"/>
      <c r="D478" s="51"/>
      <c r="E478" s="51"/>
    </row>
    <row r="479" spans="3:5" ht="12.5" x14ac:dyDescent="0.25">
      <c r="C479" s="51"/>
      <c r="D479" s="51"/>
      <c r="E479" s="51"/>
    </row>
    <row r="480" spans="3:5" ht="12.5" x14ac:dyDescent="0.25">
      <c r="C480" s="51"/>
      <c r="D480" s="51"/>
      <c r="E480" s="51"/>
    </row>
    <row r="481" spans="3:5" ht="12.5" x14ac:dyDescent="0.25">
      <c r="C481" s="51"/>
      <c r="D481" s="51"/>
      <c r="E481" s="51"/>
    </row>
    <row r="482" spans="3:5" ht="12.5" x14ac:dyDescent="0.25">
      <c r="C482" s="51"/>
      <c r="D482" s="51"/>
      <c r="E482" s="51"/>
    </row>
    <row r="483" spans="3:5" ht="12.5" x14ac:dyDescent="0.25">
      <c r="C483" s="51"/>
      <c r="D483" s="51"/>
      <c r="E483" s="51"/>
    </row>
    <row r="484" spans="3:5" ht="12.5" x14ac:dyDescent="0.25">
      <c r="C484" s="51"/>
      <c r="D484" s="51"/>
      <c r="E484" s="51"/>
    </row>
    <row r="485" spans="3:5" ht="12.5" x14ac:dyDescent="0.25">
      <c r="C485" s="51"/>
      <c r="D485" s="51"/>
      <c r="E485" s="51"/>
    </row>
    <row r="486" spans="3:5" ht="12.5" x14ac:dyDescent="0.25">
      <c r="C486" s="51"/>
      <c r="D486" s="51"/>
      <c r="E486" s="51"/>
    </row>
    <row r="487" spans="3:5" ht="12.5" x14ac:dyDescent="0.25">
      <c r="C487" s="51"/>
      <c r="D487" s="51"/>
      <c r="E487" s="51"/>
    </row>
    <row r="488" spans="3:5" ht="12.5" x14ac:dyDescent="0.25">
      <c r="C488" s="51"/>
      <c r="D488" s="51"/>
      <c r="E488" s="51"/>
    </row>
    <row r="489" spans="3:5" ht="12.5" x14ac:dyDescent="0.25">
      <c r="C489" s="51"/>
      <c r="D489" s="51"/>
      <c r="E489" s="51"/>
    </row>
    <row r="490" spans="3:5" ht="12.5" x14ac:dyDescent="0.25">
      <c r="C490" s="51"/>
      <c r="D490" s="51"/>
      <c r="E490" s="51"/>
    </row>
    <row r="491" spans="3:5" ht="12.5" x14ac:dyDescent="0.25">
      <c r="C491" s="51"/>
      <c r="D491" s="51"/>
      <c r="E491" s="51"/>
    </row>
    <row r="492" spans="3:5" ht="12.5" x14ac:dyDescent="0.25">
      <c r="C492" s="51"/>
      <c r="D492" s="51"/>
      <c r="E492" s="51"/>
    </row>
    <row r="493" spans="3:5" ht="12.5" x14ac:dyDescent="0.25">
      <c r="C493" s="51"/>
      <c r="D493" s="51"/>
      <c r="E493" s="51"/>
    </row>
    <row r="494" spans="3:5" ht="12.5" x14ac:dyDescent="0.25">
      <c r="C494" s="51"/>
      <c r="D494" s="51"/>
      <c r="E494" s="51"/>
    </row>
    <row r="495" spans="3:5" ht="12.5" x14ac:dyDescent="0.25">
      <c r="C495" s="51"/>
      <c r="D495" s="51"/>
      <c r="E495" s="51"/>
    </row>
    <row r="496" spans="3:5" ht="12.5" x14ac:dyDescent="0.25">
      <c r="C496" s="51"/>
      <c r="D496" s="51"/>
      <c r="E496" s="51"/>
    </row>
    <row r="497" spans="3:5" ht="12.5" x14ac:dyDescent="0.25">
      <c r="C497" s="51"/>
      <c r="D497" s="51"/>
      <c r="E497" s="51"/>
    </row>
    <row r="498" spans="3:5" ht="12.5" x14ac:dyDescent="0.25">
      <c r="C498" s="51"/>
      <c r="D498" s="51"/>
      <c r="E498" s="51"/>
    </row>
    <row r="499" spans="3:5" ht="12.5" x14ac:dyDescent="0.25">
      <c r="C499" s="51"/>
      <c r="D499" s="51"/>
      <c r="E499" s="51"/>
    </row>
    <row r="500" spans="3:5" ht="12.5" x14ac:dyDescent="0.25">
      <c r="C500" s="51"/>
      <c r="D500" s="51"/>
      <c r="E500" s="51"/>
    </row>
    <row r="501" spans="3:5" ht="12.5" x14ac:dyDescent="0.25">
      <c r="C501" s="51"/>
      <c r="D501" s="51"/>
      <c r="E501" s="51"/>
    </row>
    <row r="502" spans="3:5" ht="12.5" x14ac:dyDescent="0.25">
      <c r="C502" s="51"/>
      <c r="D502" s="51"/>
      <c r="E502" s="51"/>
    </row>
    <row r="503" spans="3:5" ht="12.5" x14ac:dyDescent="0.25">
      <c r="C503" s="51"/>
      <c r="D503" s="51"/>
      <c r="E503" s="51"/>
    </row>
    <row r="504" spans="3:5" ht="12.5" x14ac:dyDescent="0.25">
      <c r="C504" s="51"/>
      <c r="D504" s="51"/>
      <c r="E504" s="51"/>
    </row>
    <row r="505" spans="3:5" ht="12.5" x14ac:dyDescent="0.25">
      <c r="C505" s="51"/>
      <c r="D505" s="51"/>
      <c r="E505" s="51"/>
    </row>
    <row r="506" spans="3:5" ht="12.5" x14ac:dyDescent="0.25">
      <c r="C506" s="51"/>
      <c r="D506" s="51"/>
      <c r="E506" s="51"/>
    </row>
    <row r="507" spans="3:5" ht="12.5" x14ac:dyDescent="0.25">
      <c r="C507" s="51"/>
      <c r="D507" s="51"/>
      <c r="E507" s="51"/>
    </row>
    <row r="508" spans="3:5" ht="12.5" x14ac:dyDescent="0.25">
      <c r="C508" s="51"/>
      <c r="D508" s="51"/>
      <c r="E508" s="51"/>
    </row>
    <row r="509" spans="3:5" ht="12.5" x14ac:dyDescent="0.25">
      <c r="C509" s="51"/>
      <c r="D509" s="51"/>
      <c r="E509" s="51"/>
    </row>
    <row r="510" spans="3:5" ht="12.5" x14ac:dyDescent="0.25">
      <c r="C510" s="51"/>
      <c r="D510" s="51"/>
      <c r="E510" s="51"/>
    </row>
    <row r="511" spans="3:5" ht="12.5" x14ac:dyDescent="0.25">
      <c r="C511" s="51"/>
      <c r="D511" s="51"/>
      <c r="E511" s="51"/>
    </row>
    <row r="512" spans="3:5" ht="12.5" x14ac:dyDescent="0.25">
      <c r="C512" s="51"/>
      <c r="D512" s="51"/>
      <c r="E512" s="51"/>
    </row>
    <row r="513" spans="3:5" ht="12.5" x14ac:dyDescent="0.25">
      <c r="C513" s="51"/>
      <c r="D513" s="51"/>
      <c r="E513" s="51"/>
    </row>
    <row r="514" spans="3:5" ht="12.5" x14ac:dyDescent="0.25">
      <c r="C514" s="51"/>
      <c r="D514" s="51"/>
      <c r="E514" s="51"/>
    </row>
    <row r="515" spans="3:5" ht="12.5" x14ac:dyDescent="0.25">
      <c r="C515" s="51"/>
      <c r="D515" s="51"/>
      <c r="E515" s="51"/>
    </row>
    <row r="516" spans="3:5" ht="12.5" x14ac:dyDescent="0.25">
      <c r="C516" s="51"/>
      <c r="D516" s="51"/>
      <c r="E516" s="51"/>
    </row>
    <row r="517" spans="3:5" ht="12.5" x14ac:dyDescent="0.25">
      <c r="C517" s="51"/>
      <c r="D517" s="51"/>
      <c r="E517" s="51"/>
    </row>
    <row r="518" spans="3:5" ht="12.5" x14ac:dyDescent="0.25">
      <c r="C518" s="51"/>
      <c r="D518" s="51"/>
      <c r="E518" s="51"/>
    </row>
    <row r="519" spans="3:5" ht="12.5" x14ac:dyDescent="0.25">
      <c r="C519" s="51"/>
      <c r="D519" s="51"/>
      <c r="E519" s="51"/>
    </row>
    <row r="520" spans="3:5" ht="12.5" x14ac:dyDescent="0.25">
      <c r="C520" s="51"/>
      <c r="D520" s="51"/>
      <c r="E520" s="51"/>
    </row>
    <row r="521" spans="3:5" ht="12.5" x14ac:dyDescent="0.25">
      <c r="C521" s="51"/>
      <c r="D521" s="51"/>
      <c r="E521" s="51"/>
    </row>
    <row r="522" spans="3:5" ht="12.5" x14ac:dyDescent="0.25">
      <c r="C522" s="51"/>
      <c r="D522" s="51"/>
      <c r="E522" s="51"/>
    </row>
    <row r="523" spans="3:5" ht="12.5" x14ac:dyDescent="0.25">
      <c r="C523" s="51"/>
      <c r="D523" s="51"/>
      <c r="E523" s="51"/>
    </row>
    <row r="524" spans="3:5" ht="12.5" x14ac:dyDescent="0.25">
      <c r="C524" s="51"/>
      <c r="D524" s="51"/>
      <c r="E524" s="51"/>
    </row>
    <row r="525" spans="3:5" ht="12.5" x14ac:dyDescent="0.25">
      <c r="C525" s="51"/>
      <c r="D525" s="51"/>
      <c r="E525" s="51"/>
    </row>
    <row r="526" spans="3:5" ht="12.5" x14ac:dyDescent="0.25">
      <c r="C526" s="51"/>
      <c r="D526" s="51"/>
      <c r="E526" s="51"/>
    </row>
    <row r="527" spans="3:5" ht="12.5" x14ac:dyDescent="0.25">
      <c r="C527" s="51"/>
      <c r="D527" s="51"/>
      <c r="E527" s="51"/>
    </row>
    <row r="528" spans="3:5" ht="12.5" x14ac:dyDescent="0.25">
      <c r="C528" s="51"/>
      <c r="D528" s="51"/>
      <c r="E528" s="51"/>
    </row>
    <row r="529" spans="3:5" ht="12.5" x14ac:dyDescent="0.25">
      <c r="C529" s="51"/>
      <c r="D529" s="51"/>
      <c r="E529" s="51"/>
    </row>
    <row r="530" spans="3:5" ht="12.5" x14ac:dyDescent="0.25">
      <c r="C530" s="51"/>
      <c r="D530" s="51"/>
      <c r="E530" s="51"/>
    </row>
    <row r="531" spans="3:5" ht="12.5" x14ac:dyDescent="0.25">
      <c r="C531" s="51"/>
      <c r="D531" s="51"/>
      <c r="E531" s="51"/>
    </row>
    <row r="532" spans="3:5" ht="12.5" x14ac:dyDescent="0.25">
      <c r="C532" s="51"/>
      <c r="D532" s="51"/>
      <c r="E532" s="51"/>
    </row>
    <row r="533" spans="3:5" ht="12.5" x14ac:dyDescent="0.25">
      <c r="C533" s="51"/>
      <c r="D533" s="51"/>
      <c r="E533" s="51"/>
    </row>
    <row r="534" spans="3:5" ht="12.5" x14ac:dyDescent="0.25">
      <c r="C534" s="51"/>
      <c r="D534" s="51"/>
      <c r="E534" s="51"/>
    </row>
    <row r="535" spans="3:5" ht="12.5" x14ac:dyDescent="0.25">
      <c r="C535" s="51"/>
      <c r="D535" s="51"/>
      <c r="E535" s="51"/>
    </row>
    <row r="536" spans="3:5" ht="12.5" x14ac:dyDescent="0.25">
      <c r="C536" s="51"/>
      <c r="D536" s="51"/>
      <c r="E536" s="51"/>
    </row>
    <row r="537" spans="3:5" ht="12.5" x14ac:dyDescent="0.25">
      <c r="C537" s="51"/>
      <c r="D537" s="51"/>
      <c r="E537" s="51"/>
    </row>
    <row r="538" spans="3:5" ht="12.5" x14ac:dyDescent="0.25">
      <c r="C538" s="51"/>
      <c r="D538" s="51"/>
      <c r="E538" s="51"/>
    </row>
    <row r="539" spans="3:5" ht="12.5" x14ac:dyDescent="0.25">
      <c r="C539" s="51"/>
      <c r="D539" s="51"/>
      <c r="E539" s="51"/>
    </row>
    <row r="540" spans="3:5" ht="12.5" x14ac:dyDescent="0.25">
      <c r="C540" s="51"/>
      <c r="D540" s="51"/>
      <c r="E540" s="51"/>
    </row>
    <row r="541" spans="3:5" ht="12.5" x14ac:dyDescent="0.25">
      <c r="C541" s="51"/>
      <c r="D541" s="51"/>
      <c r="E541" s="51"/>
    </row>
    <row r="542" spans="3:5" ht="12.5" x14ac:dyDescent="0.25">
      <c r="C542" s="51"/>
      <c r="D542" s="51"/>
      <c r="E542" s="51"/>
    </row>
    <row r="543" spans="3:5" ht="12.5" x14ac:dyDescent="0.25">
      <c r="C543" s="51"/>
      <c r="D543" s="51"/>
      <c r="E543" s="51"/>
    </row>
    <row r="544" spans="3:5" ht="12.5" x14ac:dyDescent="0.25">
      <c r="C544" s="51"/>
      <c r="D544" s="51"/>
      <c r="E544" s="51"/>
    </row>
    <row r="545" spans="3:5" ht="12.5" x14ac:dyDescent="0.25">
      <c r="C545" s="51"/>
      <c r="D545" s="51"/>
      <c r="E545" s="51"/>
    </row>
    <row r="546" spans="3:5" ht="12.5" x14ac:dyDescent="0.25">
      <c r="C546" s="51"/>
      <c r="D546" s="51"/>
      <c r="E546" s="51"/>
    </row>
    <row r="547" spans="3:5" ht="12.5" x14ac:dyDescent="0.25">
      <c r="C547" s="51"/>
      <c r="D547" s="51"/>
      <c r="E547" s="51"/>
    </row>
    <row r="548" spans="3:5" ht="12.5" x14ac:dyDescent="0.25">
      <c r="C548" s="51"/>
      <c r="D548" s="51"/>
      <c r="E548" s="51"/>
    </row>
    <row r="549" spans="3:5" ht="12.5" x14ac:dyDescent="0.25">
      <c r="C549" s="51"/>
      <c r="D549" s="51"/>
      <c r="E549" s="51"/>
    </row>
    <row r="550" spans="3:5" ht="12.5" x14ac:dyDescent="0.25">
      <c r="C550" s="51"/>
      <c r="D550" s="51"/>
      <c r="E550" s="51"/>
    </row>
    <row r="551" spans="3:5" ht="12.5" x14ac:dyDescent="0.25">
      <c r="C551" s="51"/>
      <c r="D551" s="51"/>
      <c r="E551" s="51"/>
    </row>
    <row r="552" spans="3:5" ht="12.5" x14ac:dyDescent="0.25">
      <c r="C552" s="51"/>
      <c r="D552" s="51"/>
      <c r="E552" s="51"/>
    </row>
    <row r="553" spans="3:5" ht="12.5" x14ac:dyDescent="0.25">
      <c r="C553" s="51"/>
      <c r="D553" s="51"/>
      <c r="E553" s="51"/>
    </row>
    <row r="554" spans="3:5" ht="12.5" x14ac:dyDescent="0.25">
      <c r="C554" s="51"/>
      <c r="D554" s="51"/>
      <c r="E554" s="51"/>
    </row>
    <row r="555" spans="3:5" ht="12.5" x14ac:dyDescent="0.25">
      <c r="C555" s="51"/>
      <c r="D555" s="51"/>
      <c r="E555" s="51"/>
    </row>
    <row r="556" spans="3:5" ht="12.5" x14ac:dyDescent="0.25">
      <c r="C556" s="51"/>
      <c r="D556" s="51"/>
      <c r="E556" s="51"/>
    </row>
    <row r="557" spans="3:5" ht="12.5" x14ac:dyDescent="0.25">
      <c r="C557" s="51"/>
      <c r="D557" s="51"/>
      <c r="E557" s="51"/>
    </row>
    <row r="558" spans="3:5" ht="12.5" x14ac:dyDescent="0.25">
      <c r="C558" s="51"/>
      <c r="D558" s="51"/>
      <c r="E558" s="51"/>
    </row>
    <row r="559" spans="3:5" ht="12.5" x14ac:dyDescent="0.25">
      <c r="C559" s="51"/>
      <c r="D559" s="51"/>
      <c r="E559" s="51"/>
    </row>
    <row r="560" spans="3:5" ht="12.5" x14ac:dyDescent="0.25">
      <c r="C560" s="51"/>
      <c r="D560" s="51"/>
      <c r="E560" s="51"/>
    </row>
    <row r="561" spans="3:5" ht="12.5" x14ac:dyDescent="0.25">
      <c r="C561" s="51"/>
      <c r="D561" s="51"/>
      <c r="E561" s="51"/>
    </row>
    <row r="562" spans="3:5" ht="12.5" x14ac:dyDescent="0.25">
      <c r="C562" s="51"/>
      <c r="D562" s="51"/>
      <c r="E562" s="51"/>
    </row>
    <row r="563" spans="3:5" ht="12.5" x14ac:dyDescent="0.25">
      <c r="C563" s="51"/>
      <c r="D563" s="51"/>
      <c r="E563" s="51"/>
    </row>
    <row r="564" spans="3:5" ht="12.5" x14ac:dyDescent="0.25">
      <c r="C564" s="51"/>
      <c r="D564" s="51"/>
      <c r="E564" s="51"/>
    </row>
    <row r="565" spans="3:5" ht="12.5" x14ac:dyDescent="0.25">
      <c r="C565" s="51"/>
      <c r="D565" s="51"/>
      <c r="E565" s="51"/>
    </row>
    <row r="566" spans="3:5" ht="12.5" x14ac:dyDescent="0.25">
      <c r="C566" s="51"/>
      <c r="D566" s="51"/>
      <c r="E566" s="51"/>
    </row>
    <row r="567" spans="3:5" ht="12.5" x14ac:dyDescent="0.25">
      <c r="C567" s="51"/>
      <c r="D567" s="51"/>
      <c r="E567" s="51"/>
    </row>
    <row r="568" spans="3:5" ht="12.5" x14ac:dyDescent="0.25">
      <c r="C568" s="51"/>
      <c r="D568" s="51"/>
      <c r="E568" s="51"/>
    </row>
    <row r="569" spans="3:5" ht="12.5" x14ac:dyDescent="0.25">
      <c r="C569" s="51"/>
      <c r="D569" s="51"/>
      <c r="E569" s="51"/>
    </row>
    <row r="570" spans="3:5" ht="12.5" x14ac:dyDescent="0.25">
      <c r="C570" s="51"/>
      <c r="D570" s="51"/>
      <c r="E570" s="51"/>
    </row>
    <row r="571" spans="3:5" ht="12.5" x14ac:dyDescent="0.25">
      <c r="C571" s="51"/>
      <c r="D571" s="51"/>
      <c r="E571" s="51"/>
    </row>
    <row r="572" spans="3:5" ht="12.5" x14ac:dyDescent="0.25">
      <c r="C572" s="51"/>
      <c r="D572" s="51"/>
      <c r="E572" s="51"/>
    </row>
    <row r="573" spans="3:5" ht="12.5" x14ac:dyDescent="0.25">
      <c r="C573" s="51"/>
      <c r="D573" s="51"/>
      <c r="E573" s="51"/>
    </row>
    <row r="574" spans="3:5" ht="12.5" x14ac:dyDescent="0.25">
      <c r="C574" s="51"/>
      <c r="D574" s="51"/>
      <c r="E574" s="51"/>
    </row>
    <row r="575" spans="3:5" ht="12.5" x14ac:dyDescent="0.25">
      <c r="C575" s="51"/>
      <c r="D575" s="51"/>
      <c r="E575" s="51"/>
    </row>
    <row r="576" spans="3:5" ht="12.5" x14ac:dyDescent="0.25">
      <c r="C576" s="51"/>
      <c r="D576" s="51"/>
      <c r="E576" s="51"/>
    </row>
    <row r="577" spans="3:5" ht="12.5" x14ac:dyDescent="0.25">
      <c r="C577" s="51"/>
      <c r="D577" s="51"/>
      <c r="E577" s="51"/>
    </row>
    <row r="578" spans="3:5" ht="12.5" x14ac:dyDescent="0.25">
      <c r="C578" s="51"/>
      <c r="D578" s="51"/>
      <c r="E578" s="51"/>
    </row>
    <row r="579" spans="3:5" ht="12.5" x14ac:dyDescent="0.25">
      <c r="C579" s="51"/>
      <c r="D579" s="51"/>
      <c r="E579" s="51"/>
    </row>
    <row r="580" spans="3:5" ht="12.5" x14ac:dyDescent="0.25">
      <c r="C580" s="51"/>
      <c r="D580" s="51"/>
      <c r="E580" s="51"/>
    </row>
    <row r="581" spans="3:5" ht="12.5" x14ac:dyDescent="0.25">
      <c r="C581" s="51"/>
      <c r="D581" s="51"/>
      <c r="E581" s="51"/>
    </row>
    <row r="582" spans="3:5" ht="12.5" x14ac:dyDescent="0.25">
      <c r="C582" s="51"/>
      <c r="D582" s="51"/>
      <c r="E582" s="51"/>
    </row>
    <row r="583" spans="3:5" ht="12.5" x14ac:dyDescent="0.25">
      <c r="C583" s="51"/>
      <c r="D583" s="51"/>
      <c r="E583" s="51"/>
    </row>
    <row r="584" spans="3:5" ht="12.5" x14ac:dyDescent="0.25">
      <c r="C584" s="51"/>
      <c r="D584" s="51"/>
      <c r="E584" s="51"/>
    </row>
    <row r="585" spans="3:5" ht="12.5" x14ac:dyDescent="0.25">
      <c r="C585" s="51"/>
      <c r="D585" s="51"/>
      <c r="E585" s="51"/>
    </row>
    <row r="586" spans="3:5" ht="12.5" x14ac:dyDescent="0.25">
      <c r="C586" s="51"/>
      <c r="D586" s="51"/>
      <c r="E586" s="51"/>
    </row>
    <row r="587" spans="3:5" ht="12.5" x14ac:dyDescent="0.25">
      <c r="C587" s="51"/>
      <c r="D587" s="51"/>
      <c r="E587" s="51"/>
    </row>
    <row r="588" spans="3:5" ht="12.5" x14ac:dyDescent="0.25">
      <c r="C588" s="51"/>
      <c r="D588" s="51"/>
      <c r="E588" s="51"/>
    </row>
    <row r="589" spans="3:5" ht="12.5" x14ac:dyDescent="0.25">
      <c r="C589" s="51"/>
      <c r="D589" s="51"/>
      <c r="E589" s="51"/>
    </row>
    <row r="590" spans="3:5" ht="12.5" x14ac:dyDescent="0.25">
      <c r="C590" s="51"/>
      <c r="D590" s="51"/>
      <c r="E590" s="51"/>
    </row>
    <row r="591" spans="3:5" ht="12.5" x14ac:dyDescent="0.25">
      <c r="C591" s="51"/>
      <c r="D591" s="51"/>
      <c r="E591" s="51"/>
    </row>
    <row r="592" spans="3:5" ht="12.5" x14ac:dyDescent="0.25">
      <c r="C592" s="51"/>
      <c r="D592" s="51"/>
      <c r="E592" s="51"/>
    </row>
    <row r="593" spans="3:5" ht="12.5" x14ac:dyDescent="0.25">
      <c r="C593" s="51"/>
      <c r="D593" s="51"/>
      <c r="E593" s="51"/>
    </row>
    <row r="594" spans="3:5" ht="12.5" x14ac:dyDescent="0.25">
      <c r="C594" s="51"/>
      <c r="D594" s="51"/>
      <c r="E594" s="51"/>
    </row>
    <row r="595" spans="3:5" ht="12.5" x14ac:dyDescent="0.25">
      <c r="C595" s="51"/>
      <c r="D595" s="51"/>
      <c r="E595" s="51"/>
    </row>
    <row r="596" spans="3:5" ht="12.5" x14ac:dyDescent="0.25">
      <c r="C596" s="51"/>
      <c r="D596" s="51"/>
      <c r="E596" s="51"/>
    </row>
    <row r="597" spans="3:5" ht="12.5" x14ac:dyDescent="0.25">
      <c r="C597" s="51"/>
      <c r="D597" s="51"/>
      <c r="E597" s="51"/>
    </row>
    <row r="598" spans="3:5" ht="12.5" x14ac:dyDescent="0.25">
      <c r="C598" s="51"/>
      <c r="D598" s="51"/>
      <c r="E598" s="51"/>
    </row>
    <row r="599" spans="3:5" ht="12.5" x14ac:dyDescent="0.25">
      <c r="C599" s="51"/>
      <c r="D599" s="51"/>
      <c r="E599" s="51"/>
    </row>
    <row r="600" spans="3:5" ht="12.5" x14ac:dyDescent="0.25">
      <c r="C600" s="51"/>
      <c r="D600" s="51"/>
      <c r="E600" s="51"/>
    </row>
    <row r="601" spans="3:5" ht="12.5" x14ac:dyDescent="0.25">
      <c r="C601" s="51"/>
      <c r="D601" s="51"/>
      <c r="E601" s="51"/>
    </row>
    <row r="602" spans="3:5" ht="12.5" x14ac:dyDescent="0.25">
      <c r="C602" s="51"/>
      <c r="D602" s="51"/>
      <c r="E602" s="51"/>
    </row>
    <row r="603" spans="3:5" ht="12.5" x14ac:dyDescent="0.25">
      <c r="C603" s="51"/>
      <c r="D603" s="51"/>
      <c r="E603" s="51"/>
    </row>
    <row r="604" spans="3:5" ht="12.5" x14ac:dyDescent="0.25">
      <c r="C604" s="51"/>
      <c r="D604" s="51"/>
      <c r="E604" s="51"/>
    </row>
    <row r="605" spans="3:5" ht="12.5" x14ac:dyDescent="0.25">
      <c r="C605" s="51"/>
      <c r="D605" s="51"/>
      <c r="E605" s="51"/>
    </row>
    <row r="606" spans="3:5" ht="12.5" x14ac:dyDescent="0.25">
      <c r="C606" s="51"/>
      <c r="D606" s="51"/>
      <c r="E606" s="51"/>
    </row>
    <row r="607" spans="3:5" ht="12.5" x14ac:dyDescent="0.25">
      <c r="C607" s="51"/>
      <c r="D607" s="51"/>
      <c r="E607" s="51"/>
    </row>
    <row r="608" spans="3:5" ht="12.5" x14ac:dyDescent="0.25">
      <c r="C608" s="51"/>
      <c r="D608" s="51"/>
      <c r="E608" s="51"/>
    </row>
    <row r="609" spans="3:5" ht="12.5" x14ac:dyDescent="0.25">
      <c r="C609" s="51"/>
      <c r="D609" s="51"/>
      <c r="E609" s="51"/>
    </row>
    <row r="610" spans="3:5" ht="12.5" x14ac:dyDescent="0.25">
      <c r="C610" s="51"/>
      <c r="D610" s="51"/>
      <c r="E610" s="51"/>
    </row>
    <row r="611" spans="3:5" ht="12.5" x14ac:dyDescent="0.25">
      <c r="C611" s="51"/>
      <c r="D611" s="51"/>
      <c r="E611" s="51"/>
    </row>
    <row r="612" spans="3:5" ht="12.5" x14ac:dyDescent="0.25">
      <c r="C612" s="51"/>
      <c r="D612" s="51"/>
      <c r="E612" s="51"/>
    </row>
    <row r="613" spans="3:5" ht="12.5" x14ac:dyDescent="0.25">
      <c r="C613" s="51"/>
      <c r="D613" s="51"/>
      <c r="E613" s="51"/>
    </row>
    <row r="614" spans="3:5" ht="12.5" x14ac:dyDescent="0.25">
      <c r="C614" s="51"/>
      <c r="D614" s="51"/>
      <c r="E614" s="51"/>
    </row>
    <row r="615" spans="3:5" ht="12.5" x14ac:dyDescent="0.25">
      <c r="C615" s="51"/>
      <c r="D615" s="51"/>
      <c r="E615" s="51"/>
    </row>
    <row r="616" spans="3:5" ht="12.5" x14ac:dyDescent="0.25">
      <c r="C616" s="51"/>
      <c r="D616" s="51"/>
      <c r="E616" s="51"/>
    </row>
    <row r="617" spans="3:5" ht="12.5" x14ac:dyDescent="0.25">
      <c r="C617" s="51"/>
      <c r="D617" s="51"/>
      <c r="E617" s="51"/>
    </row>
    <row r="618" spans="3:5" ht="12.5" x14ac:dyDescent="0.25">
      <c r="C618" s="51"/>
      <c r="D618" s="51"/>
      <c r="E618" s="51"/>
    </row>
    <row r="619" spans="3:5" ht="12.5" x14ac:dyDescent="0.25">
      <c r="C619" s="51"/>
      <c r="D619" s="51"/>
      <c r="E619" s="51"/>
    </row>
    <row r="620" spans="3:5" ht="12.5" x14ac:dyDescent="0.25">
      <c r="C620" s="51"/>
      <c r="D620" s="51"/>
      <c r="E620" s="51"/>
    </row>
    <row r="621" spans="3:5" ht="12.5" x14ac:dyDescent="0.25">
      <c r="C621" s="51"/>
      <c r="D621" s="51"/>
      <c r="E621" s="51"/>
    </row>
    <row r="622" spans="3:5" ht="12.5" x14ac:dyDescent="0.25">
      <c r="C622" s="51"/>
      <c r="D622" s="51"/>
      <c r="E622" s="51"/>
    </row>
    <row r="623" spans="3:5" ht="12.5" x14ac:dyDescent="0.25">
      <c r="C623" s="51"/>
      <c r="D623" s="51"/>
      <c r="E623" s="51"/>
    </row>
    <row r="624" spans="3:5" ht="12.5" x14ac:dyDescent="0.25">
      <c r="C624" s="51"/>
      <c r="D624" s="51"/>
      <c r="E624" s="51"/>
    </row>
    <row r="625" spans="3:5" ht="12.5" x14ac:dyDescent="0.25">
      <c r="C625" s="51"/>
      <c r="D625" s="51"/>
      <c r="E625" s="51"/>
    </row>
    <row r="626" spans="3:5" ht="12.5" x14ac:dyDescent="0.25">
      <c r="C626" s="51"/>
      <c r="D626" s="51"/>
      <c r="E626" s="51"/>
    </row>
    <row r="627" spans="3:5" ht="12.5" x14ac:dyDescent="0.25">
      <c r="C627" s="51"/>
      <c r="D627" s="51"/>
      <c r="E627" s="51"/>
    </row>
    <row r="628" spans="3:5" ht="12.5" x14ac:dyDescent="0.25">
      <c r="C628" s="51"/>
      <c r="D628" s="51"/>
      <c r="E628" s="51"/>
    </row>
    <row r="629" spans="3:5" ht="12.5" x14ac:dyDescent="0.25">
      <c r="C629" s="51"/>
      <c r="D629" s="51"/>
      <c r="E629" s="51"/>
    </row>
    <row r="630" spans="3:5" ht="12.5" x14ac:dyDescent="0.25">
      <c r="C630" s="51"/>
      <c r="D630" s="51"/>
      <c r="E630" s="51"/>
    </row>
    <row r="631" spans="3:5" ht="12.5" x14ac:dyDescent="0.25">
      <c r="C631" s="51"/>
      <c r="D631" s="51"/>
      <c r="E631" s="51"/>
    </row>
    <row r="632" spans="3:5" ht="12.5" x14ac:dyDescent="0.25">
      <c r="C632" s="51"/>
      <c r="D632" s="51"/>
      <c r="E632" s="51"/>
    </row>
    <row r="633" spans="3:5" ht="12.5" x14ac:dyDescent="0.25">
      <c r="C633" s="51"/>
      <c r="D633" s="51"/>
      <c r="E633" s="51"/>
    </row>
    <row r="634" spans="3:5" ht="12.5" x14ac:dyDescent="0.25">
      <c r="C634" s="51"/>
      <c r="D634" s="51"/>
      <c r="E634" s="51"/>
    </row>
    <row r="635" spans="3:5" ht="12.5" x14ac:dyDescent="0.25">
      <c r="C635" s="51"/>
      <c r="D635" s="51"/>
      <c r="E635" s="51"/>
    </row>
    <row r="636" spans="3:5" ht="12.5" x14ac:dyDescent="0.25">
      <c r="C636" s="51"/>
      <c r="D636" s="51"/>
      <c r="E636" s="51"/>
    </row>
    <row r="637" spans="3:5" ht="12.5" x14ac:dyDescent="0.25">
      <c r="C637" s="51"/>
      <c r="D637" s="51"/>
      <c r="E637" s="51"/>
    </row>
    <row r="638" spans="3:5" ht="12.5" x14ac:dyDescent="0.25">
      <c r="C638" s="51"/>
      <c r="D638" s="51"/>
      <c r="E638" s="51"/>
    </row>
    <row r="639" spans="3:5" ht="12.5" x14ac:dyDescent="0.25">
      <c r="C639" s="51"/>
      <c r="D639" s="51"/>
      <c r="E639" s="51"/>
    </row>
    <row r="640" spans="3:5" ht="12.5" x14ac:dyDescent="0.25">
      <c r="C640" s="51"/>
      <c r="D640" s="51"/>
      <c r="E640" s="51"/>
    </row>
    <row r="641" spans="3:5" ht="12.5" x14ac:dyDescent="0.25">
      <c r="C641" s="51"/>
      <c r="D641" s="51"/>
      <c r="E641" s="51"/>
    </row>
    <row r="642" spans="3:5" ht="12.5" x14ac:dyDescent="0.25">
      <c r="C642" s="51"/>
      <c r="D642" s="51"/>
      <c r="E642" s="51"/>
    </row>
    <row r="643" spans="3:5" ht="12.5" x14ac:dyDescent="0.25">
      <c r="C643" s="51"/>
      <c r="D643" s="51"/>
      <c r="E643" s="51"/>
    </row>
    <row r="644" spans="3:5" ht="12.5" x14ac:dyDescent="0.25">
      <c r="C644" s="51"/>
      <c r="D644" s="51"/>
      <c r="E644" s="51"/>
    </row>
    <row r="645" spans="3:5" ht="12.5" x14ac:dyDescent="0.25">
      <c r="C645" s="51"/>
      <c r="D645" s="51"/>
      <c r="E645" s="51"/>
    </row>
    <row r="646" spans="3:5" ht="12.5" x14ac:dyDescent="0.25">
      <c r="C646" s="51"/>
      <c r="D646" s="51"/>
      <c r="E646" s="51"/>
    </row>
    <row r="647" spans="3:5" ht="12.5" x14ac:dyDescent="0.25">
      <c r="C647" s="51"/>
      <c r="D647" s="51"/>
      <c r="E647" s="51"/>
    </row>
    <row r="648" spans="3:5" ht="12.5" x14ac:dyDescent="0.25">
      <c r="C648" s="51"/>
      <c r="D648" s="51"/>
      <c r="E648" s="51"/>
    </row>
    <row r="649" spans="3:5" ht="12.5" x14ac:dyDescent="0.25">
      <c r="C649" s="51"/>
      <c r="D649" s="51"/>
      <c r="E649" s="51"/>
    </row>
    <row r="650" spans="3:5" ht="12.5" x14ac:dyDescent="0.25">
      <c r="C650" s="51"/>
      <c r="D650" s="51"/>
      <c r="E650" s="51"/>
    </row>
    <row r="651" spans="3:5" ht="12.5" x14ac:dyDescent="0.25">
      <c r="C651" s="51"/>
      <c r="D651" s="51"/>
      <c r="E651" s="51"/>
    </row>
    <row r="652" spans="3:5" ht="12.5" x14ac:dyDescent="0.25">
      <c r="C652" s="51"/>
      <c r="D652" s="51"/>
      <c r="E652" s="51"/>
    </row>
    <row r="653" spans="3:5" ht="12.5" x14ac:dyDescent="0.25">
      <c r="C653" s="51"/>
      <c r="D653" s="51"/>
      <c r="E653" s="51"/>
    </row>
    <row r="654" spans="3:5" ht="12.5" x14ac:dyDescent="0.25">
      <c r="C654" s="51"/>
      <c r="D654" s="51"/>
      <c r="E654" s="51"/>
    </row>
    <row r="655" spans="3:5" ht="12.5" x14ac:dyDescent="0.25">
      <c r="C655" s="51"/>
      <c r="D655" s="51"/>
      <c r="E655" s="51"/>
    </row>
    <row r="656" spans="3:5" ht="12.5" x14ac:dyDescent="0.25">
      <c r="C656" s="51"/>
      <c r="D656" s="51"/>
      <c r="E656" s="51"/>
    </row>
    <row r="657" spans="3:5" ht="12.5" x14ac:dyDescent="0.25">
      <c r="C657" s="51"/>
      <c r="D657" s="51"/>
      <c r="E657" s="51"/>
    </row>
    <row r="658" spans="3:5" ht="12.5" x14ac:dyDescent="0.25">
      <c r="C658" s="51"/>
      <c r="D658" s="51"/>
      <c r="E658" s="51"/>
    </row>
    <row r="659" spans="3:5" ht="12.5" x14ac:dyDescent="0.25">
      <c r="C659" s="51"/>
      <c r="D659" s="51"/>
      <c r="E659" s="51"/>
    </row>
    <row r="660" spans="3:5" ht="12.5" x14ac:dyDescent="0.25">
      <c r="C660" s="51"/>
      <c r="D660" s="51"/>
      <c r="E660" s="51"/>
    </row>
    <row r="661" spans="3:5" ht="12.5" x14ac:dyDescent="0.25">
      <c r="C661" s="51"/>
      <c r="D661" s="51"/>
      <c r="E661" s="51"/>
    </row>
    <row r="662" spans="3:5" ht="12.5" x14ac:dyDescent="0.25">
      <c r="C662" s="51"/>
      <c r="D662" s="51"/>
      <c r="E662" s="51"/>
    </row>
    <row r="663" spans="3:5" ht="12.5" x14ac:dyDescent="0.25">
      <c r="C663" s="51"/>
      <c r="D663" s="51"/>
      <c r="E663" s="51"/>
    </row>
    <row r="664" spans="3:5" ht="12.5" x14ac:dyDescent="0.25">
      <c r="C664" s="51"/>
      <c r="D664" s="51"/>
      <c r="E664" s="51"/>
    </row>
    <row r="665" spans="3:5" ht="12.5" x14ac:dyDescent="0.25">
      <c r="C665" s="51"/>
      <c r="D665" s="51"/>
      <c r="E665" s="51"/>
    </row>
    <row r="666" spans="3:5" ht="12.5" x14ac:dyDescent="0.25">
      <c r="C666" s="51"/>
      <c r="D666" s="51"/>
      <c r="E666" s="51"/>
    </row>
    <row r="667" spans="3:5" ht="12.5" x14ac:dyDescent="0.25">
      <c r="C667" s="51"/>
      <c r="D667" s="51"/>
      <c r="E667" s="51"/>
    </row>
    <row r="668" spans="3:5" ht="12.5" x14ac:dyDescent="0.25">
      <c r="C668" s="51"/>
      <c r="D668" s="51"/>
      <c r="E668" s="51"/>
    </row>
    <row r="669" spans="3:5" ht="12.5" x14ac:dyDescent="0.25">
      <c r="C669" s="51"/>
      <c r="D669" s="51"/>
      <c r="E669" s="51"/>
    </row>
    <row r="670" spans="3:5" ht="12.5" x14ac:dyDescent="0.25">
      <c r="C670" s="51"/>
      <c r="D670" s="51"/>
      <c r="E670" s="51"/>
    </row>
    <row r="671" spans="3:5" ht="12.5" x14ac:dyDescent="0.25">
      <c r="C671" s="51"/>
      <c r="D671" s="51"/>
      <c r="E671" s="51"/>
    </row>
    <row r="672" spans="3:5" ht="12.5" x14ac:dyDescent="0.25">
      <c r="C672" s="51"/>
      <c r="D672" s="51"/>
      <c r="E672" s="51"/>
    </row>
    <row r="673" spans="3:5" ht="12.5" x14ac:dyDescent="0.25">
      <c r="C673" s="51"/>
      <c r="D673" s="51"/>
      <c r="E673" s="51"/>
    </row>
    <row r="674" spans="3:5" ht="12.5" x14ac:dyDescent="0.25">
      <c r="C674" s="51"/>
      <c r="D674" s="51"/>
      <c r="E674" s="51"/>
    </row>
    <row r="675" spans="3:5" ht="12.5" x14ac:dyDescent="0.25">
      <c r="C675" s="51"/>
      <c r="D675" s="51"/>
      <c r="E675" s="51"/>
    </row>
    <row r="676" spans="3:5" ht="12.5" x14ac:dyDescent="0.25">
      <c r="C676" s="51"/>
      <c r="D676" s="51"/>
      <c r="E676" s="51"/>
    </row>
    <row r="677" spans="3:5" ht="12.5" x14ac:dyDescent="0.25">
      <c r="C677" s="51"/>
      <c r="D677" s="51"/>
      <c r="E677" s="51"/>
    </row>
    <row r="678" spans="3:5" ht="12.5" x14ac:dyDescent="0.25">
      <c r="C678" s="51"/>
      <c r="D678" s="51"/>
      <c r="E678" s="51"/>
    </row>
    <row r="679" spans="3:5" ht="12.5" x14ac:dyDescent="0.25">
      <c r="C679" s="51"/>
      <c r="D679" s="51"/>
      <c r="E679" s="51"/>
    </row>
    <row r="680" spans="3:5" ht="12.5" x14ac:dyDescent="0.25">
      <c r="C680" s="51"/>
      <c r="D680" s="51"/>
      <c r="E680" s="51"/>
    </row>
    <row r="681" spans="3:5" ht="12.5" x14ac:dyDescent="0.25">
      <c r="C681" s="51"/>
      <c r="D681" s="51"/>
      <c r="E681" s="51"/>
    </row>
    <row r="682" spans="3:5" ht="12.5" x14ac:dyDescent="0.25">
      <c r="C682" s="51"/>
      <c r="D682" s="51"/>
      <c r="E682" s="51"/>
    </row>
    <row r="683" spans="3:5" ht="12.5" x14ac:dyDescent="0.25">
      <c r="C683" s="51"/>
      <c r="D683" s="51"/>
      <c r="E683" s="51"/>
    </row>
    <row r="684" spans="3:5" ht="12.5" x14ac:dyDescent="0.25">
      <c r="C684" s="51"/>
      <c r="D684" s="51"/>
      <c r="E684" s="51"/>
    </row>
    <row r="685" spans="3:5" ht="12.5" x14ac:dyDescent="0.25">
      <c r="C685" s="51"/>
      <c r="D685" s="51"/>
      <c r="E685" s="51"/>
    </row>
    <row r="686" spans="3:5" ht="12.5" x14ac:dyDescent="0.25">
      <c r="C686" s="51"/>
      <c r="D686" s="51"/>
      <c r="E686" s="51"/>
    </row>
    <row r="687" spans="3:5" ht="12.5" x14ac:dyDescent="0.25">
      <c r="C687" s="51"/>
      <c r="D687" s="51"/>
      <c r="E687" s="51"/>
    </row>
    <row r="688" spans="3:5" ht="12.5" x14ac:dyDescent="0.25">
      <c r="C688" s="51"/>
      <c r="D688" s="51"/>
      <c r="E688" s="51"/>
    </row>
    <row r="689" spans="3:5" ht="12.5" x14ac:dyDescent="0.25">
      <c r="C689" s="51"/>
      <c r="D689" s="51"/>
      <c r="E689" s="51"/>
    </row>
    <row r="690" spans="3:5" ht="12.5" x14ac:dyDescent="0.25">
      <c r="C690" s="51"/>
      <c r="D690" s="51"/>
      <c r="E690" s="51"/>
    </row>
    <row r="691" spans="3:5" ht="12.5" x14ac:dyDescent="0.25">
      <c r="C691" s="51"/>
      <c r="D691" s="51"/>
      <c r="E691" s="51"/>
    </row>
    <row r="692" spans="3:5" ht="12.5" x14ac:dyDescent="0.25">
      <c r="C692" s="51"/>
      <c r="D692" s="51"/>
      <c r="E692" s="51"/>
    </row>
    <row r="693" spans="3:5" ht="12.5" x14ac:dyDescent="0.25">
      <c r="C693" s="51"/>
      <c r="D693" s="51"/>
      <c r="E693" s="51"/>
    </row>
    <row r="694" spans="3:5" ht="12.5" x14ac:dyDescent="0.25">
      <c r="C694" s="51"/>
      <c r="D694" s="51"/>
      <c r="E694" s="51"/>
    </row>
    <row r="695" spans="3:5" ht="12.5" x14ac:dyDescent="0.25">
      <c r="C695" s="51"/>
      <c r="D695" s="51"/>
      <c r="E695" s="51"/>
    </row>
    <row r="696" spans="3:5" ht="12.5" x14ac:dyDescent="0.25">
      <c r="C696" s="51"/>
      <c r="D696" s="51"/>
      <c r="E696" s="51"/>
    </row>
    <row r="697" spans="3:5" ht="12.5" x14ac:dyDescent="0.25">
      <c r="C697" s="51"/>
      <c r="D697" s="51"/>
      <c r="E697" s="51"/>
    </row>
    <row r="698" spans="3:5" ht="12.5" x14ac:dyDescent="0.25">
      <c r="C698" s="51"/>
      <c r="D698" s="51"/>
      <c r="E698" s="51"/>
    </row>
    <row r="699" spans="3:5" ht="12.5" x14ac:dyDescent="0.25">
      <c r="C699" s="51"/>
      <c r="D699" s="51"/>
      <c r="E699" s="51"/>
    </row>
    <row r="700" spans="3:5" ht="12.5" x14ac:dyDescent="0.25">
      <c r="C700" s="51"/>
      <c r="D700" s="51"/>
      <c r="E700" s="51"/>
    </row>
    <row r="701" spans="3:5" ht="12.5" x14ac:dyDescent="0.25">
      <c r="C701" s="51"/>
      <c r="D701" s="51"/>
      <c r="E701" s="51"/>
    </row>
    <row r="702" spans="3:5" ht="12.5" x14ac:dyDescent="0.25">
      <c r="C702" s="51"/>
      <c r="D702" s="51"/>
      <c r="E702" s="51"/>
    </row>
    <row r="703" spans="3:5" ht="12.5" x14ac:dyDescent="0.25">
      <c r="C703" s="51"/>
      <c r="D703" s="51"/>
      <c r="E703" s="51"/>
    </row>
    <row r="704" spans="3:5" ht="12.5" x14ac:dyDescent="0.25">
      <c r="C704" s="51"/>
      <c r="D704" s="51"/>
      <c r="E704" s="51"/>
    </row>
    <row r="705" spans="3:5" ht="12.5" x14ac:dyDescent="0.25">
      <c r="C705" s="51"/>
      <c r="D705" s="51"/>
      <c r="E705" s="51"/>
    </row>
    <row r="706" spans="3:5" ht="12.5" x14ac:dyDescent="0.25">
      <c r="C706" s="51"/>
      <c r="D706" s="51"/>
      <c r="E706" s="51"/>
    </row>
    <row r="707" spans="3:5" ht="12.5" x14ac:dyDescent="0.25">
      <c r="C707" s="51"/>
      <c r="D707" s="51"/>
      <c r="E707" s="51"/>
    </row>
    <row r="708" spans="3:5" ht="12.5" x14ac:dyDescent="0.25">
      <c r="C708" s="51"/>
      <c r="D708" s="51"/>
      <c r="E708" s="51"/>
    </row>
    <row r="709" spans="3:5" ht="12.5" x14ac:dyDescent="0.25">
      <c r="C709" s="51"/>
      <c r="D709" s="51"/>
      <c r="E709" s="51"/>
    </row>
    <row r="710" spans="3:5" ht="12.5" x14ac:dyDescent="0.25">
      <c r="C710" s="51"/>
      <c r="D710" s="51"/>
      <c r="E710" s="51"/>
    </row>
    <row r="711" spans="3:5" ht="12.5" x14ac:dyDescent="0.25">
      <c r="C711" s="51"/>
      <c r="D711" s="51"/>
      <c r="E711" s="51"/>
    </row>
    <row r="712" spans="3:5" ht="12.5" x14ac:dyDescent="0.25">
      <c r="C712" s="51"/>
      <c r="D712" s="51"/>
      <c r="E712" s="51"/>
    </row>
    <row r="713" spans="3:5" ht="12.5" x14ac:dyDescent="0.25">
      <c r="C713" s="51"/>
      <c r="D713" s="51"/>
      <c r="E713" s="51"/>
    </row>
    <row r="714" spans="3:5" ht="12.5" x14ac:dyDescent="0.25">
      <c r="C714" s="51"/>
      <c r="D714" s="51"/>
      <c r="E714" s="51"/>
    </row>
    <row r="715" spans="3:5" ht="12.5" x14ac:dyDescent="0.25">
      <c r="C715" s="51"/>
      <c r="D715" s="51"/>
      <c r="E715" s="51"/>
    </row>
    <row r="716" spans="3:5" ht="12.5" x14ac:dyDescent="0.25">
      <c r="C716" s="51"/>
      <c r="D716" s="51"/>
      <c r="E716" s="51"/>
    </row>
    <row r="717" spans="3:5" ht="12.5" x14ac:dyDescent="0.25">
      <c r="C717" s="51"/>
      <c r="D717" s="51"/>
      <c r="E717" s="51"/>
    </row>
    <row r="718" spans="3:5" ht="12.5" x14ac:dyDescent="0.25">
      <c r="C718" s="51"/>
      <c r="D718" s="51"/>
      <c r="E718" s="51"/>
    </row>
    <row r="719" spans="3:5" ht="12.5" x14ac:dyDescent="0.25">
      <c r="C719" s="51"/>
      <c r="D719" s="51"/>
      <c r="E719" s="51"/>
    </row>
    <row r="720" spans="3:5" ht="12.5" x14ac:dyDescent="0.25">
      <c r="C720" s="51"/>
      <c r="D720" s="51"/>
      <c r="E720" s="51"/>
    </row>
    <row r="721" spans="3:5" ht="12.5" x14ac:dyDescent="0.25">
      <c r="C721" s="51"/>
      <c r="D721" s="51"/>
      <c r="E721" s="51"/>
    </row>
    <row r="722" spans="3:5" ht="12.5" x14ac:dyDescent="0.25">
      <c r="C722" s="51"/>
      <c r="D722" s="51"/>
      <c r="E722" s="51"/>
    </row>
    <row r="723" spans="3:5" ht="12.5" x14ac:dyDescent="0.25">
      <c r="C723" s="51"/>
      <c r="D723" s="51"/>
      <c r="E723" s="51"/>
    </row>
    <row r="724" spans="3:5" ht="12.5" x14ac:dyDescent="0.25">
      <c r="C724" s="51"/>
      <c r="D724" s="51"/>
      <c r="E724" s="51"/>
    </row>
    <row r="725" spans="3:5" ht="12.5" x14ac:dyDescent="0.25">
      <c r="C725" s="51"/>
      <c r="D725" s="51"/>
      <c r="E725" s="51"/>
    </row>
    <row r="726" spans="3:5" ht="12.5" x14ac:dyDescent="0.25">
      <c r="C726" s="51"/>
      <c r="D726" s="51"/>
      <c r="E726" s="51"/>
    </row>
    <row r="727" spans="3:5" ht="12.5" x14ac:dyDescent="0.25">
      <c r="C727" s="51"/>
      <c r="D727" s="51"/>
      <c r="E727" s="51"/>
    </row>
    <row r="728" spans="3:5" ht="12.5" x14ac:dyDescent="0.25">
      <c r="C728" s="51"/>
      <c r="D728" s="51"/>
      <c r="E728" s="51"/>
    </row>
    <row r="729" spans="3:5" ht="12.5" x14ac:dyDescent="0.25">
      <c r="C729" s="51"/>
      <c r="D729" s="51"/>
      <c r="E729" s="51"/>
    </row>
    <row r="730" spans="3:5" ht="12.5" x14ac:dyDescent="0.25">
      <c r="C730" s="51"/>
      <c r="D730" s="51"/>
      <c r="E730" s="51"/>
    </row>
    <row r="731" spans="3:5" ht="12.5" x14ac:dyDescent="0.25">
      <c r="C731" s="51"/>
      <c r="D731" s="51"/>
      <c r="E731" s="51"/>
    </row>
    <row r="732" spans="3:5" ht="12.5" x14ac:dyDescent="0.25">
      <c r="C732" s="51"/>
      <c r="D732" s="51"/>
      <c r="E732" s="51"/>
    </row>
    <row r="733" spans="3:5" ht="12.5" x14ac:dyDescent="0.25">
      <c r="C733" s="51"/>
      <c r="D733" s="51"/>
      <c r="E733" s="51"/>
    </row>
    <row r="734" spans="3:5" ht="12.5" x14ac:dyDescent="0.25">
      <c r="C734" s="51"/>
      <c r="D734" s="51"/>
      <c r="E734" s="51"/>
    </row>
    <row r="735" spans="3:5" ht="12.5" x14ac:dyDescent="0.25">
      <c r="C735" s="51"/>
      <c r="D735" s="51"/>
      <c r="E735" s="51"/>
    </row>
    <row r="736" spans="3:5" ht="12.5" x14ac:dyDescent="0.25">
      <c r="C736" s="51"/>
      <c r="D736" s="51"/>
      <c r="E736" s="51"/>
    </row>
    <row r="737" spans="3:5" ht="12.5" x14ac:dyDescent="0.25">
      <c r="C737" s="51"/>
      <c r="D737" s="51"/>
      <c r="E737" s="51"/>
    </row>
    <row r="738" spans="3:5" ht="12.5" x14ac:dyDescent="0.25">
      <c r="C738" s="51"/>
      <c r="D738" s="51"/>
      <c r="E738" s="51"/>
    </row>
    <row r="739" spans="3:5" ht="12.5" x14ac:dyDescent="0.25">
      <c r="C739" s="51"/>
      <c r="D739" s="51"/>
      <c r="E739" s="51"/>
    </row>
    <row r="740" spans="3:5" ht="12.5" x14ac:dyDescent="0.25">
      <c r="C740" s="51"/>
      <c r="D740" s="51"/>
      <c r="E740" s="51"/>
    </row>
    <row r="741" spans="3:5" ht="12.5" x14ac:dyDescent="0.25">
      <c r="C741" s="51"/>
      <c r="D741" s="51"/>
      <c r="E741" s="51"/>
    </row>
    <row r="742" spans="3:5" ht="12.5" x14ac:dyDescent="0.25">
      <c r="C742" s="51"/>
      <c r="D742" s="51"/>
      <c r="E742" s="51"/>
    </row>
    <row r="743" spans="3:5" ht="12.5" x14ac:dyDescent="0.25">
      <c r="C743" s="51"/>
      <c r="D743" s="51"/>
      <c r="E743" s="51"/>
    </row>
    <row r="744" spans="3:5" ht="12.5" x14ac:dyDescent="0.25">
      <c r="C744" s="51"/>
      <c r="D744" s="51"/>
      <c r="E744" s="51"/>
    </row>
    <row r="745" spans="3:5" ht="12.5" x14ac:dyDescent="0.25">
      <c r="C745" s="51"/>
      <c r="D745" s="51"/>
      <c r="E745" s="51"/>
    </row>
    <row r="746" spans="3:5" ht="12.5" x14ac:dyDescent="0.25">
      <c r="C746" s="51"/>
      <c r="D746" s="51"/>
      <c r="E746" s="51"/>
    </row>
    <row r="747" spans="3:5" ht="12.5" x14ac:dyDescent="0.25">
      <c r="C747" s="51"/>
      <c r="D747" s="51"/>
      <c r="E747" s="51"/>
    </row>
    <row r="748" spans="3:5" ht="12.5" x14ac:dyDescent="0.25">
      <c r="C748" s="51"/>
      <c r="D748" s="51"/>
      <c r="E748" s="51"/>
    </row>
    <row r="749" spans="3:5" ht="12.5" x14ac:dyDescent="0.25">
      <c r="C749" s="51"/>
      <c r="D749" s="51"/>
      <c r="E749" s="51"/>
    </row>
    <row r="750" spans="3:5" ht="12.5" x14ac:dyDescent="0.25">
      <c r="C750" s="51"/>
      <c r="D750" s="51"/>
      <c r="E750" s="51"/>
    </row>
    <row r="751" spans="3:5" ht="12.5" x14ac:dyDescent="0.25">
      <c r="C751" s="51"/>
      <c r="D751" s="51"/>
      <c r="E751" s="51"/>
    </row>
    <row r="752" spans="3:5" ht="12.5" x14ac:dyDescent="0.25">
      <c r="C752" s="51"/>
      <c r="D752" s="51"/>
      <c r="E752" s="51"/>
    </row>
    <row r="753" spans="3:5" ht="12.5" x14ac:dyDescent="0.25">
      <c r="C753" s="51"/>
      <c r="D753" s="51"/>
      <c r="E753" s="51"/>
    </row>
    <row r="754" spans="3:5" ht="12.5" x14ac:dyDescent="0.25">
      <c r="C754" s="51"/>
      <c r="D754" s="51"/>
      <c r="E754" s="51"/>
    </row>
    <row r="755" spans="3:5" ht="12.5" x14ac:dyDescent="0.25">
      <c r="C755" s="51"/>
      <c r="D755" s="51"/>
      <c r="E755" s="51"/>
    </row>
    <row r="756" spans="3:5" ht="12.5" x14ac:dyDescent="0.25">
      <c r="C756" s="51"/>
      <c r="D756" s="51"/>
      <c r="E756" s="51"/>
    </row>
    <row r="757" spans="3:5" ht="12.5" x14ac:dyDescent="0.25">
      <c r="C757" s="51"/>
      <c r="D757" s="51"/>
      <c r="E757" s="51"/>
    </row>
    <row r="758" spans="3:5" ht="12.5" x14ac:dyDescent="0.25">
      <c r="C758" s="51"/>
      <c r="D758" s="51"/>
      <c r="E758" s="51"/>
    </row>
    <row r="759" spans="3:5" ht="12.5" x14ac:dyDescent="0.25">
      <c r="C759" s="51"/>
      <c r="D759" s="51"/>
      <c r="E759" s="51"/>
    </row>
    <row r="760" spans="3:5" ht="12.5" x14ac:dyDescent="0.25">
      <c r="C760" s="51"/>
      <c r="D760" s="51"/>
      <c r="E760" s="51"/>
    </row>
    <row r="761" spans="3:5" ht="12.5" x14ac:dyDescent="0.25">
      <c r="C761" s="51"/>
      <c r="D761" s="51"/>
      <c r="E761" s="51"/>
    </row>
    <row r="762" spans="3:5" ht="12.5" x14ac:dyDescent="0.25">
      <c r="C762" s="51"/>
      <c r="D762" s="51"/>
      <c r="E762" s="51"/>
    </row>
    <row r="763" spans="3:5" ht="12.5" x14ac:dyDescent="0.25">
      <c r="C763" s="51"/>
      <c r="D763" s="51"/>
      <c r="E763" s="51"/>
    </row>
    <row r="764" spans="3:5" ht="12.5" x14ac:dyDescent="0.25">
      <c r="C764" s="51"/>
      <c r="D764" s="51"/>
      <c r="E764" s="51"/>
    </row>
    <row r="765" spans="3:5" ht="12.5" x14ac:dyDescent="0.25">
      <c r="C765" s="51"/>
      <c r="D765" s="51"/>
      <c r="E765" s="51"/>
    </row>
    <row r="766" spans="3:5" ht="12.5" x14ac:dyDescent="0.25">
      <c r="C766" s="51"/>
      <c r="D766" s="51"/>
      <c r="E766" s="51"/>
    </row>
    <row r="767" spans="3:5" ht="12.5" x14ac:dyDescent="0.25">
      <c r="C767" s="51"/>
      <c r="D767" s="51"/>
      <c r="E767" s="51"/>
    </row>
    <row r="768" spans="3:5" ht="12.5" x14ac:dyDescent="0.25">
      <c r="C768" s="51"/>
      <c r="D768" s="51"/>
      <c r="E768" s="51"/>
    </row>
    <row r="769" spans="3:5" ht="12.5" x14ac:dyDescent="0.25">
      <c r="C769" s="51"/>
      <c r="D769" s="51"/>
      <c r="E769" s="51"/>
    </row>
    <row r="770" spans="3:5" ht="12.5" x14ac:dyDescent="0.25">
      <c r="C770" s="51"/>
      <c r="D770" s="51"/>
      <c r="E770" s="51"/>
    </row>
    <row r="771" spans="3:5" ht="12.5" x14ac:dyDescent="0.25">
      <c r="C771" s="51"/>
      <c r="D771" s="51"/>
      <c r="E771" s="51"/>
    </row>
    <row r="772" spans="3:5" ht="12.5" x14ac:dyDescent="0.25">
      <c r="C772" s="51"/>
      <c r="D772" s="51"/>
      <c r="E772" s="51"/>
    </row>
    <row r="773" spans="3:5" ht="12.5" x14ac:dyDescent="0.25">
      <c r="C773" s="51"/>
      <c r="D773" s="51"/>
      <c r="E773" s="51"/>
    </row>
    <row r="774" spans="3:5" ht="12.5" x14ac:dyDescent="0.25">
      <c r="C774" s="51"/>
      <c r="D774" s="51"/>
      <c r="E774" s="51"/>
    </row>
    <row r="775" spans="3:5" ht="12.5" x14ac:dyDescent="0.25">
      <c r="C775" s="51"/>
      <c r="D775" s="51"/>
      <c r="E775" s="51"/>
    </row>
    <row r="776" spans="3:5" ht="12.5" x14ac:dyDescent="0.25">
      <c r="C776" s="51"/>
      <c r="D776" s="51"/>
      <c r="E776" s="51"/>
    </row>
    <row r="777" spans="3:5" ht="12.5" x14ac:dyDescent="0.25">
      <c r="C777" s="51"/>
      <c r="D777" s="51"/>
      <c r="E777" s="51"/>
    </row>
    <row r="778" spans="3:5" ht="12.5" x14ac:dyDescent="0.25">
      <c r="C778" s="51"/>
      <c r="D778" s="51"/>
      <c r="E778" s="51"/>
    </row>
    <row r="779" spans="3:5" ht="12.5" x14ac:dyDescent="0.25">
      <c r="C779" s="51"/>
      <c r="D779" s="51"/>
      <c r="E779" s="51"/>
    </row>
    <row r="780" spans="3:5" ht="12.5" x14ac:dyDescent="0.25">
      <c r="C780" s="51"/>
      <c r="D780" s="51"/>
      <c r="E780" s="51"/>
    </row>
    <row r="781" spans="3:5" ht="12.5" x14ac:dyDescent="0.25">
      <c r="C781" s="51"/>
      <c r="D781" s="51"/>
      <c r="E781" s="51"/>
    </row>
    <row r="782" spans="3:5" ht="12.5" x14ac:dyDescent="0.25">
      <c r="C782" s="51"/>
      <c r="D782" s="51"/>
      <c r="E782" s="51"/>
    </row>
    <row r="783" spans="3:5" ht="12.5" x14ac:dyDescent="0.25">
      <c r="C783" s="51"/>
      <c r="D783" s="51"/>
      <c r="E783" s="51"/>
    </row>
    <row r="784" spans="3:5" ht="12.5" x14ac:dyDescent="0.25">
      <c r="C784" s="51"/>
      <c r="D784" s="51"/>
      <c r="E784" s="51"/>
    </row>
    <row r="785" spans="3:5" ht="12.5" x14ac:dyDescent="0.25">
      <c r="C785" s="51"/>
      <c r="D785" s="51"/>
      <c r="E785" s="51"/>
    </row>
    <row r="786" spans="3:5" ht="12.5" x14ac:dyDescent="0.25">
      <c r="C786" s="51"/>
      <c r="D786" s="51"/>
      <c r="E786" s="51"/>
    </row>
    <row r="787" spans="3:5" ht="12.5" x14ac:dyDescent="0.25">
      <c r="C787" s="51"/>
      <c r="D787" s="51"/>
      <c r="E787" s="51"/>
    </row>
    <row r="788" spans="3:5" ht="12.5" x14ac:dyDescent="0.25">
      <c r="C788" s="51"/>
      <c r="D788" s="51"/>
      <c r="E788" s="51"/>
    </row>
    <row r="789" spans="3:5" ht="12.5" x14ac:dyDescent="0.25">
      <c r="C789" s="51"/>
      <c r="D789" s="51"/>
      <c r="E789" s="51"/>
    </row>
    <row r="790" spans="3:5" ht="12.5" x14ac:dyDescent="0.25">
      <c r="C790" s="51"/>
      <c r="D790" s="51"/>
      <c r="E790" s="51"/>
    </row>
    <row r="791" spans="3:5" ht="12.5" x14ac:dyDescent="0.25">
      <c r="C791" s="51"/>
      <c r="D791" s="51"/>
      <c r="E791" s="51"/>
    </row>
    <row r="792" spans="3:5" ht="12.5" x14ac:dyDescent="0.25">
      <c r="C792" s="51"/>
      <c r="D792" s="51"/>
      <c r="E792" s="51"/>
    </row>
    <row r="793" spans="3:5" ht="12.5" x14ac:dyDescent="0.25">
      <c r="C793" s="51"/>
      <c r="D793" s="51"/>
      <c r="E793" s="51"/>
    </row>
    <row r="794" spans="3:5" ht="12.5" x14ac:dyDescent="0.25">
      <c r="C794" s="51"/>
      <c r="D794" s="51"/>
      <c r="E794" s="51"/>
    </row>
    <row r="795" spans="3:5" ht="12.5" x14ac:dyDescent="0.25">
      <c r="C795" s="51"/>
      <c r="D795" s="51"/>
      <c r="E795" s="51"/>
    </row>
    <row r="796" spans="3:5" ht="12.5" x14ac:dyDescent="0.25">
      <c r="C796" s="51"/>
      <c r="D796" s="51"/>
      <c r="E796" s="51"/>
    </row>
    <row r="797" spans="3:5" ht="12.5" x14ac:dyDescent="0.25">
      <c r="C797" s="51"/>
      <c r="D797" s="51"/>
      <c r="E797" s="51"/>
    </row>
    <row r="798" spans="3:5" ht="12.5" x14ac:dyDescent="0.25">
      <c r="C798" s="51"/>
      <c r="D798" s="51"/>
      <c r="E798" s="51"/>
    </row>
    <row r="799" spans="3:5" ht="12.5" x14ac:dyDescent="0.25">
      <c r="C799" s="51"/>
      <c r="D799" s="51"/>
      <c r="E799" s="51"/>
    </row>
    <row r="800" spans="3:5" ht="12.5" x14ac:dyDescent="0.25">
      <c r="C800" s="51"/>
      <c r="D800" s="51"/>
      <c r="E800" s="51"/>
    </row>
    <row r="801" spans="3:5" ht="12.5" x14ac:dyDescent="0.25">
      <c r="C801" s="51"/>
      <c r="D801" s="51"/>
      <c r="E801" s="51"/>
    </row>
    <row r="802" spans="3:5" ht="12.5" x14ac:dyDescent="0.25">
      <c r="C802" s="51"/>
      <c r="D802" s="51"/>
      <c r="E802" s="51"/>
    </row>
    <row r="803" spans="3:5" ht="12.5" x14ac:dyDescent="0.25">
      <c r="C803" s="51"/>
      <c r="D803" s="51"/>
      <c r="E803" s="51"/>
    </row>
    <row r="804" spans="3:5" ht="12.5" x14ac:dyDescent="0.25">
      <c r="C804" s="51"/>
      <c r="D804" s="51"/>
      <c r="E804" s="51"/>
    </row>
    <row r="805" spans="3:5" ht="12.5" x14ac:dyDescent="0.25">
      <c r="C805" s="51"/>
      <c r="D805" s="51"/>
      <c r="E805" s="51"/>
    </row>
    <row r="806" spans="3:5" ht="12.5" x14ac:dyDescent="0.25">
      <c r="C806" s="51"/>
      <c r="D806" s="51"/>
      <c r="E806" s="51"/>
    </row>
    <row r="807" spans="3:5" ht="12.5" x14ac:dyDescent="0.25">
      <c r="C807" s="51"/>
      <c r="D807" s="51"/>
      <c r="E807" s="51"/>
    </row>
    <row r="808" spans="3:5" ht="12.5" x14ac:dyDescent="0.25">
      <c r="C808" s="51"/>
      <c r="D808" s="51"/>
      <c r="E808" s="51"/>
    </row>
    <row r="809" spans="3:5" ht="12.5" x14ac:dyDescent="0.25">
      <c r="C809" s="51"/>
      <c r="D809" s="51"/>
      <c r="E809" s="51"/>
    </row>
    <row r="810" spans="3:5" ht="12.5" x14ac:dyDescent="0.25">
      <c r="C810" s="51"/>
      <c r="D810" s="51"/>
      <c r="E810" s="51"/>
    </row>
    <row r="811" spans="3:5" ht="12.5" x14ac:dyDescent="0.25">
      <c r="C811" s="51"/>
      <c r="D811" s="51"/>
      <c r="E811" s="51"/>
    </row>
    <row r="812" spans="3:5" ht="12.5" x14ac:dyDescent="0.25">
      <c r="C812" s="51"/>
      <c r="D812" s="51"/>
      <c r="E812" s="51"/>
    </row>
    <row r="813" spans="3:5" ht="12.5" x14ac:dyDescent="0.25">
      <c r="C813" s="51"/>
      <c r="D813" s="51"/>
      <c r="E813" s="51"/>
    </row>
    <row r="814" spans="3:5" ht="12.5" x14ac:dyDescent="0.25">
      <c r="C814" s="51"/>
      <c r="D814" s="51"/>
      <c r="E814" s="51"/>
    </row>
    <row r="815" spans="3:5" ht="12.5" x14ac:dyDescent="0.25">
      <c r="C815" s="51"/>
      <c r="D815" s="51"/>
      <c r="E815" s="51"/>
    </row>
    <row r="816" spans="3:5" ht="12.5" x14ac:dyDescent="0.25">
      <c r="C816" s="51"/>
      <c r="D816" s="51"/>
      <c r="E816" s="51"/>
    </row>
    <row r="817" spans="3:5" ht="12.5" x14ac:dyDescent="0.25">
      <c r="C817" s="51"/>
      <c r="D817" s="51"/>
      <c r="E817" s="51"/>
    </row>
    <row r="818" spans="3:5" ht="12.5" x14ac:dyDescent="0.25">
      <c r="C818" s="51"/>
      <c r="D818" s="51"/>
      <c r="E818" s="51"/>
    </row>
    <row r="819" spans="3:5" ht="12.5" x14ac:dyDescent="0.25">
      <c r="C819" s="51"/>
      <c r="D819" s="51"/>
      <c r="E819" s="51"/>
    </row>
    <row r="820" spans="3:5" ht="12.5" x14ac:dyDescent="0.25">
      <c r="C820" s="51"/>
      <c r="D820" s="51"/>
      <c r="E820" s="51"/>
    </row>
    <row r="821" spans="3:5" ht="12.5" x14ac:dyDescent="0.25">
      <c r="C821" s="51"/>
      <c r="D821" s="51"/>
      <c r="E821" s="51"/>
    </row>
    <row r="822" spans="3:5" ht="12.5" x14ac:dyDescent="0.25">
      <c r="C822" s="51"/>
      <c r="D822" s="51"/>
      <c r="E822" s="51"/>
    </row>
    <row r="823" spans="3:5" ht="12.5" x14ac:dyDescent="0.25">
      <c r="C823" s="51"/>
      <c r="D823" s="51"/>
      <c r="E823" s="51"/>
    </row>
    <row r="824" spans="3:5" ht="12.5" x14ac:dyDescent="0.25">
      <c r="C824" s="51"/>
      <c r="D824" s="51"/>
      <c r="E824" s="51"/>
    </row>
    <row r="825" spans="3:5" ht="12.5" x14ac:dyDescent="0.25">
      <c r="C825" s="51"/>
      <c r="D825" s="51"/>
      <c r="E825" s="51"/>
    </row>
    <row r="826" spans="3:5" ht="12.5" x14ac:dyDescent="0.25">
      <c r="C826" s="51"/>
      <c r="D826" s="51"/>
      <c r="E826" s="51"/>
    </row>
    <row r="827" spans="3:5" ht="12.5" x14ac:dyDescent="0.25">
      <c r="C827" s="51"/>
      <c r="D827" s="51"/>
      <c r="E827" s="51"/>
    </row>
    <row r="828" spans="3:5" ht="12.5" x14ac:dyDescent="0.25">
      <c r="C828" s="51"/>
      <c r="D828" s="51"/>
      <c r="E828" s="51"/>
    </row>
    <row r="829" spans="3:5" ht="12.5" x14ac:dyDescent="0.25">
      <c r="C829" s="51"/>
      <c r="D829" s="51"/>
      <c r="E829" s="51"/>
    </row>
    <row r="830" spans="3:5" ht="12.5" x14ac:dyDescent="0.25">
      <c r="C830" s="51"/>
      <c r="D830" s="51"/>
      <c r="E830" s="51"/>
    </row>
    <row r="831" spans="3:5" ht="12.5" x14ac:dyDescent="0.25">
      <c r="C831" s="51"/>
      <c r="D831" s="51"/>
      <c r="E831" s="51"/>
    </row>
    <row r="832" spans="3:5" ht="12.5" x14ac:dyDescent="0.25">
      <c r="C832" s="51"/>
      <c r="D832" s="51"/>
      <c r="E832" s="51"/>
    </row>
    <row r="833" spans="3:5" ht="12.5" x14ac:dyDescent="0.25">
      <c r="C833" s="51"/>
      <c r="D833" s="51"/>
      <c r="E833" s="51"/>
    </row>
    <row r="834" spans="3:5" ht="12.5" x14ac:dyDescent="0.25">
      <c r="C834" s="51"/>
      <c r="D834" s="51"/>
      <c r="E834" s="51"/>
    </row>
    <row r="835" spans="3:5" ht="12.5" x14ac:dyDescent="0.25">
      <c r="C835" s="51"/>
      <c r="D835" s="51"/>
      <c r="E835" s="51"/>
    </row>
    <row r="836" spans="3:5" ht="12.5" x14ac:dyDescent="0.25">
      <c r="C836" s="51"/>
      <c r="D836" s="51"/>
      <c r="E836" s="51"/>
    </row>
    <row r="837" spans="3:5" ht="12.5" x14ac:dyDescent="0.25">
      <c r="C837" s="51"/>
      <c r="D837" s="51"/>
      <c r="E837" s="51"/>
    </row>
    <row r="838" spans="3:5" ht="12.5" x14ac:dyDescent="0.25">
      <c r="C838" s="51"/>
      <c r="D838" s="51"/>
      <c r="E838" s="51"/>
    </row>
    <row r="839" spans="3:5" ht="12.5" x14ac:dyDescent="0.25">
      <c r="C839" s="51"/>
      <c r="D839" s="51"/>
      <c r="E839" s="51"/>
    </row>
    <row r="840" spans="3:5" ht="12.5" x14ac:dyDescent="0.25">
      <c r="C840" s="51"/>
      <c r="D840" s="51"/>
      <c r="E840" s="51"/>
    </row>
    <row r="841" spans="3:5" ht="12.5" x14ac:dyDescent="0.25">
      <c r="C841" s="51"/>
      <c r="D841" s="51"/>
      <c r="E841" s="51"/>
    </row>
    <row r="842" spans="3:5" ht="12.5" x14ac:dyDescent="0.25">
      <c r="C842" s="51"/>
      <c r="D842" s="51"/>
      <c r="E842" s="51"/>
    </row>
    <row r="843" spans="3:5" ht="12.5" x14ac:dyDescent="0.25">
      <c r="C843" s="51"/>
      <c r="D843" s="51"/>
      <c r="E843" s="51"/>
    </row>
    <row r="844" spans="3:5" ht="12.5" x14ac:dyDescent="0.25">
      <c r="C844" s="51"/>
      <c r="D844" s="51"/>
      <c r="E844" s="51"/>
    </row>
    <row r="845" spans="3:5" ht="12.5" x14ac:dyDescent="0.25">
      <c r="C845" s="51"/>
      <c r="D845" s="51"/>
      <c r="E845" s="51"/>
    </row>
    <row r="846" spans="3:5" ht="12.5" x14ac:dyDescent="0.25">
      <c r="C846" s="51"/>
      <c r="D846" s="51"/>
      <c r="E846" s="51"/>
    </row>
    <row r="847" spans="3:5" ht="12.5" x14ac:dyDescent="0.25">
      <c r="C847" s="51"/>
      <c r="D847" s="51"/>
      <c r="E847" s="51"/>
    </row>
    <row r="848" spans="3:5" ht="12.5" x14ac:dyDescent="0.25">
      <c r="C848" s="51"/>
      <c r="D848" s="51"/>
      <c r="E848" s="51"/>
    </row>
    <row r="849" spans="3:5" ht="12.5" x14ac:dyDescent="0.25">
      <c r="C849" s="51"/>
      <c r="D849" s="51"/>
      <c r="E849" s="51"/>
    </row>
    <row r="850" spans="3:5" ht="12.5" x14ac:dyDescent="0.25">
      <c r="C850" s="51"/>
      <c r="D850" s="51"/>
      <c r="E850" s="51"/>
    </row>
    <row r="851" spans="3:5" ht="12.5" x14ac:dyDescent="0.25">
      <c r="C851" s="51"/>
      <c r="D851" s="51"/>
      <c r="E851" s="51"/>
    </row>
    <row r="852" spans="3:5" ht="12.5" x14ac:dyDescent="0.25">
      <c r="C852" s="51"/>
      <c r="D852" s="51"/>
      <c r="E852" s="51"/>
    </row>
    <row r="853" spans="3:5" ht="12.5" x14ac:dyDescent="0.25">
      <c r="C853" s="51"/>
      <c r="D853" s="51"/>
      <c r="E853" s="51"/>
    </row>
    <row r="854" spans="3:5" ht="12.5" x14ac:dyDescent="0.25">
      <c r="C854" s="51"/>
      <c r="D854" s="51"/>
      <c r="E854" s="51"/>
    </row>
    <row r="855" spans="3:5" ht="12.5" x14ac:dyDescent="0.25">
      <c r="C855" s="51"/>
      <c r="D855" s="51"/>
      <c r="E855" s="51"/>
    </row>
    <row r="856" spans="3:5" ht="12.5" x14ac:dyDescent="0.25">
      <c r="C856" s="51"/>
      <c r="D856" s="51"/>
      <c r="E856" s="51"/>
    </row>
    <row r="857" spans="3:5" ht="12.5" x14ac:dyDescent="0.25">
      <c r="C857" s="51"/>
      <c r="D857" s="51"/>
      <c r="E857" s="51"/>
    </row>
    <row r="858" spans="3:5" ht="12.5" x14ac:dyDescent="0.25">
      <c r="C858" s="51"/>
      <c r="D858" s="51"/>
      <c r="E858" s="51"/>
    </row>
    <row r="859" spans="3:5" ht="12.5" x14ac:dyDescent="0.25">
      <c r="C859" s="51"/>
      <c r="D859" s="51"/>
      <c r="E859" s="51"/>
    </row>
    <row r="860" spans="3:5" ht="12.5" x14ac:dyDescent="0.25">
      <c r="C860" s="51"/>
      <c r="D860" s="51"/>
      <c r="E860" s="51"/>
    </row>
    <row r="861" spans="3:5" ht="12.5" x14ac:dyDescent="0.25">
      <c r="C861" s="51"/>
      <c r="D861" s="51"/>
      <c r="E861" s="51"/>
    </row>
    <row r="862" spans="3:5" ht="12.5" x14ac:dyDescent="0.25">
      <c r="C862" s="51"/>
      <c r="D862" s="51"/>
      <c r="E862" s="51"/>
    </row>
    <row r="863" spans="3:5" ht="12.5" x14ac:dyDescent="0.25">
      <c r="C863" s="51"/>
      <c r="D863" s="51"/>
      <c r="E863" s="51"/>
    </row>
    <row r="864" spans="3:5" ht="12.5" x14ac:dyDescent="0.25">
      <c r="C864" s="51"/>
      <c r="D864" s="51"/>
      <c r="E864" s="51"/>
    </row>
    <row r="865" spans="3:5" ht="12.5" x14ac:dyDescent="0.25">
      <c r="C865" s="51"/>
      <c r="D865" s="51"/>
      <c r="E865" s="51"/>
    </row>
    <row r="866" spans="3:5" ht="12.5" x14ac:dyDescent="0.25">
      <c r="C866" s="51"/>
      <c r="D866" s="51"/>
      <c r="E866" s="51"/>
    </row>
    <row r="867" spans="3:5" ht="12.5" x14ac:dyDescent="0.25">
      <c r="C867" s="51"/>
      <c r="D867" s="51"/>
      <c r="E867" s="51"/>
    </row>
    <row r="868" spans="3:5" ht="12.5" x14ac:dyDescent="0.25">
      <c r="C868" s="51"/>
      <c r="D868" s="51"/>
      <c r="E868" s="51"/>
    </row>
    <row r="869" spans="3:5" ht="12.5" x14ac:dyDescent="0.25">
      <c r="C869" s="51"/>
      <c r="D869" s="51"/>
      <c r="E869" s="51"/>
    </row>
    <row r="870" spans="3:5" ht="12.5" x14ac:dyDescent="0.25">
      <c r="C870" s="51"/>
      <c r="D870" s="51"/>
      <c r="E870" s="51"/>
    </row>
    <row r="871" spans="3:5" ht="12.5" x14ac:dyDescent="0.25">
      <c r="C871" s="51"/>
      <c r="D871" s="51"/>
      <c r="E871" s="51"/>
    </row>
    <row r="872" spans="3:5" ht="12.5" x14ac:dyDescent="0.25">
      <c r="C872" s="51"/>
      <c r="D872" s="51"/>
      <c r="E872" s="51"/>
    </row>
    <row r="873" spans="3:5" ht="12.5" x14ac:dyDescent="0.25">
      <c r="C873" s="51"/>
      <c r="D873" s="51"/>
      <c r="E873" s="51"/>
    </row>
    <row r="874" spans="3:5" ht="12.5" x14ac:dyDescent="0.25">
      <c r="C874" s="51"/>
      <c r="D874" s="51"/>
      <c r="E874" s="51"/>
    </row>
    <row r="875" spans="3:5" ht="12.5" x14ac:dyDescent="0.25">
      <c r="C875" s="51"/>
      <c r="D875" s="51"/>
      <c r="E875" s="51"/>
    </row>
    <row r="876" spans="3:5" ht="12.5" x14ac:dyDescent="0.25">
      <c r="C876" s="51"/>
      <c r="D876" s="51"/>
      <c r="E876" s="51"/>
    </row>
    <row r="877" spans="3:5" ht="12.5" x14ac:dyDescent="0.25">
      <c r="C877" s="51"/>
      <c r="D877" s="51"/>
      <c r="E877" s="51"/>
    </row>
    <row r="878" spans="3:5" ht="12.5" x14ac:dyDescent="0.25">
      <c r="C878" s="51"/>
      <c r="D878" s="51"/>
      <c r="E878" s="51"/>
    </row>
    <row r="879" spans="3:5" ht="12.5" x14ac:dyDescent="0.25">
      <c r="C879" s="51"/>
      <c r="D879" s="51"/>
      <c r="E879" s="51"/>
    </row>
    <row r="880" spans="3:5" ht="12.5" x14ac:dyDescent="0.25">
      <c r="C880" s="51"/>
      <c r="D880" s="51"/>
      <c r="E880" s="51"/>
    </row>
    <row r="881" spans="3:5" ht="12.5" x14ac:dyDescent="0.25">
      <c r="C881" s="51"/>
      <c r="D881" s="51"/>
      <c r="E881" s="51"/>
    </row>
    <row r="882" spans="3:5" ht="12.5" x14ac:dyDescent="0.25">
      <c r="C882" s="51"/>
      <c r="D882" s="51"/>
      <c r="E882" s="51"/>
    </row>
    <row r="883" spans="3:5" ht="12.5" x14ac:dyDescent="0.25">
      <c r="C883" s="51"/>
      <c r="D883" s="51"/>
      <c r="E883" s="51"/>
    </row>
    <row r="884" spans="3:5" ht="12.5" x14ac:dyDescent="0.25">
      <c r="C884" s="51"/>
      <c r="D884" s="51"/>
      <c r="E884" s="51"/>
    </row>
    <row r="885" spans="3:5" ht="12.5" x14ac:dyDescent="0.25">
      <c r="C885" s="51"/>
      <c r="D885" s="51"/>
      <c r="E885" s="51"/>
    </row>
    <row r="886" spans="3:5" ht="12.5" x14ac:dyDescent="0.25">
      <c r="C886" s="51"/>
      <c r="D886" s="51"/>
      <c r="E886" s="51"/>
    </row>
    <row r="887" spans="3:5" ht="12.5" x14ac:dyDescent="0.25">
      <c r="C887" s="51"/>
      <c r="D887" s="51"/>
      <c r="E887" s="51"/>
    </row>
    <row r="888" spans="3:5" ht="12.5" x14ac:dyDescent="0.25">
      <c r="C888" s="51"/>
      <c r="D888" s="51"/>
      <c r="E888" s="51"/>
    </row>
    <row r="889" spans="3:5" ht="12.5" x14ac:dyDescent="0.25">
      <c r="C889" s="51"/>
      <c r="D889" s="51"/>
      <c r="E889" s="51"/>
    </row>
    <row r="890" spans="3:5" ht="12.5" x14ac:dyDescent="0.25">
      <c r="C890" s="51"/>
      <c r="D890" s="51"/>
      <c r="E890" s="51"/>
    </row>
    <row r="891" spans="3:5" ht="12.5" x14ac:dyDescent="0.25">
      <c r="C891" s="51"/>
      <c r="D891" s="51"/>
      <c r="E891" s="51"/>
    </row>
    <row r="892" spans="3:5" ht="12.5" x14ac:dyDescent="0.25">
      <c r="C892" s="51"/>
      <c r="D892" s="51"/>
      <c r="E892" s="51"/>
    </row>
    <row r="893" spans="3:5" ht="12.5" x14ac:dyDescent="0.25">
      <c r="C893" s="51"/>
      <c r="D893" s="51"/>
      <c r="E893" s="51"/>
    </row>
    <row r="894" spans="3:5" ht="12.5" x14ac:dyDescent="0.25">
      <c r="C894" s="51"/>
      <c r="D894" s="51"/>
      <c r="E894" s="51"/>
    </row>
    <row r="895" spans="3:5" ht="12.5" x14ac:dyDescent="0.25">
      <c r="C895" s="51"/>
      <c r="D895" s="51"/>
      <c r="E895" s="51"/>
    </row>
    <row r="896" spans="3:5" ht="12.5" x14ac:dyDescent="0.25">
      <c r="C896" s="51"/>
      <c r="D896" s="51"/>
      <c r="E896" s="51"/>
    </row>
    <row r="897" spans="3:5" ht="12.5" x14ac:dyDescent="0.25">
      <c r="C897" s="51"/>
      <c r="D897" s="51"/>
      <c r="E897" s="51"/>
    </row>
    <row r="898" spans="3:5" ht="12.5" x14ac:dyDescent="0.25">
      <c r="C898" s="51"/>
      <c r="D898" s="51"/>
      <c r="E898" s="51"/>
    </row>
    <row r="899" spans="3:5" ht="12.5" x14ac:dyDescent="0.25">
      <c r="C899" s="51"/>
      <c r="D899" s="51"/>
      <c r="E899" s="51"/>
    </row>
    <row r="900" spans="3:5" ht="12.5" x14ac:dyDescent="0.25">
      <c r="C900" s="51"/>
      <c r="D900" s="51"/>
      <c r="E900" s="51"/>
    </row>
    <row r="901" spans="3:5" ht="12.5" x14ac:dyDescent="0.25">
      <c r="C901" s="51"/>
      <c r="D901" s="51"/>
      <c r="E901" s="51"/>
    </row>
    <row r="902" spans="3:5" ht="12.5" x14ac:dyDescent="0.25">
      <c r="C902" s="51"/>
      <c r="D902" s="51"/>
      <c r="E902" s="51"/>
    </row>
    <row r="903" spans="3:5" ht="12.5" x14ac:dyDescent="0.25">
      <c r="C903" s="51"/>
      <c r="D903" s="51"/>
      <c r="E903" s="51"/>
    </row>
    <row r="904" spans="3:5" ht="12.5" x14ac:dyDescent="0.25">
      <c r="C904" s="51"/>
      <c r="D904" s="51"/>
      <c r="E904" s="51"/>
    </row>
    <row r="905" spans="3:5" ht="12.5" x14ac:dyDescent="0.25">
      <c r="C905" s="51"/>
      <c r="D905" s="51"/>
      <c r="E905" s="51"/>
    </row>
    <row r="906" spans="3:5" ht="12.5" x14ac:dyDescent="0.25">
      <c r="C906" s="51"/>
      <c r="D906" s="51"/>
      <c r="E906" s="51"/>
    </row>
    <row r="907" spans="3:5" ht="12.5" x14ac:dyDescent="0.25">
      <c r="C907" s="51"/>
      <c r="D907" s="51"/>
      <c r="E907" s="51"/>
    </row>
    <row r="908" spans="3:5" ht="12.5" x14ac:dyDescent="0.25">
      <c r="C908" s="51"/>
      <c r="D908" s="51"/>
      <c r="E908" s="51"/>
    </row>
    <row r="909" spans="3:5" ht="12.5" x14ac:dyDescent="0.25">
      <c r="C909" s="51"/>
      <c r="D909" s="51"/>
      <c r="E909" s="51"/>
    </row>
    <row r="910" spans="3:5" ht="12.5" x14ac:dyDescent="0.25">
      <c r="C910" s="51"/>
      <c r="D910" s="51"/>
      <c r="E910" s="51"/>
    </row>
    <row r="911" spans="3:5" ht="12.5" x14ac:dyDescent="0.25">
      <c r="C911" s="51"/>
      <c r="D911" s="51"/>
      <c r="E911" s="51"/>
    </row>
    <row r="912" spans="3:5" ht="12.5" x14ac:dyDescent="0.25">
      <c r="C912" s="51"/>
      <c r="D912" s="51"/>
      <c r="E912" s="51"/>
    </row>
    <row r="913" spans="3:5" ht="12.5" x14ac:dyDescent="0.25">
      <c r="C913" s="51"/>
      <c r="D913" s="51"/>
      <c r="E913" s="51"/>
    </row>
    <row r="914" spans="3:5" ht="12.5" x14ac:dyDescent="0.25">
      <c r="C914" s="51"/>
      <c r="D914" s="51"/>
      <c r="E914" s="51"/>
    </row>
    <row r="915" spans="3:5" ht="12.5" x14ac:dyDescent="0.25">
      <c r="C915" s="51"/>
      <c r="D915" s="51"/>
      <c r="E915" s="51"/>
    </row>
    <row r="916" spans="3:5" ht="12.5" x14ac:dyDescent="0.25">
      <c r="C916" s="51"/>
      <c r="D916" s="51"/>
      <c r="E916" s="51"/>
    </row>
    <row r="917" spans="3:5" ht="12.5" x14ac:dyDescent="0.25">
      <c r="C917" s="51"/>
      <c r="D917" s="51"/>
      <c r="E917" s="51"/>
    </row>
    <row r="918" spans="3:5" ht="12.5" x14ac:dyDescent="0.25">
      <c r="C918" s="51"/>
      <c r="D918" s="51"/>
      <c r="E918" s="51"/>
    </row>
    <row r="919" spans="3:5" ht="12.5" x14ac:dyDescent="0.25">
      <c r="C919" s="51"/>
      <c r="D919" s="51"/>
      <c r="E919" s="51"/>
    </row>
    <row r="920" spans="3:5" ht="12.5" x14ac:dyDescent="0.25">
      <c r="C920" s="51"/>
      <c r="D920" s="51"/>
      <c r="E920" s="51"/>
    </row>
    <row r="921" spans="3:5" ht="12.5" x14ac:dyDescent="0.25">
      <c r="C921" s="51"/>
      <c r="D921" s="51"/>
      <c r="E921" s="51"/>
    </row>
    <row r="922" spans="3:5" ht="12.5" x14ac:dyDescent="0.25">
      <c r="C922" s="51"/>
      <c r="D922" s="51"/>
      <c r="E922" s="51"/>
    </row>
    <row r="923" spans="3:5" ht="12.5" x14ac:dyDescent="0.25">
      <c r="C923" s="51"/>
      <c r="D923" s="51"/>
      <c r="E923" s="51"/>
    </row>
    <row r="924" spans="3:5" ht="12.5" x14ac:dyDescent="0.25">
      <c r="C924" s="51"/>
      <c r="D924" s="51"/>
      <c r="E924" s="51"/>
    </row>
    <row r="925" spans="3:5" ht="12.5" x14ac:dyDescent="0.25">
      <c r="C925" s="51"/>
      <c r="D925" s="51"/>
      <c r="E925" s="51"/>
    </row>
    <row r="926" spans="3:5" ht="12.5" x14ac:dyDescent="0.25">
      <c r="C926" s="51"/>
      <c r="D926" s="51"/>
      <c r="E926" s="51"/>
    </row>
    <row r="927" spans="3:5" ht="12.5" x14ac:dyDescent="0.25">
      <c r="C927" s="51"/>
      <c r="D927" s="51"/>
      <c r="E927" s="51"/>
    </row>
    <row r="928" spans="3:5" ht="12.5" x14ac:dyDescent="0.25">
      <c r="C928" s="51"/>
      <c r="D928" s="51"/>
      <c r="E928" s="51"/>
    </row>
    <row r="929" spans="3:5" ht="12.5" x14ac:dyDescent="0.25">
      <c r="C929" s="51"/>
      <c r="D929" s="51"/>
      <c r="E929" s="51"/>
    </row>
    <row r="930" spans="3:5" ht="12.5" x14ac:dyDescent="0.25">
      <c r="C930" s="51"/>
      <c r="D930" s="51"/>
      <c r="E930" s="51"/>
    </row>
    <row r="931" spans="3:5" ht="12.5" x14ac:dyDescent="0.25">
      <c r="C931" s="51"/>
      <c r="D931" s="51"/>
      <c r="E931" s="51"/>
    </row>
    <row r="932" spans="3:5" ht="12.5" x14ac:dyDescent="0.25">
      <c r="C932" s="51"/>
      <c r="D932" s="51"/>
      <c r="E932" s="51"/>
    </row>
    <row r="933" spans="3:5" ht="12.5" x14ac:dyDescent="0.25">
      <c r="C933" s="51"/>
      <c r="D933" s="51"/>
      <c r="E933" s="51"/>
    </row>
    <row r="934" spans="3:5" ht="12.5" x14ac:dyDescent="0.25">
      <c r="C934" s="51"/>
      <c r="D934" s="51"/>
      <c r="E934" s="51"/>
    </row>
    <row r="935" spans="3:5" ht="12.5" x14ac:dyDescent="0.25">
      <c r="C935" s="51"/>
      <c r="D935" s="51"/>
      <c r="E935" s="51"/>
    </row>
    <row r="936" spans="3:5" ht="12.5" x14ac:dyDescent="0.25">
      <c r="C936" s="51"/>
      <c r="D936" s="51"/>
      <c r="E936" s="51"/>
    </row>
    <row r="937" spans="3:5" ht="12.5" x14ac:dyDescent="0.25">
      <c r="C937" s="51"/>
      <c r="D937" s="51"/>
      <c r="E937" s="51"/>
    </row>
    <row r="938" spans="3:5" ht="12.5" x14ac:dyDescent="0.25">
      <c r="C938" s="51"/>
      <c r="D938" s="51"/>
      <c r="E938" s="51"/>
    </row>
    <row r="939" spans="3:5" ht="12.5" x14ac:dyDescent="0.25">
      <c r="C939" s="51"/>
      <c r="D939" s="51"/>
      <c r="E939" s="51"/>
    </row>
    <row r="940" spans="3:5" ht="12.5" x14ac:dyDescent="0.25">
      <c r="C940" s="51"/>
      <c r="D940" s="51"/>
      <c r="E940" s="51"/>
    </row>
    <row r="941" spans="3:5" ht="12.5" x14ac:dyDescent="0.25">
      <c r="C941" s="51"/>
      <c r="D941" s="51"/>
      <c r="E941" s="51"/>
    </row>
    <row r="942" spans="3:5" ht="12.5" x14ac:dyDescent="0.25">
      <c r="C942" s="51"/>
      <c r="D942" s="51"/>
      <c r="E942" s="51"/>
    </row>
    <row r="943" spans="3:5" ht="12.5" x14ac:dyDescent="0.25">
      <c r="C943" s="51"/>
      <c r="D943" s="51"/>
      <c r="E943" s="51"/>
    </row>
    <row r="944" spans="3:5" ht="12.5" x14ac:dyDescent="0.25">
      <c r="C944" s="51"/>
      <c r="D944" s="51"/>
      <c r="E944" s="51"/>
    </row>
    <row r="945" spans="3:5" ht="12.5" x14ac:dyDescent="0.25">
      <c r="C945" s="51"/>
      <c r="D945" s="51"/>
      <c r="E945" s="51"/>
    </row>
  </sheetData>
  <mergeCells count="26">
    <mergeCell ref="H11:I11"/>
    <mergeCell ref="H12:I12"/>
    <mergeCell ref="C15:C17"/>
    <mergeCell ref="D15:D17"/>
    <mergeCell ref="C27:C28"/>
    <mergeCell ref="D27:D28"/>
    <mergeCell ref="C11:C14"/>
    <mergeCell ref="D12:D14"/>
    <mergeCell ref="H23:I23"/>
    <mergeCell ref="H24:I24"/>
    <mergeCell ref="H25:I25"/>
    <mergeCell ref="H26:I26"/>
    <mergeCell ref="H27:I27"/>
    <mergeCell ref="H28:I28"/>
    <mergeCell ref="H13:I13"/>
    <mergeCell ref="H14:I14"/>
    <mergeCell ref="H8:I8"/>
    <mergeCell ref="C9:C10"/>
    <mergeCell ref="D9:D10"/>
    <mergeCell ref="H9:I9"/>
    <mergeCell ref="H10:I10"/>
    <mergeCell ref="H15:I15"/>
    <mergeCell ref="H16:I16"/>
    <mergeCell ref="H17:I17"/>
    <mergeCell ref="H18:I18"/>
    <mergeCell ref="H22:I22"/>
  </mergeCells>
  <phoneticPr fontId="15" type="noConversion"/>
  <dataValidations count="1">
    <dataValidation type="list" allowBlank="1" showErrorMessage="1" sqref="F9:G18 F23:G28" xr:uid="{00000000-0002-0000-1E00-000000000000}">
      <formula1>"Not Test,PASS,Fail,N/A,Blocked"</formula1>
    </dataValidation>
  </dataValidation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O31"/>
  <sheetViews>
    <sheetView topLeftCell="A4" workbookViewId="0">
      <selection activeCell="E15" sqref="E15"/>
    </sheetView>
  </sheetViews>
  <sheetFormatPr defaultColWidth="12.6328125" defaultRowHeight="15.75" customHeight="1" x14ac:dyDescent="0.25"/>
  <cols>
    <col min="1" max="1" width="4.7265625" customWidth="1"/>
    <col min="3" max="5" width="52.6328125" customWidth="1"/>
    <col min="6" max="7" width="14.6328125" customWidth="1"/>
    <col min="8" max="8" width="19.6328125" customWidth="1"/>
    <col min="9" max="9" width="24.6328125" customWidth="1"/>
  </cols>
  <sheetData>
    <row r="1" spans="1:15" ht="13" x14ac:dyDescent="0.3">
      <c r="A1" s="1" t="s">
        <v>0</v>
      </c>
    </row>
    <row r="2" spans="1:15" ht="13" x14ac:dyDescent="0.25">
      <c r="B2" s="2" t="s">
        <v>1</v>
      </c>
      <c r="C2" s="199" t="s">
        <v>34</v>
      </c>
      <c r="D2" s="254"/>
      <c r="E2" s="197"/>
    </row>
    <row r="3" spans="1:15" ht="13" x14ac:dyDescent="0.25">
      <c r="B3" s="2" t="s">
        <v>5</v>
      </c>
      <c r="C3" s="199" t="s">
        <v>1722</v>
      </c>
      <c r="D3" s="254"/>
      <c r="E3" s="197"/>
    </row>
    <row r="4" spans="1:15" ht="345.75" customHeight="1" x14ac:dyDescent="0.25">
      <c r="B4" s="2" t="s">
        <v>9</v>
      </c>
      <c r="C4" s="199"/>
      <c r="D4" s="254"/>
      <c r="E4" s="197"/>
    </row>
    <row r="6" spans="1:15" ht="20" x14ac:dyDescent="0.4">
      <c r="B6" s="5" t="s">
        <v>1676</v>
      </c>
    </row>
    <row r="8" spans="1:15" ht="13" x14ac:dyDescent="0.3">
      <c r="B8" s="6" t="s">
        <v>11</v>
      </c>
      <c r="C8" s="63" t="s">
        <v>12</v>
      </c>
      <c r="D8" s="52" t="s">
        <v>13</v>
      </c>
      <c r="E8" s="52" t="s">
        <v>14</v>
      </c>
      <c r="F8" s="2" t="s">
        <v>15</v>
      </c>
      <c r="G8" s="2" t="s">
        <v>16</v>
      </c>
      <c r="H8" s="221" t="s">
        <v>17</v>
      </c>
      <c r="I8" s="197"/>
    </row>
    <row r="9" spans="1:15" ht="12.5" x14ac:dyDescent="0.25">
      <c r="A9" s="11"/>
      <c r="B9" s="21">
        <f t="shared" ref="B9:B31" si="0">ROW()-8</f>
        <v>1</v>
      </c>
      <c r="C9" s="25" t="s">
        <v>1677</v>
      </c>
      <c r="D9" s="25" t="s">
        <v>1678</v>
      </c>
      <c r="E9" s="27" t="s">
        <v>1679</v>
      </c>
      <c r="F9" s="9" t="s">
        <v>21</v>
      </c>
      <c r="G9" s="9" t="s">
        <v>21</v>
      </c>
      <c r="H9" s="199"/>
      <c r="I9" s="197"/>
      <c r="J9" s="11"/>
      <c r="K9" s="11"/>
      <c r="L9" s="11"/>
      <c r="M9" s="11"/>
      <c r="N9" s="11"/>
      <c r="O9" s="11"/>
    </row>
    <row r="10" spans="1:15" ht="12.5" x14ac:dyDescent="0.25">
      <c r="A10" s="11"/>
      <c r="B10" s="21">
        <f t="shared" si="0"/>
        <v>2</v>
      </c>
      <c r="C10" s="210" t="s">
        <v>1680</v>
      </c>
      <c r="D10" s="212" t="s">
        <v>1681</v>
      </c>
      <c r="E10" s="27" t="s">
        <v>1682</v>
      </c>
      <c r="F10" s="9" t="s">
        <v>21</v>
      </c>
      <c r="G10" s="9" t="s">
        <v>21</v>
      </c>
      <c r="H10" s="199"/>
      <c r="I10" s="197"/>
      <c r="J10" s="11"/>
      <c r="K10" s="11"/>
      <c r="L10" s="11"/>
      <c r="M10" s="11"/>
      <c r="N10" s="11"/>
      <c r="O10" s="11"/>
    </row>
    <row r="11" spans="1:15" ht="12.5" x14ac:dyDescent="0.25">
      <c r="A11" s="11"/>
      <c r="B11" s="21">
        <f t="shared" si="0"/>
        <v>3</v>
      </c>
      <c r="C11" s="204"/>
      <c r="D11" s="204"/>
      <c r="E11" s="27" t="s">
        <v>1683</v>
      </c>
      <c r="F11" s="9" t="s">
        <v>21</v>
      </c>
      <c r="G11" s="9" t="s">
        <v>21</v>
      </c>
      <c r="H11" s="199"/>
      <c r="I11" s="197"/>
      <c r="J11" s="11"/>
      <c r="K11" s="11"/>
      <c r="L11" s="11"/>
      <c r="M11" s="11"/>
      <c r="N11" s="11"/>
      <c r="O11" s="11"/>
    </row>
    <row r="12" spans="1:15" ht="12.5" x14ac:dyDescent="0.25">
      <c r="A12" s="11"/>
      <c r="B12" s="21">
        <f t="shared" si="0"/>
        <v>4</v>
      </c>
      <c r="C12" s="32" t="s">
        <v>1684</v>
      </c>
      <c r="D12" s="25" t="s">
        <v>1685</v>
      </c>
      <c r="E12" s="27" t="s">
        <v>1686</v>
      </c>
      <c r="F12" s="9" t="s">
        <v>21</v>
      </c>
      <c r="G12" s="9" t="s">
        <v>21</v>
      </c>
      <c r="H12" s="199"/>
      <c r="I12" s="197"/>
      <c r="J12" s="11"/>
      <c r="K12" s="11"/>
      <c r="L12" s="11"/>
      <c r="M12" s="11"/>
      <c r="N12" s="11"/>
      <c r="O12" s="11"/>
    </row>
    <row r="13" spans="1:15" ht="12.5" x14ac:dyDescent="0.25">
      <c r="A13" s="16"/>
      <c r="B13" s="39">
        <f t="shared" si="0"/>
        <v>5</v>
      </c>
      <c r="C13" s="234" t="s">
        <v>1687</v>
      </c>
      <c r="D13" s="229" t="s">
        <v>1688</v>
      </c>
      <c r="E13" s="26" t="s">
        <v>1689</v>
      </c>
      <c r="F13" s="19" t="s">
        <v>21</v>
      </c>
      <c r="G13" s="19" t="s">
        <v>21</v>
      </c>
      <c r="H13" s="199"/>
      <c r="I13" s="197"/>
      <c r="J13" s="16"/>
      <c r="K13" s="16"/>
      <c r="L13" s="16"/>
      <c r="M13" s="16"/>
      <c r="N13" s="16"/>
      <c r="O13" s="16"/>
    </row>
    <row r="14" spans="1:15" ht="25" x14ac:dyDescent="0.25">
      <c r="A14" s="16"/>
      <c r="B14" s="39">
        <f t="shared" si="0"/>
        <v>6</v>
      </c>
      <c r="C14" s="211"/>
      <c r="D14" s="211"/>
      <c r="E14" s="26" t="s">
        <v>1690</v>
      </c>
      <c r="F14" s="19" t="s">
        <v>21</v>
      </c>
      <c r="G14" s="19" t="s">
        <v>21</v>
      </c>
      <c r="H14" s="199"/>
      <c r="I14" s="197"/>
      <c r="J14" s="16"/>
      <c r="K14" s="16"/>
      <c r="L14" s="16"/>
      <c r="M14" s="16"/>
      <c r="N14" s="16"/>
      <c r="O14" s="16"/>
    </row>
    <row r="15" spans="1:15" ht="25" x14ac:dyDescent="0.25">
      <c r="A15" s="16"/>
      <c r="B15" s="39">
        <f t="shared" si="0"/>
        <v>7</v>
      </c>
      <c r="C15" s="211"/>
      <c r="D15" s="211"/>
      <c r="E15" s="26" t="s">
        <v>1691</v>
      </c>
      <c r="F15" s="19" t="s">
        <v>21</v>
      </c>
      <c r="G15" s="19" t="s">
        <v>21</v>
      </c>
      <c r="H15" s="199"/>
      <c r="I15" s="197"/>
      <c r="J15" s="16"/>
      <c r="K15" s="16"/>
      <c r="L15" s="16"/>
      <c r="M15" s="16"/>
      <c r="N15" s="16"/>
      <c r="O15" s="16"/>
    </row>
    <row r="16" spans="1:15" ht="12.5" x14ac:dyDescent="0.25">
      <c r="A16" s="16"/>
      <c r="B16" s="39">
        <f t="shared" si="0"/>
        <v>8</v>
      </c>
      <c r="C16" s="211"/>
      <c r="D16" s="211"/>
      <c r="E16" s="26" t="s">
        <v>1692</v>
      </c>
      <c r="F16" s="19" t="s">
        <v>21</v>
      </c>
      <c r="G16" s="19" t="s">
        <v>21</v>
      </c>
      <c r="H16" s="199"/>
      <c r="I16" s="197"/>
      <c r="J16" s="16"/>
      <c r="K16" s="16"/>
      <c r="L16" s="16"/>
      <c r="M16" s="16"/>
      <c r="N16" s="16"/>
      <c r="O16" s="16"/>
    </row>
    <row r="17" spans="1:15" ht="12.5" x14ac:dyDescent="0.25">
      <c r="A17" s="16"/>
      <c r="B17" s="39">
        <f t="shared" si="0"/>
        <v>9</v>
      </c>
      <c r="C17" s="211"/>
      <c r="D17" s="211"/>
      <c r="E17" s="26" t="s">
        <v>1693</v>
      </c>
      <c r="F17" s="19" t="s">
        <v>21</v>
      </c>
      <c r="G17" s="19" t="s">
        <v>21</v>
      </c>
      <c r="H17" s="199"/>
      <c r="I17" s="197"/>
      <c r="J17" s="16"/>
      <c r="K17" s="16"/>
      <c r="L17" s="16"/>
      <c r="M17" s="16"/>
      <c r="N17" s="16"/>
      <c r="O17" s="16"/>
    </row>
    <row r="18" spans="1:15" ht="12.5" x14ac:dyDescent="0.25">
      <c r="A18" s="16"/>
      <c r="B18" s="39">
        <f t="shared" si="0"/>
        <v>10</v>
      </c>
      <c r="C18" s="211"/>
      <c r="D18" s="211"/>
      <c r="E18" s="26" t="s">
        <v>1694</v>
      </c>
      <c r="F18" s="19" t="s">
        <v>21</v>
      </c>
      <c r="G18" s="19" t="s">
        <v>21</v>
      </c>
      <c r="H18" s="199"/>
      <c r="I18" s="197"/>
      <c r="J18" s="16"/>
      <c r="K18" s="16"/>
      <c r="L18" s="16"/>
      <c r="M18" s="16"/>
      <c r="N18" s="16"/>
      <c r="O18" s="16"/>
    </row>
    <row r="19" spans="1:15" ht="12.5" x14ac:dyDescent="0.25">
      <c r="A19" s="16"/>
      <c r="B19" s="39">
        <f t="shared" si="0"/>
        <v>11</v>
      </c>
      <c r="C19" s="211"/>
      <c r="D19" s="211"/>
      <c r="E19" s="26" t="s">
        <v>1695</v>
      </c>
      <c r="F19" s="19" t="s">
        <v>21</v>
      </c>
      <c r="G19" s="19" t="s">
        <v>21</v>
      </c>
      <c r="H19" s="199"/>
      <c r="I19" s="197"/>
      <c r="J19" s="16"/>
      <c r="K19" s="16"/>
      <c r="L19" s="16"/>
      <c r="M19" s="16"/>
      <c r="N19" s="16"/>
      <c r="O19" s="16"/>
    </row>
    <row r="20" spans="1:15" ht="25" x14ac:dyDescent="0.25">
      <c r="A20" s="16"/>
      <c r="B20" s="39">
        <f t="shared" si="0"/>
        <v>12</v>
      </c>
      <c r="C20" s="211"/>
      <c r="D20" s="211"/>
      <c r="E20" s="26" t="s">
        <v>1723</v>
      </c>
      <c r="F20" s="19" t="s">
        <v>21</v>
      </c>
      <c r="G20" s="19" t="s">
        <v>21</v>
      </c>
      <c r="H20" s="199"/>
      <c r="I20" s="197"/>
      <c r="J20" s="16"/>
      <c r="K20" s="16"/>
      <c r="L20" s="16"/>
      <c r="M20" s="16"/>
      <c r="N20" s="16"/>
      <c r="O20" s="16"/>
    </row>
    <row r="21" spans="1:15" ht="12.5" x14ac:dyDescent="0.25">
      <c r="A21" s="16"/>
      <c r="B21" s="39">
        <f t="shared" si="0"/>
        <v>13</v>
      </c>
      <c r="C21" s="211"/>
      <c r="D21" s="211"/>
      <c r="E21" s="26" t="s">
        <v>1724</v>
      </c>
      <c r="F21" s="19" t="s">
        <v>21</v>
      </c>
      <c r="G21" s="19" t="s">
        <v>21</v>
      </c>
      <c r="H21" s="199"/>
      <c r="I21" s="197"/>
      <c r="J21" s="16"/>
      <c r="K21" s="16"/>
      <c r="L21" s="16"/>
      <c r="M21" s="16"/>
      <c r="N21" s="16"/>
      <c r="O21" s="16"/>
    </row>
    <row r="22" spans="1:15" ht="12.5" x14ac:dyDescent="0.25">
      <c r="A22" s="16"/>
      <c r="B22" s="39">
        <f t="shared" si="0"/>
        <v>14</v>
      </c>
      <c r="C22" s="211"/>
      <c r="D22" s="211"/>
      <c r="E22" s="26" t="s">
        <v>1725</v>
      </c>
      <c r="F22" s="19" t="s">
        <v>21</v>
      </c>
      <c r="G22" s="19" t="s">
        <v>21</v>
      </c>
      <c r="H22" s="199"/>
      <c r="I22" s="197"/>
      <c r="J22" s="16"/>
      <c r="K22" s="16"/>
      <c r="L22" s="16"/>
      <c r="M22" s="16"/>
      <c r="N22" s="16"/>
      <c r="O22" s="16"/>
    </row>
    <row r="23" spans="1:15" ht="12.5" x14ac:dyDescent="0.25">
      <c r="A23" s="16"/>
      <c r="B23" s="39">
        <f t="shared" si="0"/>
        <v>15</v>
      </c>
      <c r="C23" s="204"/>
      <c r="D23" s="204"/>
      <c r="E23" s="26" t="s">
        <v>1683</v>
      </c>
      <c r="F23" s="19" t="s">
        <v>21</v>
      </c>
      <c r="G23" s="19" t="s">
        <v>21</v>
      </c>
      <c r="H23" s="199"/>
      <c r="I23" s="197"/>
      <c r="J23" s="16"/>
      <c r="K23" s="16"/>
      <c r="L23" s="16"/>
      <c r="M23" s="16"/>
      <c r="N23" s="16"/>
      <c r="O23" s="16"/>
    </row>
    <row r="24" spans="1:15" ht="12.5" x14ac:dyDescent="0.25">
      <c r="A24" s="16"/>
      <c r="B24" s="39">
        <f t="shared" si="0"/>
        <v>16</v>
      </c>
      <c r="C24" s="229" t="s">
        <v>1726</v>
      </c>
      <c r="D24" s="229" t="s">
        <v>1727</v>
      </c>
      <c r="E24" s="26" t="s">
        <v>1683</v>
      </c>
      <c r="F24" s="19" t="s">
        <v>21</v>
      </c>
      <c r="G24" s="19" t="s">
        <v>21</v>
      </c>
      <c r="H24" s="199"/>
      <c r="I24" s="197"/>
      <c r="J24" s="16"/>
      <c r="K24" s="16"/>
      <c r="L24" s="16"/>
      <c r="M24" s="16"/>
      <c r="N24" s="16"/>
      <c r="O24" s="16"/>
    </row>
    <row r="25" spans="1:15" ht="25" x14ac:dyDescent="0.25">
      <c r="A25" s="16"/>
      <c r="B25" s="39">
        <f t="shared" si="0"/>
        <v>17</v>
      </c>
      <c r="C25" s="211"/>
      <c r="D25" s="204"/>
      <c r="E25" s="26" t="s">
        <v>1728</v>
      </c>
      <c r="F25" s="19" t="s">
        <v>21</v>
      </c>
      <c r="G25" s="19" t="s">
        <v>21</v>
      </c>
      <c r="H25" s="199"/>
      <c r="I25" s="197"/>
      <c r="J25" s="16"/>
      <c r="K25" s="16"/>
      <c r="L25" s="16"/>
      <c r="M25" s="16"/>
      <c r="N25" s="16"/>
      <c r="O25" s="16"/>
    </row>
    <row r="26" spans="1:15" ht="25" x14ac:dyDescent="0.25">
      <c r="A26" s="16"/>
      <c r="B26" s="39">
        <f t="shared" si="0"/>
        <v>18</v>
      </c>
      <c r="C26" s="204"/>
      <c r="D26" s="28" t="s">
        <v>1729</v>
      </c>
      <c r="E26" s="26" t="s">
        <v>1615</v>
      </c>
      <c r="F26" s="19" t="s">
        <v>21</v>
      </c>
      <c r="G26" s="19" t="s">
        <v>21</v>
      </c>
      <c r="H26" s="199"/>
      <c r="I26" s="197"/>
      <c r="J26" s="16"/>
      <c r="K26" s="16"/>
      <c r="L26" s="16"/>
      <c r="M26" s="16"/>
      <c r="N26" s="16"/>
      <c r="O26" s="16"/>
    </row>
    <row r="27" spans="1:15" ht="12.5" x14ac:dyDescent="0.25">
      <c r="A27" s="16"/>
      <c r="B27" s="39">
        <f t="shared" si="0"/>
        <v>19</v>
      </c>
      <c r="C27" s="229" t="s">
        <v>1730</v>
      </c>
      <c r="D27" s="229" t="s">
        <v>1731</v>
      </c>
      <c r="E27" s="26" t="s">
        <v>1683</v>
      </c>
      <c r="F27" s="19" t="s">
        <v>21</v>
      </c>
      <c r="G27" s="19" t="s">
        <v>21</v>
      </c>
      <c r="H27" s="199"/>
      <c r="I27" s="197"/>
      <c r="J27" s="16"/>
      <c r="K27" s="16"/>
      <c r="L27" s="16"/>
      <c r="M27" s="16"/>
      <c r="N27" s="16"/>
      <c r="O27" s="16"/>
    </row>
    <row r="28" spans="1:15" ht="25" x14ac:dyDescent="0.25">
      <c r="A28" s="16"/>
      <c r="B28" s="39">
        <f t="shared" si="0"/>
        <v>20</v>
      </c>
      <c r="C28" s="211"/>
      <c r="D28" s="204"/>
      <c r="E28" s="26" t="s">
        <v>1732</v>
      </c>
      <c r="F28" s="19" t="s">
        <v>21</v>
      </c>
      <c r="G28" s="19" t="s">
        <v>21</v>
      </c>
      <c r="H28" s="199"/>
      <c r="I28" s="197"/>
      <c r="J28" s="16"/>
      <c r="K28" s="16"/>
      <c r="L28" s="16"/>
      <c r="M28" s="16"/>
      <c r="N28" s="16"/>
      <c r="O28" s="16"/>
    </row>
    <row r="29" spans="1:15" ht="25" x14ac:dyDescent="0.25">
      <c r="A29" s="16"/>
      <c r="B29" s="39">
        <f t="shared" si="0"/>
        <v>21</v>
      </c>
      <c r="C29" s="204"/>
      <c r="D29" s="28" t="s">
        <v>1733</v>
      </c>
      <c r="E29" s="26" t="s">
        <v>1615</v>
      </c>
      <c r="F29" s="19" t="s">
        <v>21</v>
      </c>
      <c r="G29" s="19" t="s">
        <v>21</v>
      </c>
      <c r="H29" s="199"/>
      <c r="I29" s="197"/>
      <c r="J29" s="16"/>
      <c r="K29" s="16"/>
      <c r="L29" s="16"/>
      <c r="M29" s="16"/>
      <c r="N29" s="16"/>
      <c r="O29" s="16"/>
    </row>
    <row r="30" spans="1:15" ht="12.5" x14ac:dyDescent="0.25">
      <c r="A30" s="16"/>
      <c r="B30" s="39">
        <f t="shared" si="0"/>
        <v>22</v>
      </c>
      <c r="C30" s="229" t="s">
        <v>1734</v>
      </c>
      <c r="D30" s="28" t="s">
        <v>1704</v>
      </c>
      <c r="E30" s="26" t="s">
        <v>1705</v>
      </c>
      <c r="F30" s="19" t="s">
        <v>21</v>
      </c>
      <c r="G30" s="19" t="s">
        <v>21</v>
      </c>
      <c r="H30" s="199"/>
      <c r="I30" s="197"/>
      <c r="J30" s="16"/>
      <c r="K30" s="16"/>
      <c r="L30" s="16"/>
      <c r="M30" s="16"/>
      <c r="N30" s="16"/>
      <c r="O30" s="16"/>
    </row>
    <row r="31" spans="1:15" ht="12.5" x14ac:dyDescent="0.25">
      <c r="A31" s="11"/>
      <c r="B31" s="21">
        <f t="shared" si="0"/>
        <v>23</v>
      </c>
      <c r="C31" s="204"/>
      <c r="D31" s="25" t="s">
        <v>1706</v>
      </c>
      <c r="E31" s="27" t="s">
        <v>1707</v>
      </c>
      <c r="F31" s="19" t="s">
        <v>21</v>
      </c>
      <c r="G31" s="19" t="s">
        <v>21</v>
      </c>
      <c r="H31" s="13"/>
      <c r="I31" s="13"/>
      <c r="J31" s="11"/>
      <c r="K31" s="11"/>
      <c r="L31" s="11"/>
      <c r="M31" s="11"/>
      <c r="N31" s="11"/>
      <c r="O31" s="11"/>
    </row>
  </sheetData>
  <mergeCells count="35">
    <mergeCell ref="C13:C23"/>
    <mergeCell ref="D13:D23"/>
    <mergeCell ref="C24:C26"/>
    <mergeCell ref="D24:D25"/>
    <mergeCell ref="C27:C29"/>
    <mergeCell ref="D27:D28"/>
    <mergeCell ref="C30:C31"/>
    <mergeCell ref="C2:E2"/>
    <mergeCell ref="C3:E3"/>
    <mergeCell ref="C4:E4"/>
    <mergeCell ref="H8:I8"/>
    <mergeCell ref="H9:I9"/>
    <mergeCell ref="C10:C11"/>
    <mergeCell ref="D10:D11"/>
    <mergeCell ref="H10:I10"/>
    <mergeCell ref="H11:I11"/>
    <mergeCell ref="H12:I12"/>
    <mergeCell ref="H13:I13"/>
    <mergeCell ref="H14:I14"/>
    <mergeCell ref="H15:I15"/>
    <mergeCell ref="H16:I16"/>
    <mergeCell ref="H24:I24"/>
    <mergeCell ref="H30:I30"/>
    <mergeCell ref="H17:I17"/>
    <mergeCell ref="H18:I18"/>
    <mergeCell ref="H19:I19"/>
    <mergeCell ref="H20:I20"/>
    <mergeCell ref="H21:I21"/>
    <mergeCell ref="H22:I22"/>
    <mergeCell ref="H23:I23"/>
    <mergeCell ref="H25:I25"/>
    <mergeCell ref="H26:I26"/>
    <mergeCell ref="H27:I27"/>
    <mergeCell ref="H28:I28"/>
    <mergeCell ref="H29:I29"/>
  </mergeCells>
  <phoneticPr fontId="15" type="noConversion"/>
  <dataValidations count="1">
    <dataValidation type="list" allowBlank="1" showErrorMessage="1" sqref="F9:G31" xr:uid="{00000000-0002-0000-1F00-000000000000}">
      <formula1>"Not Test,PASS,Fail,N/A,Blocked"</formula1>
    </dataValidation>
  </dataValidation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P85"/>
  <sheetViews>
    <sheetView workbookViewId="0">
      <selection activeCell="D14" sqref="D14"/>
    </sheetView>
  </sheetViews>
  <sheetFormatPr defaultColWidth="12.6328125" defaultRowHeight="15.75" customHeight="1" x14ac:dyDescent="0.25"/>
  <cols>
    <col min="1" max="1" width="3.36328125" customWidth="1"/>
    <col min="3" max="12" width="52.6328125" customWidth="1"/>
  </cols>
  <sheetData>
    <row r="1" spans="1:16" ht="13" x14ac:dyDescent="0.3">
      <c r="A1" s="1"/>
    </row>
    <row r="2" spans="1:16" ht="13" x14ac:dyDescent="0.25">
      <c r="B2" s="2" t="s">
        <v>1</v>
      </c>
      <c r="C2" s="3" t="s">
        <v>34</v>
      </c>
      <c r="D2" s="3" t="s">
        <v>82</v>
      </c>
      <c r="E2" s="3" t="s">
        <v>302</v>
      </c>
      <c r="F2" s="3" t="s">
        <v>445</v>
      </c>
      <c r="G2" s="3" t="s">
        <v>446</v>
      </c>
      <c r="H2" s="3" t="s">
        <v>35</v>
      </c>
      <c r="I2" s="3" t="s">
        <v>303</v>
      </c>
      <c r="J2" s="3" t="s">
        <v>664</v>
      </c>
      <c r="K2" s="3" t="s">
        <v>665</v>
      </c>
      <c r="L2" s="3" t="s">
        <v>36</v>
      </c>
    </row>
    <row r="3" spans="1:16" ht="13" x14ac:dyDescent="0.25">
      <c r="B3" s="2" t="s">
        <v>5</v>
      </c>
      <c r="C3" s="3" t="s">
        <v>1735</v>
      </c>
      <c r="D3" s="3" t="s">
        <v>1736</v>
      </c>
      <c r="E3" s="3" t="s">
        <v>1737</v>
      </c>
      <c r="F3" s="3" t="s">
        <v>1738</v>
      </c>
      <c r="G3" s="3" t="s">
        <v>1739</v>
      </c>
      <c r="H3" s="3" t="s">
        <v>1740</v>
      </c>
      <c r="I3" s="3" t="s">
        <v>1741</v>
      </c>
      <c r="J3" s="3" t="s">
        <v>1742</v>
      </c>
      <c r="K3" s="3" t="s">
        <v>475</v>
      </c>
      <c r="L3" s="3" t="s">
        <v>1743</v>
      </c>
    </row>
    <row r="4" spans="1:16" ht="300" customHeight="1" x14ac:dyDescent="0.25">
      <c r="B4" s="2" t="s">
        <v>9</v>
      </c>
      <c r="C4" s="3"/>
      <c r="D4" s="3"/>
      <c r="E4" s="3"/>
      <c r="F4" s="3"/>
      <c r="G4" s="3"/>
      <c r="H4" s="3"/>
      <c r="I4" s="3"/>
      <c r="J4" s="3"/>
      <c r="K4" s="3"/>
      <c r="L4" s="3"/>
    </row>
    <row r="6" spans="1:16" ht="20" x14ac:dyDescent="0.4">
      <c r="B6" s="5" t="s">
        <v>476</v>
      </c>
    </row>
    <row r="8" spans="1:16" ht="13" x14ac:dyDescent="0.3">
      <c r="B8" s="6" t="s">
        <v>11</v>
      </c>
      <c r="C8" s="6" t="s">
        <v>12</v>
      </c>
      <c r="D8" s="6" t="s">
        <v>13</v>
      </c>
      <c r="E8" s="6" t="s">
        <v>14</v>
      </c>
      <c r="F8" s="2" t="s">
        <v>15</v>
      </c>
      <c r="G8" s="2" t="s">
        <v>16</v>
      </c>
      <c r="H8" s="221" t="s">
        <v>17</v>
      </c>
      <c r="I8" s="197"/>
    </row>
    <row r="9" spans="1:16" ht="12.5" x14ac:dyDescent="0.25">
      <c r="B9" s="21">
        <f t="shared" ref="B9:B10" si="0">ROW()-8</f>
        <v>1</v>
      </c>
      <c r="C9" s="223" t="s">
        <v>1744</v>
      </c>
      <c r="D9" s="32" t="s">
        <v>1745</v>
      </c>
      <c r="E9" s="27" t="s">
        <v>1746</v>
      </c>
      <c r="F9" s="9" t="s">
        <v>21</v>
      </c>
      <c r="G9" s="9" t="s">
        <v>21</v>
      </c>
      <c r="H9" s="199"/>
      <c r="I9" s="197"/>
    </row>
    <row r="10" spans="1:16" ht="25" x14ac:dyDescent="0.25">
      <c r="B10" s="21">
        <f t="shared" si="0"/>
        <v>2</v>
      </c>
      <c r="C10" s="214"/>
      <c r="D10" s="32" t="s">
        <v>1747</v>
      </c>
      <c r="E10" s="27" t="s">
        <v>1748</v>
      </c>
      <c r="F10" s="9" t="s">
        <v>21</v>
      </c>
      <c r="G10" s="9" t="s">
        <v>21</v>
      </c>
      <c r="H10" s="199"/>
      <c r="I10" s="197"/>
    </row>
    <row r="12" spans="1:16" ht="20" x14ac:dyDescent="0.4">
      <c r="B12" s="5" t="s">
        <v>513</v>
      </c>
    </row>
    <row r="14" spans="1:16" ht="13" x14ac:dyDescent="0.3">
      <c r="B14" s="6" t="s">
        <v>11</v>
      </c>
      <c r="C14" s="6" t="s">
        <v>12</v>
      </c>
      <c r="D14" s="6" t="s">
        <v>13</v>
      </c>
      <c r="E14" s="6" t="s">
        <v>14</v>
      </c>
      <c r="F14" s="2" t="s">
        <v>15</v>
      </c>
      <c r="G14" s="2" t="s">
        <v>16</v>
      </c>
      <c r="H14" s="221" t="s">
        <v>17</v>
      </c>
      <c r="I14" s="197"/>
    </row>
    <row r="15" spans="1:16" ht="25" x14ac:dyDescent="0.25">
      <c r="A15" s="11"/>
      <c r="B15" s="21">
        <f t="shared" ref="B15:B23" si="1">ROW()-12</f>
        <v>3</v>
      </c>
      <c r="C15" s="230" t="s">
        <v>514</v>
      </c>
      <c r="D15" s="25" t="s">
        <v>1749</v>
      </c>
      <c r="E15" s="27" t="s">
        <v>1750</v>
      </c>
      <c r="F15" s="9" t="s">
        <v>21</v>
      </c>
      <c r="G15" s="9" t="s">
        <v>21</v>
      </c>
      <c r="H15" s="199"/>
      <c r="I15" s="197"/>
      <c r="J15" s="11"/>
      <c r="K15" s="11"/>
      <c r="L15" s="11"/>
      <c r="M15" s="11"/>
      <c r="N15" s="11"/>
      <c r="O15" s="11"/>
      <c r="P15" s="11"/>
    </row>
    <row r="16" spans="1:16" ht="12.5" x14ac:dyDescent="0.25">
      <c r="A16" s="11"/>
      <c r="B16" s="21">
        <f t="shared" si="1"/>
        <v>4</v>
      </c>
      <c r="C16" s="211"/>
      <c r="D16" s="25" t="s">
        <v>1751</v>
      </c>
      <c r="E16" s="27" t="s">
        <v>1752</v>
      </c>
      <c r="F16" s="9" t="s">
        <v>21</v>
      </c>
      <c r="G16" s="9" t="s">
        <v>21</v>
      </c>
      <c r="H16" s="199"/>
      <c r="I16" s="197"/>
      <c r="J16" s="11"/>
      <c r="K16" s="11"/>
      <c r="L16" s="11"/>
      <c r="M16" s="11"/>
      <c r="N16" s="11"/>
      <c r="O16" s="11"/>
      <c r="P16" s="11"/>
    </row>
    <row r="17" spans="1:16" ht="25" x14ac:dyDescent="0.25">
      <c r="A17" s="11"/>
      <c r="B17" s="21">
        <f t="shared" si="1"/>
        <v>5</v>
      </c>
      <c r="C17" s="211"/>
      <c r="D17" s="25" t="s">
        <v>1753</v>
      </c>
      <c r="E17" s="27" t="s">
        <v>1754</v>
      </c>
      <c r="F17" s="9" t="s">
        <v>21</v>
      </c>
      <c r="G17" s="9" t="s">
        <v>21</v>
      </c>
      <c r="H17" s="199"/>
      <c r="I17" s="197"/>
      <c r="J17" s="11"/>
      <c r="K17" s="11"/>
      <c r="L17" s="11"/>
      <c r="M17" s="11"/>
      <c r="N17" s="11"/>
      <c r="O17" s="11"/>
      <c r="P17" s="11"/>
    </row>
    <row r="18" spans="1:16" ht="25" x14ac:dyDescent="0.25">
      <c r="A18" s="11"/>
      <c r="B18" s="21">
        <f t="shared" si="1"/>
        <v>6</v>
      </c>
      <c r="C18" s="211"/>
      <c r="D18" s="25" t="s">
        <v>1755</v>
      </c>
      <c r="E18" s="27" t="s">
        <v>1756</v>
      </c>
      <c r="F18" s="9" t="s">
        <v>21</v>
      </c>
      <c r="G18" s="9" t="s">
        <v>21</v>
      </c>
      <c r="H18" s="199"/>
      <c r="I18" s="197"/>
      <c r="J18" s="11"/>
      <c r="K18" s="11"/>
      <c r="L18" s="11"/>
      <c r="M18" s="11"/>
      <c r="N18" s="11"/>
      <c r="O18" s="11"/>
      <c r="P18" s="11"/>
    </row>
    <row r="19" spans="1:16" ht="25" x14ac:dyDescent="0.25">
      <c r="A19" s="11"/>
      <c r="B19" s="21">
        <f t="shared" si="1"/>
        <v>7</v>
      </c>
      <c r="C19" s="211"/>
      <c r="D19" s="25" t="s">
        <v>1757</v>
      </c>
      <c r="E19" s="41" t="s">
        <v>1758</v>
      </c>
      <c r="F19" s="9" t="s">
        <v>21</v>
      </c>
      <c r="G19" s="9" t="s">
        <v>21</v>
      </c>
      <c r="H19" s="199"/>
      <c r="I19" s="197"/>
      <c r="J19" s="11"/>
      <c r="K19" s="11"/>
      <c r="L19" s="11"/>
      <c r="M19" s="11"/>
      <c r="N19" s="11"/>
      <c r="O19" s="11"/>
      <c r="P19" s="11"/>
    </row>
    <row r="20" spans="1:16" ht="12.5" x14ac:dyDescent="0.25">
      <c r="A20" s="11"/>
      <c r="B20" s="21">
        <f t="shared" si="1"/>
        <v>8</v>
      </c>
      <c r="C20" s="211"/>
      <c r="D20" s="61" t="s">
        <v>522</v>
      </c>
      <c r="E20" s="13" t="s">
        <v>1759</v>
      </c>
      <c r="F20" s="9" t="s">
        <v>21</v>
      </c>
      <c r="G20" s="9" t="s">
        <v>21</v>
      </c>
      <c r="H20" s="199"/>
      <c r="I20" s="197"/>
      <c r="J20" s="11"/>
      <c r="K20" s="11"/>
      <c r="L20" s="11"/>
      <c r="M20" s="11"/>
      <c r="N20" s="11"/>
      <c r="O20" s="11"/>
      <c r="P20" s="11"/>
    </row>
    <row r="21" spans="1:16" ht="12.5" x14ac:dyDescent="0.25">
      <c r="A21" s="11"/>
      <c r="B21" s="21">
        <f t="shared" si="1"/>
        <v>9</v>
      </c>
      <c r="C21" s="211"/>
      <c r="D21" s="61" t="s">
        <v>523</v>
      </c>
      <c r="E21" s="13" t="s">
        <v>1760</v>
      </c>
      <c r="F21" s="9" t="s">
        <v>21</v>
      </c>
      <c r="G21" s="9" t="s">
        <v>21</v>
      </c>
      <c r="H21" s="199"/>
      <c r="I21" s="197"/>
      <c r="J21" s="11"/>
      <c r="K21" s="11"/>
      <c r="L21" s="11"/>
      <c r="M21" s="11"/>
      <c r="N21" s="11"/>
      <c r="O21" s="11"/>
      <c r="P21" s="11"/>
    </row>
    <row r="22" spans="1:16" ht="12.5" x14ac:dyDescent="0.25">
      <c r="A22" s="11"/>
      <c r="B22" s="21">
        <f t="shared" si="1"/>
        <v>10</v>
      </c>
      <c r="C22" s="211"/>
      <c r="D22" s="61" t="s">
        <v>524</v>
      </c>
      <c r="E22" s="13" t="s">
        <v>1761</v>
      </c>
      <c r="F22" s="9" t="s">
        <v>21</v>
      </c>
      <c r="G22" s="9" t="s">
        <v>21</v>
      </c>
      <c r="H22" s="199"/>
      <c r="I22" s="197"/>
      <c r="J22" s="11"/>
      <c r="K22" s="11"/>
      <c r="L22" s="11"/>
      <c r="M22" s="11"/>
      <c r="N22" s="11"/>
      <c r="O22" s="11"/>
      <c r="P22" s="11"/>
    </row>
    <row r="23" spans="1:16" ht="25" x14ac:dyDescent="0.25">
      <c r="A23" s="11"/>
      <c r="B23" s="21">
        <f t="shared" si="1"/>
        <v>11</v>
      </c>
      <c r="C23" s="204"/>
      <c r="D23" s="61" t="s">
        <v>525</v>
      </c>
      <c r="E23" s="13" t="s">
        <v>1762</v>
      </c>
      <c r="F23" s="9" t="s">
        <v>21</v>
      </c>
      <c r="G23" s="9" t="s">
        <v>21</v>
      </c>
      <c r="H23" s="199"/>
      <c r="I23" s="197"/>
      <c r="J23" s="11"/>
      <c r="K23" s="11"/>
      <c r="L23" s="11"/>
      <c r="M23" s="11"/>
      <c r="N23" s="11"/>
      <c r="O23" s="11"/>
      <c r="P23" s="11"/>
    </row>
    <row r="25" spans="1:16" ht="20" x14ac:dyDescent="0.4">
      <c r="B25" s="5" t="s">
        <v>1763</v>
      </c>
      <c r="H25" s="238"/>
      <c r="I25" s="238"/>
    </row>
    <row r="27" spans="1:16" ht="13" x14ac:dyDescent="0.3">
      <c r="B27" s="6" t="s">
        <v>11</v>
      </c>
      <c r="C27" s="6" t="s">
        <v>12</v>
      </c>
      <c r="D27" s="6" t="s">
        <v>13</v>
      </c>
      <c r="E27" s="6" t="s">
        <v>14</v>
      </c>
      <c r="F27" s="2" t="s">
        <v>15</v>
      </c>
      <c r="G27" s="2" t="s">
        <v>16</v>
      </c>
      <c r="H27" s="221" t="s">
        <v>17</v>
      </c>
      <c r="I27" s="197"/>
    </row>
    <row r="28" spans="1:16" ht="150" x14ac:dyDescent="0.25">
      <c r="A28" s="11"/>
      <c r="B28" s="21">
        <f t="shared" ref="B28:B35" si="2">ROW()-16</f>
        <v>12</v>
      </c>
      <c r="C28" s="61" t="s">
        <v>1764</v>
      </c>
      <c r="D28" s="32" t="s">
        <v>1765</v>
      </c>
      <c r="E28" s="27" t="s">
        <v>1766</v>
      </c>
      <c r="F28" s="9" t="s">
        <v>21</v>
      </c>
      <c r="G28" s="9" t="s">
        <v>21</v>
      </c>
      <c r="H28" s="199"/>
      <c r="I28" s="197"/>
      <c r="J28" s="11"/>
      <c r="K28" s="11"/>
      <c r="L28" s="11"/>
      <c r="M28" s="11"/>
      <c r="N28" s="11"/>
      <c r="O28" s="11"/>
      <c r="P28" s="11"/>
    </row>
    <row r="29" spans="1:16" ht="25" x14ac:dyDescent="0.25">
      <c r="A29" s="11"/>
      <c r="B29" s="21">
        <f t="shared" si="2"/>
        <v>13</v>
      </c>
      <c r="C29" s="61" t="s">
        <v>1767</v>
      </c>
      <c r="D29" s="32" t="s">
        <v>1768</v>
      </c>
      <c r="E29" s="41" t="s">
        <v>1769</v>
      </c>
      <c r="F29" s="9" t="s">
        <v>21</v>
      </c>
      <c r="G29" s="9" t="s">
        <v>21</v>
      </c>
      <c r="H29" s="199"/>
      <c r="I29" s="197"/>
      <c r="J29" s="11"/>
      <c r="K29" s="11"/>
      <c r="L29" s="11"/>
      <c r="M29" s="11"/>
      <c r="N29" s="11"/>
      <c r="O29" s="11"/>
      <c r="P29" s="11"/>
    </row>
    <row r="30" spans="1:16" ht="25" x14ac:dyDescent="0.25">
      <c r="A30" s="11"/>
      <c r="B30" s="21">
        <f t="shared" si="2"/>
        <v>14</v>
      </c>
      <c r="C30" s="223" t="s">
        <v>1770</v>
      </c>
      <c r="D30" s="25" t="s">
        <v>1771</v>
      </c>
      <c r="E30" s="27" t="s">
        <v>1772</v>
      </c>
      <c r="F30" s="9" t="s">
        <v>21</v>
      </c>
      <c r="G30" s="9" t="s">
        <v>21</v>
      </c>
      <c r="H30" s="199"/>
      <c r="I30" s="197"/>
      <c r="J30" s="11"/>
      <c r="K30" s="11"/>
      <c r="L30" s="11"/>
      <c r="M30" s="11"/>
      <c r="N30" s="11"/>
      <c r="O30" s="11"/>
      <c r="P30" s="11"/>
    </row>
    <row r="31" spans="1:16" ht="25" x14ac:dyDescent="0.25">
      <c r="A31" s="11"/>
      <c r="B31" s="21">
        <f t="shared" si="2"/>
        <v>15</v>
      </c>
      <c r="C31" s="257"/>
      <c r="D31" s="25" t="s">
        <v>1773</v>
      </c>
      <c r="E31" s="27" t="s">
        <v>1774</v>
      </c>
      <c r="F31" s="9" t="s">
        <v>21</v>
      </c>
      <c r="G31" s="9" t="s">
        <v>21</v>
      </c>
      <c r="H31" s="199"/>
      <c r="I31" s="197"/>
      <c r="J31" s="11"/>
      <c r="K31" s="11"/>
      <c r="L31" s="11"/>
      <c r="M31" s="11"/>
      <c r="N31" s="11"/>
      <c r="O31" s="11"/>
      <c r="P31" s="11"/>
    </row>
    <row r="32" spans="1:16" ht="25" x14ac:dyDescent="0.25">
      <c r="A32" s="11"/>
      <c r="B32" s="21">
        <f t="shared" si="2"/>
        <v>16</v>
      </c>
      <c r="C32" s="257"/>
      <c r="D32" s="25" t="s">
        <v>1775</v>
      </c>
      <c r="E32" s="116" t="s">
        <v>1776</v>
      </c>
      <c r="F32" s="9" t="s">
        <v>21</v>
      </c>
      <c r="G32" s="9" t="s">
        <v>21</v>
      </c>
      <c r="H32" s="199"/>
      <c r="I32" s="197"/>
      <c r="J32" s="11"/>
      <c r="K32" s="11"/>
      <c r="L32" s="11"/>
      <c r="M32" s="11"/>
      <c r="N32" s="11"/>
      <c r="O32" s="11"/>
      <c r="P32" s="11"/>
    </row>
    <row r="33" spans="1:16" ht="25" x14ac:dyDescent="0.25">
      <c r="A33" s="11"/>
      <c r="B33" s="21">
        <f t="shared" si="2"/>
        <v>17</v>
      </c>
      <c r="C33" s="257"/>
      <c r="D33" s="25" t="s">
        <v>1777</v>
      </c>
      <c r="E33" s="116" t="s">
        <v>1778</v>
      </c>
      <c r="F33" s="9" t="s">
        <v>21</v>
      </c>
      <c r="G33" s="9" t="s">
        <v>21</v>
      </c>
      <c r="H33" s="199"/>
      <c r="I33" s="197"/>
      <c r="J33" s="11"/>
      <c r="K33" s="11"/>
      <c r="L33" s="11"/>
      <c r="M33" s="11"/>
      <c r="N33" s="11"/>
      <c r="O33" s="11"/>
      <c r="P33" s="11"/>
    </row>
    <row r="34" spans="1:16" ht="37.5" x14ac:dyDescent="0.25">
      <c r="A34" s="11"/>
      <c r="B34" s="21">
        <f t="shared" si="2"/>
        <v>18</v>
      </c>
      <c r="C34" s="257"/>
      <c r="D34" s="25" t="s">
        <v>1779</v>
      </c>
      <c r="E34" s="116" t="s">
        <v>1780</v>
      </c>
      <c r="F34" s="9" t="s">
        <v>21</v>
      </c>
      <c r="G34" s="9" t="s">
        <v>21</v>
      </c>
      <c r="H34" s="199"/>
      <c r="I34" s="197"/>
      <c r="J34" s="11"/>
      <c r="K34" s="11"/>
      <c r="L34" s="11"/>
      <c r="M34" s="11"/>
      <c r="N34" s="11"/>
      <c r="O34" s="11"/>
      <c r="P34" s="11"/>
    </row>
    <row r="35" spans="1:16" ht="12.5" x14ac:dyDescent="0.25">
      <c r="A35" s="11"/>
      <c r="B35" s="21">
        <f t="shared" si="2"/>
        <v>19</v>
      </c>
      <c r="C35" s="214"/>
      <c r="D35" s="25" t="s">
        <v>1781</v>
      </c>
      <c r="E35" s="71" t="s">
        <v>1782</v>
      </c>
      <c r="F35" s="9" t="s">
        <v>21</v>
      </c>
      <c r="G35" s="9" t="s">
        <v>21</v>
      </c>
      <c r="H35" s="199"/>
      <c r="I35" s="197"/>
      <c r="J35" s="11"/>
      <c r="K35" s="11"/>
      <c r="L35" s="11"/>
      <c r="M35" s="11"/>
      <c r="N35" s="11"/>
      <c r="O35" s="11"/>
      <c r="P35" s="11"/>
    </row>
    <row r="37" spans="1:16" ht="20" x14ac:dyDescent="0.4">
      <c r="B37" s="5" t="s">
        <v>1783</v>
      </c>
    </row>
    <row r="39" spans="1:16" ht="13" x14ac:dyDescent="0.25">
      <c r="B39" s="2" t="s">
        <v>11</v>
      </c>
      <c r="C39" s="2" t="s">
        <v>12</v>
      </c>
      <c r="D39" s="2" t="s">
        <v>13</v>
      </c>
      <c r="E39" s="2" t="s">
        <v>14</v>
      </c>
      <c r="F39" s="2" t="s">
        <v>15</v>
      </c>
      <c r="G39" s="2" t="s">
        <v>16</v>
      </c>
      <c r="H39" s="221" t="s">
        <v>17</v>
      </c>
      <c r="I39" s="197"/>
    </row>
    <row r="40" spans="1:16" ht="25" x14ac:dyDescent="0.25">
      <c r="B40" s="21">
        <f>ROW()-20</f>
        <v>20</v>
      </c>
      <c r="C40" s="13" t="s">
        <v>546</v>
      </c>
      <c r="D40" s="25" t="s">
        <v>1784</v>
      </c>
      <c r="E40" s="25" t="s">
        <v>1785</v>
      </c>
      <c r="F40" s="9" t="s">
        <v>21</v>
      </c>
      <c r="G40" s="9" t="s">
        <v>21</v>
      </c>
      <c r="H40" s="199"/>
      <c r="I40" s="197"/>
    </row>
    <row r="41" spans="1:16" ht="12.5" x14ac:dyDescent="0.25">
      <c r="B41" s="11"/>
      <c r="C41" s="11"/>
      <c r="D41" s="11"/>
      <c r="E41" s="11"/>
    </row>
    <row r="42" spans="1:16" ht="20" x14ac:dyDescent="0.25">
      <c r="B42" s="48" t="s">
        <v>1786</v>
      </c>
      <c r="C42" s="11"/>
      <c r="D42" s="11"/>
      <c r="E42" s="11"/>
    </row>
    <row r="43" spans="1:16" ht="12.5" x14ac:dyDescent="0.25">
      <c r="C43" s="11"/>
      <c r="D43" s="11"/>
      <c r="E43" s="11"/>
    </row>
    <row r="44" spans="1:16" ht="13" x14ac:dyDescent="0.25">
      <c r="B44" s="2" t="s">
        <v>11</v>
      </c>
      <c r="C44" s="2" t="s">
        <v>12</v>
      </c>
      <c r="D44" s="2" t="s">
        <v>13</v>
      </c>
      <c r="E44" s="2" t="s">
        <v>14</v>
      </c>
      <c r="F44" s="2" t="s">
        <v>15</v>
      </c>
      <c r="G44" s="2" t="s">
        <v>16</v>
      </c>
      <c r="H44" s="221" t="s">
        <v>17</v>
      </c>
      <c r="I44" s="197"/>
    </row>
    <row r="45" spans="1:16" ht="25" x14ac:dyDescent="0.25">
      <c r="B45" s="21">
        <f t="shared" ref="B45:B46" si="3">ROW()-24</f>
        <v>21</v>
      </c>
      <c r="C45" s="13" t="s">
        <v>552</v>
      </c>
      <c r="D45" s="25" t="s">
        <v>1787</v>
      </c>
      <c r="E45" s="90" t="s">
        <v>1788</v>
      </c>
      <c r="F45" s="9" t="s">
        <v>21</v>
      </c>
      <c r="G45" s="9" t="s">
        <v>21</v>
      </c>
      <c r="H45" s="199"/>
      <c r="I45" s="197"/>
    </row>
    <row r="46" spans="1:16" ht="25" x14ac:dyDescent="0.25">
      <c r="B46" s="21">
        <f t="shared" si="3"/>
        <v>22</v>
      </c>
      <c r="C46" s="13" t="s">
        <v>553</v>
      </c>
      <c r="D46" s="25" t="s">
        <v>1789</v>
      </c>
      <c r="E46" s="90" t="s">
        <v>1788</v>
      </c>
      <c r="F46" s="9" t="s">
        <v>21</v>
      </c>
      <c r="G46" s="9" t="s">
        <v>21</v>
      </c>
      <c r="H46" s="199"/>
      <c r="I46" s="197"/>
    </row>
    <row r="47" spans="1:16" ht="12.5" x14ac:dyDescent="0.25">
      <c r="B47" s="11"/>
      <c r="C47" s="11"/>
      <c r="D47" s="11"/>
      <c r="E47" s="11"/>
    </row>
    <row r="48" spans="1:16" ht="20" x14ac:dyDescent="0.25">
      <c r="B48" s="48" t="s">
        <v>554</v>
      </c>
      <c r="C48" s="11"/>
      <c r="D48" s="11"/>
      <c r="E48" s="11"/>
    </row>
    <row r="49" spans="2:9" ht="12.5" x14ac:dyDescent="0.25">
      <c r="C49" s="11"/>
      <c r="D49" s="11"/>
      <c r="E49" s="11"/>
    </row>
    <row r="50" spans="2:9" ht="13" x14ac:dyDescent="0.25">
      <c r="B50" s="2" t="s">
        <v>11</v>
      </c>
      <c r="C50" s="2" t="s">
        <v>12</v>
      </c>
      <c r="D50" s="2" t="s">
        <v>13</v>
      </c>
      <c r="E50" s="2" t="s">
        <v>14</v>
      </c>
      <c r="F50" s="2" t="s">
        <v>15</v>
      </c>
      <c r="G50" s="2" t="s">
        <v>16</v>
      </c>
      <c r="H50" s="221" t="s">
        <v>17</v>
      </c>
      <c r="I50" s="197"/>
    </row>
    <row r="51" spans="2:9" ht="12.5" x14ac:dyDescent="0.25">
      <c r="B51" s="21">
        <f t="shared" ref="B51:B55" si="4">ROW()-28</f>
        <v>23</v>
      </c>
      <c r="C51" s="215" t="s">
        <v>555</v>
      </c>
      <c r="D51" s="212" t="s">
        <v>1790</v>
      </c>
      <c r="E51" s="25" t="s">
        <v>556</v>
      </c>
      <c r="F51" s="9" t="s">
        <v>21</v>
      </c>
      <c r="G51" s="9" t="s">
        <v>21</v>
      </c>
      <c r="H51" s="199"/>
      <c r="I51" s="197"/>
    </row>
    <row r="52" spans="2:9" ht="12.5" x14ac:dyDescent="0.25">
      <c r="B52" s="21">
        <f t="shared" si="4"/>
        <v>24</v>
      </c>
      <c r="C52" s="211"/>
      <c r="D52" s="211"/>
      <c r="E52" s="25" t="s">
        <v>557</v>
      </c>
      <c r="F52" s="9" t="s">
        <v>21</v>
      </c>
      <c r="G52" s="9" t="s">
        <v>21</v>
      </c>
      <c r="H52" s="199"/>
      <c r="I52" s="197"/>
    </row>
    <row r="53" spans="2:9" ht="25" x14ac:dyDescent="0.25">
      <c r="B53" s="21">
        <f t="shared" si="4"/>
        <v>25</v>
      </c>
      <c r="C53" s="211"/>
      <c r="D53" s="211"/>
      <c r="E53" s="61" t="s">
        <v>1791</v>
      </c>
      <c r="F53" s="9" t="s">
        <v>21</v>
      </c>
      <c r="G53" s="9" t="s">
        <v>21</v>
      </c>
      <c r="H53" s="199"/>
      <c r="I53" s="197"/>
    </row>
    <row r="54" spans="2:9" ht="12.5" x14ac:dyDescent="0.25">
      <c r="B54" s="21">
        <f t="shared" si="4"/>
        <v>26</v>
      </c>
      <c r="C54" s="204"/>
      <c r="D54" s="204"/>
      <c r="E54" s="61" t="s">
        <v>559</v>
      </c>
      <c r="F54" s="9" t="s">
        <v>21</v>
      </c>
      <c r="G54" s="9" t="s">
        <v>21</v>
      </c>
      <c r="H54" s="199"/>
      <c r="I54" s="197"/>
    </row>
    <row r="55" spans="2:9" ht="12.5" x14ac:dyDescent="0.25">
      <c r="B55" s="21">
        <f t="shared" si="4"/>
        <v>27</v>
      </c>
      <c r="C55" s="13" t="s">
        <v>560</v>
      </c>
      <c r="D55" s="47" t="s">
        <v>1792</v>
      </c>
      <c r="E55" s="27" t="s">
        <v>561</v>
      </c>
      <c r="F55" s="9" t="s">
        <v>21</v>
      </c>
      <c r="G55" s="9" t="s">
        <v>21</v>
      </c>
      <c r="H55" s="199"/>
      <c r="I55" s="197"/>
    </row>
    <row r="56" spans="2:9" ht="12.5" x14ac:dyDescent="0.25">
      <c r="B56" s="11"/>
      <c r="C56" s="11"/>
      <c r="D56" s="11"/>
      <c r="E56" s="11"/>
    </row>
    <row r="57" spans="2:9" ht="20" x14ac:dyDescent="0.25">
      <c r="B57" s="48" t="s">
        <v>1793</v>
      </c>
      <c r="C57" s="11"/>
      <c r="D57" s="11"/>
      <c r="E57" s="11"/>
    </row>
    <row r="58" spans="2:9" ht="12.5" x14ac:dyDescent="0.25">
      <c r="C58" s="11"/>
      <c r="D58" s="11"/>
      <c r="E58" s="11"/>
    </row>
    <row r="59" spans="2:9" ht="13" x14ac:dyDescent="0.25">
      <c r="B59" s="2" t="s">
        <v>11</v>
      </c>
      <c r="C59" s="2" t="s">
        <v>12</v>
      </c>
      <c r="D59" s="2" t="s">
        <v>13</v>
      </c>
      <c r="E59" s="2" t="s">
        <v>14</v>
      </c>
      <c r="F59" s="2" t="s">
        <v>15</v>
      </c>
      <c r="G59" s="2" t="s">
        <v>16</v>
      </c>
      <c r="H59" s="221" t="s">
        <v>17</v>
      </c>
      <c r="I59" s="197"/>
    </row>
    <row r="60" spans="2:9" ht="12.5" x14ac:dyDescent="0.25">
      <c r="B60" s="21">
        <f>ROW()-32</f>
        <v>28</v>
      </c>
      <c r="C60" s="8" t="s">
        <v>563</v>
      </c>
      <c r="D60" s="32" t="s">
        <v>1794</v>
      </c>
      <c r="E60" s="41" t="s">
        <v>565</v>
      </c>
      <c r="F60" s="9" t="s">
        <v>21</v>
      </c>
      <c r="G60" s="9" t="s">
        <v>501</v>
      </c>
      <c r="H60" s="199"/>
      <c r="I60" s="197"/>
    </row>
    <row r="61" spans="2:9" ht="12.5" x14ac:dyDescent="0.25">
      <c r="B61" s="11"/>
      <c r="C61" s="11"/>
      <c r="D61" s="11"/>
      <c r="E61" s="11"/>
    </row>
    <row r="62" spans="2:9" ht="20" x14ac:dyDescent="0.25">
      <c r="B62" s="48" t="s">
        <v>1795</v>
      </c>
      <c r="C62" s="11"/>
      <c r="D62" s="11"/>
      <c r="E62" s="11"/>
    </row>
    <row r="63" spans="2:9" ht="12.5" x14ac:dyDescent="0.25">
      <c r="C63" s="11"/>
      <c r="D63" s="11"/>
      <c r="E63" s="11"/>
    </row>
    <row r="64" spans="2:9" ht="13" x14ac:dyDescent="0.25">
      <c r="B64" s="2" t="s">
        <v>11</v>
      </c>
      <c r="C64" s="2" t="s">
        <v>12</v>
      </c>
      <c r="D64" s="2" t="s">
        <v>13</v>
      </c>
      <c r="E64" s="2" t="s">
        <v>14</v>
      </c>
      <c r="F64" s="2" t="s">
        <v>15</v>
      </c>
      <c r="G64" s="2" t="s">
        <v>16</v>
      </c>
      <c r="H64" s="221" t="s">
        <v>17</v>
      </c>
      <c r="I64" s="197"/>
    </row>
    <row r="65" spans="2:9" ht="12.5" x14ac:dyDescent="0.25">
      <c r="B65" s="21">
        <f>ROW()-36</f>
        <v>29</v>
      </c>
      <c r="C65" s="13" t="s">
        <v>568</v>
      </c>
      <c r="D65" s="32" t="s">
        <v>1796</v>
      </c>
      <c r="E65" s="76" t="s">
        <v>1797</v>
      </c>
      <c r="F65" s="9" t="s">
        <v>21</v>
      </c>
      <c r="G65" s="9" t="s">
        <v>21</v>
      </c>
      <c r="H65" s="199"/>
      <c r="I65" s="197"/>
    </row>
    <row r="66" spans="2:9" ht="12.5" x14ac:dyDescent="0.25">
      <c r="B66" s="11"/>
      <c r="C66" s="11"/>
      <c r="D66" s="11"/>
      <c r="E66" s="11"/>
    </row>
    <row r="67" spans="2:9" ht="20" x14ac:dyDescent="0.25">
      <c r="B67" s="48" t="s">
        <v>1798</v>
      </c>
      <c r="C67" s="11"/>
      <c r="D67" s="11"/>
      <c r="E67" s="11"/>
    </row>
    <row r="68" spans="2:9" ht="12.5" x14ac:dyDescent="0.25">
      <c r="C68" s="11"/>
      <c r="D68" s="11"/>
      <c r="E68" s="11"/>
    </row>
    <row r="69" spans="2:9" ht="13" x14ac:dyDescent="0.25">
      <c r="B69" s="2" t="s">
        <v>11</v>
      </c>
      <c r="C69" s="2" t="s">
        <v>12</v>
      </c>
      <c r="D69" s="2" t="s">
        <v>13</v>
      </c>
      <c r="E69" s="2" t="s">
        <v>14</v>
      </c>
      <c r="F69" s="2" t="s">
        <v>15</v>
      </c>
      <c r="G69" s="2" t="s">
        <v>16</v>
      </c>
      <c r="H69" s="221" t="s">
        <v>17</v>
      </c>
      <c r="I69" s="197"/>
    </row>
    <row r="70" spans="2:9" ht="25" x14ac:dyDescent="0.25">
      <c r="B70" s="21">
        <f t="shared" ref="B70:B72" si="5">ROW()-40</f>
        <v>30</v>
      </c>
      <c r="C70" s="203" t="s">
        <v>1799</v>
      </c>
      <c r="D70" s="212" t="s">
        <v>1800</v>
      </c>
      <c r="E70" s="73" t="s">
        <v>578</v>
      </c>
      <c r="F70" s="9" t="s">
        <v>21</v>
      </c>
      <c r="G70" s="9" t="s">
        <v>21</v>
      </c>
      <c r="H70" s="199"/>
      <c r="I70" s="197"/>
    </row>
    <row r="71" spans="2:9" ht="12.5" x14ac:dyDescent="0.25">
      <c r="B71" s="21">
        <f t="shared" si="5"/>
        <v>31</v>
      </c>
      <c r="C71" s="211"/>
      <c r="D71" s="211"/>
      <c r="E71" s="73" t="s">
        <v>579</v>
      </c>
      <c r="F71" s="9" t="s">
        <v>21</v>
      </c>
      <c r="G71" s="9" t="s">
        <v>21</v>
      </c>
      <c r="H71" s="199"/>
      <c r="I71" s="197"/>
    </row>
    <row r="72" spans="2:9" ht="12.5" x14ac:dyDescent="0.25">
      <c r="B72" s="21">
        <f t="shared" si="5"/>
        <v>32</v>
      </c>
      <c r="C72" s="204"/>
      <c r="D72" s="204"/>
      <c r="E72" s="73" t="s">
        <v>1801</v>
      </c>
      <c r="F72" s="9" t="s">
        <v>21</v>
      </c>
      <c r="G72" s="9" t="s">
        <v>21</v>
      </c>
      <c r="H72" s="199"/>
      <c r="I72" s="197"/>
    </row>
    <row r="73" spans="2:9" ht="12.5" x14ac:dyDescent="0.25">
      <c r="B73" s="11"/>
      <c r="C73" s="11"/>
      <c r="D73" s="11"/>
      <c r="E73" s="11"/>
    </row>
    <row r="74" spans="2:9" ht="20" x14ac:dyDescent="0.25">
      <c r="B74" s="48" t="s">
        <v>1802</v>
      </c>
      <c r="C74" s="11"/>
      <c r="D74" s="11"/>
      <c r="E74" s="11"/>
    </row>
    <row r="75" spans="2:9" ht="12.5" x14ac:dyDescent="0.25">
      <c r="C75" s="11"/>
      <c r="D75" s="11"/>
      <c r="E75" s="11"/>
    </row>
    <row r="76" spans="2:9" ht="13" x14ac:dyDescent="0.25">
      <c r="B76" s="2" t="s">
        <v>11</v>
      </c>
      <c r="C76" s="2" t="s">
        <v>12</v>
      </c>
      <c r="D76" s="2" t="s">
        <v>13</v>
      </c>
      <c r="E76" s="2" t="s">
        <v>14</v>
      </c>
      <c r="F76" s="2" t="s">
        <v>15</v>
      </c>
      <c r="G76" s="2" t="s">
        <v>16</v>
      </c>
      <c r="H76" s="221" t="s">
        <v>17</v>
      </c>
      <c r="I76" s="197"/>
    </row>
    <row r="77" spans="2:9" ht="12.5" x14ac:dyDescent="0.25">
      <c r="B77" s="222">
        <f>ROW()-44</f>
        <v>33</v>
      </c>
      <c r="C77" s="215" t="s">
        <v>581</v>
      </c>
      <c r="D77" s="210" t="s">
        <v>1803</v>
      </c>
      <c r="E77" s="41" t="s">
        <v>582</v>
      </c>
      <c r="F77" s="9" t="s">
        <v>21</v>
      </c>
      <c r="G77" s="9" t="s">
        <v>21</v>
      </c>
      <c r="H77" s="199"/>
      <c r="I77" s="197"/>
    </row>
    <row r="78" spans="2:9" ht="12.5" x14ac:dyDescent="0.25">
      <c r="B78" s="211"/>
      <c r="C78" s="211"/>
      <c r="D78" s="211"/>
      <c r="E78" s="76" t="s">
        <v>583</v>
      </c>
      <c r="F78" s="9" t="s">
        <v>21</v>
      </c>
      <c r="G78" s="9" t="s">
        <v>21</v>
      </c>
      <c r="H78" s="199"/>
      <c r="I78" s="197"/>
    </row>
    <row r="79" spans="2:9" ht="12.5" x14ac:dyDescent="0.25">
      <c r="B79" s="204"/>
      <c r="C79" s="204"/>
      <c r="D79" s="204"/>
      <c r="E79" s="117" t="s">
        <v>1804</v>
      </c>
      <c r="F79" s="9" t="s">
        <v>21</v>
      </c>
      <c r="G79" s="9" t="s">
        <v>21</v>
      </c>
      <c r="H79" s="199"/>
      <c r="I79" s="197"/>
    </row>
    <row r="80" spans="2:9" ht="12.5" x14ac:dyDescent="0.25">
      <c r="B80" s="21">
        <f>ROW()-46</f>
        <v>34</v>
      </c>
      <c r="C80" s="13" t="s">
        <v>585</v>
      </c>
      <c r="D80" s="32" t="s">
        <v>1803</v>
      </c>
      <c r="E80" s="41" t="s">
        <v>1805</v>
      </c>
      <c r="F80" s="9" t="s">
        <v>21</v>
      </c>
      <c r="G80" s="9" t="s">
        <v>21</v>
      </c>
      <c r="H80" s="199"/>
      <c r="I80" s="197"/>
    </row>
    <row r="81" spans="1:16" ht="12.5" x14ac:dyDescent="0.25">
      <c r="B81" s="11"/>
      <c r="C81" s="11"/>
      <c r="D81" s="11"/>
      <c r="E81" s="11"/>
    </row>
    <row r="82" spans="1:16" ht="20" x14ac:dyDescent="0.4">
      <c r="B82" s="5" t="s">
        <v>1806</v>
      </c>
      <c r="C82" s="11"/>
      <c r="D82" s="11"/>
      <c r="E82" s="11"/>
    </row>
    <row r="84" spans="1:16" ht="13" x14ac:dyDescent="0.3">
      <c r="B84" s="6" t="s">
        <v>11</v>
      </c>
      <c r="C84" s="6" t="s">
        <v>12</v>
      </c>
      <c r="D84" s="6" t="s">
        <v>13</v>
      </c>
      <c r="E84" s="6" t="s">
        <v>14</v>
      </c>
      <c r="F84" s="2" t="s">
        <v>15</v>
      </c>
      <c r="G84" s="2" t="s">
        <v>16</v>
      </c>
      <c r="H84" s="221" t="s">
        <v>17</v>
      </c>
      <c r="I84" s="197"/>
    </row>
    <row r="85" spans="1:16" ht="25" x14ac:dyDescent="0.25">
      <c r="A85" s="11"/>
      <c r="B85" s="21">
        <f>ROW()-58</f>
        <v>27</v>
      </c>
      <c r="C85" s="61" t="s">
        <v>1807</v>
      </c>
      <c r="D85" s="25" t="s">
        <v>1808</v>
      </c>
      <c r="E85" s="27" t="s">
        <v>1809</v>
      </c>
      <c r="F85" s="9" t="s">
        <v>21</v>
      </c>
      <c r="G85" s="9" t="s">
        <v>21</v>
      </c>
      <c r="H85" s="199"/>
      <c r="I85" s="197"/>
      <c r="J85" s="11"/>
      <c r="K85" s="11"/>
      <c r="L85" s="11"/>
      <c r="M85" s="11"/>
      <c r="N85" s="11"/>
      <c r="O85" s="11"/>
      <c r="P85" s="11"/>
    </row>
  </sheetData>
  <mergeCells count="59">
    <mergeCell ref="H65:I65"/>
    <mergeCell ref="H69:I69"/>
    <mergeCell ref="H76:I76"/>
    <mergeCell ref="H34:I34"/>
    <mergeCell ref="H35:I35"/>
    <mergeCell ref="H39:I39"/>
    <mergeCell ref="H40:I40"/>
    <mergeCell ref="H44:I44"/>
    <mergeCell ref="H45:I45"/>
    <mergeCell ref="H46:I46"/>
    <mergeCell ref="H55:I55"/>
    <mergeCell ref="H59:I59"/>
    <mergeCell ref="H60:I60"/>
    <mergeCell ref="H64:I64"/>
    <mergeCell ref="H79:I79"/>
    <mergeCell ref="H80:I80"/>
    <mergeCell ref="H84:I84"/>
    <mergeCell ref="H85:I85"/>
    <mergeCell ref="H30:I30"/>
    <mergeCell ref="H31:I31"/>
    <mergeCell ref="H70:I70"/>
    <mergeCell ref="H71:I71"/>
    <mergeCell ref="H72:I72"/>
    <mergeCell ref="H77:I77"/>
    <mergeCell ref="H78:I78"/>
    <mergeCell ref="H50:I50"/>
    <mergeCell ref="H51:I51"/>
    <mergeCell ref="H52:I52"/>
    <mergeCell ref="H53:I53"/>
    <mergeCell ref="H54:I54"/>
    <mergeCell ref="H21:I21"/>
    <mergeCell ref="H8:I8"/>
    <mergeCell ref="C9:C10"/>
    <mergeCell ref="H9:I9"/>
    <mergeCell ref="H10:I10"/>
    <mergeCell ref="H14:I14"/>
    <mergeCell ref="C15:C23"/>
    <mergeCell ref="H15:I15"/>
    <mergeCell ref="H22:I22"/>
    <mergeCell ref="H23:I23"/>
    <mergeCell ref="H16:I16"/>
    <mergeCell ref="H17:I17"/>
    <mergeCell ref="H18:I18"/>
    <mergeCell ref="H19:I19"/>
    <mergeCell ref="H20:I20"/>
    <mergeCell ref="H25:I25"/>
    <mergeCell ref="H27:I27"/>
    <mergeCell ref="H28:I28"/>
    <mergeCell ref="H29:I29"/>
    <mergeCell ref="C30:C35"/>
    <mergeCell ref="H32:I32"/>
    <mergeCell ref="H33:I33"/>
    <mergeCell ref="C51:C54"/>
    <mergeCell ref="C70:C72"/>
    <mergeCell ref="D70:D72"/>
    <mergeCell ref="B77:B79"/>
    <mergeCell ref="C77:C79"/>
    <mergeCell ref="D77:D79"/>
    <mergeCell ref="D51:D54"/>
  </mergeCells>
  <phoneticPr fontId="15" type="noConversion"/>
  <dataValidations count="1">
    <dataValidation type="list" allowBlank="1" showErrorMessage="1" sqref="F9:G10 F15:G23 F28:G35 F40:G40 F45:G46 F51:G55 F60:G60 F65:G65 F70:G72 F77:G80 F85:G85" xr:uid="{00000000-0002-0000-2000-000000000000}">
      <formula1>"Not Test,PASS,Fail,N/A,Blocked"</formula1>
    </dataValidation>
  </dataValidation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I13"/>
  <sheetViews>
    <sheetView workbookViewId="0">
      <selection activeCell="E10" sqref="E10"/>
    </sheetView>
  </sheetViews>
  <sheetFormatPr defaultColWidth="12.6328125" defaultRowHeight="15.75" customHeight="1" x14ac:dyDescent="0.25"/>
  <cols>
    <col min="1" max="1" width="4.6328125" customWidth="1"/>
    <col min="3" max="5" width="52.6328125" customWidth="1"/>
    <col min="6" max="7" width="14.6328125" customWidth="1"/>
    <col min="8" max="9" width="52.6328125" customWidth="1"/>
  </cols>
  <sheetData>
    <row r="1" spans="1:9" ht="13" x14ac:dyDescent="0.3">
      <c r="A1" s="1"/>
    </row>
    <row r="2" spans="1:9" ht="13" x14ac:dyDescent="0.25">
      <c r="B2" s="2" t="s">
        <v>1</v>
      </c>
      <c r="C2" s="3" t="s">
        <v>34</v>
      </c>
      <c r="D2" s="3"/>
      <c r="E2" s="3" t="s">
        <v>35</v>
      </c>
    </row>
    <row r="3" spans="1:9" ht="13" x14ac:dyDescent="0.25">
      <c r="B3" s="2" t="s">
        <v>5</v>
      </c>
      <c r="C3" s="3" t="s">
        <v>1743</v>
      </c>
      <c r="D3" s="3" t="s">
        <v>1810</v>
      </c>
      <c r="E3" s="3" t="s">
        <v>1811</v>
      </c>
    </row>
    <row r="4" spans="1:9" ht="200" customHeight="1" x14ac:dyDescent="0.25">
      <c r="B4" s="2" t="s">
        <v>9</v>
      </c>
      <c r="C4" s="3"/>
      <c r="D4" s="3"/>
      <c r="E4" s="3"/>
    </row>
    <row r="6" spans="1:9" ht="20" x14ac:dyDescent="0.4">
      <c r="B6" s="5" t="s">
        <v>1812</v>
      </c>
    </row>
    <row r="8" spans="1:9" ht="13" x14ac:dyDescent="0.3">
      <c r="B8" s="6" t="s">
        <v>11</v>
      </c>
      <c r="C8" s="6" t="s">
        <v>12</v>
      </c>
      <c r="D8" s="6" t="s">
        <v>13</v>
      </c>
      <c r="E8" s="6" t="s">
        <v>14</v>
      </c>
      <c r="F8" s="6" t="s">
        <v>15</v>
      </c>
      <c r="G8" s="6" t="s">
        <v>16</v>
      </c>
      <c r="H8" s="221" t="s">
        <v>17</v>
      </c>
      <c r="I8" s="197"/>
    </row>
    <row r="9" spans="1:9" ht="12.5" x14ac:dyDescent="0.25">
      <c r="B9" s="21">
        <f t="shared" ref="B9:B13" si="0">ROW()-8</f>
        <v>1</v>
      </c>
      <c r="C9" s="224" t="s">
        <v>1813</v>
      </c>
      <c r="D9" s="224" t="s">
        <v>1814</v>
      </c>
      <c r="E9" s="31" t="s">
        <v>1815</v>
      </c>
      <c r="F9" s="9" t="s">
        <v>21</v>
      </c>
      <c r="G9" s="9" t="s">
        <v>21</v>
      </c>
      <c r="H9" s="199"/>
      <c r="I9" s="197"/>
    </row>
    <row r="10" spans="1:9" ht="200" x14ac:dyDescent="0.25">
      <c r="B10" s="21">
        <f t="shared" si="0"/>
        <v>2</v>
      </c>
      <c r="C10" s="246"/>
      <c r="D10" s="246"/>
      <c r="E10" s="30" t="s">
        <v>1816</v>
      </c>
      <c r="F10" s="9" t="s">
        <v>21</v>
      </c>
      <c r="G10" s="9" t="s">
        <v>21</v>
      </c>
      <c r="H10" s="199"/>
      <c r="I10" s="197"/>
    </row>
    <row r="11" spans="1:9" ht="12.5" x14ac:dyDescent="0.25">
      <c r="B11" s="21">
        <f t="shared" si="0"/>
        <v>3</v>
      </c>
      <c r="C11" s="79" t="s">
        <v>1817</v>
      </c>
      <c r="D11" s="38" t="s">
        <v>1818</v>
      </c>
      <c r="E11" s="31" t="s">
        <v>1819</v>
      </c>
      <c r="F11" s="9" t="s">
        <v>21</v>
      </c>
      <c r="G11" s="9" t="s">
        <v>21</v>
      </c>
      <c r="H11" s="199"/>
      <c r="I11" s="197"/>
    </row>
    <row r="12" spans="1:9" ht="150" x14ac:dyDescent="0.25">
      <c r="B12" s="21">
        <f t="shared" si="0"/>
        <v>4</v>
      </c>
      <c r="C12" s="47" t="s">
        <v>1820</v>
      </c>
      <c r="D12" s="47" t="s">
        <v>1821</v>
      </c>
      <c r="E12" s="8" t="s">
        <v>1822</v>
      </c>
      <c r="F12" s="9" t="s">
        <v>21</v>
      </c>
      <c r="G12" s="9" t="s">
        <v>21</v>
      </c>
      <c r="H12" s="199"/>
      <c r="I12" s="197"/>
    </row>
    <row r="13" spans="1:9" ht="12.5" x14ac:dyDescent="0.25">
      <c r="B13" s="21">
        <f t="shared" si="0"/>
        <v>5</v>
      </c>
      <c r="C13" s="79" t="s">
        <v>1823</v>
      </c>
      <c r="D13" s="79" t="s">
        <v>1824</v>
      </c>
      <c r="E13" s="3" t="s">
        <v>1825</v>
      </c>
      <c r="F13" s="9" t="s">
        <v>21</v>
      </c>
      <c r="G13" s="9" t="s">
        <v>21</v>
      </c>
      <c r="H13" s="199"/>
      <c r="I13" s="197"/>
    </row>
  </sheetData>
  <mergeCells count="8">
    <mergeCell ref="H11:I11"/>
    <mergeCell ref="H12:I12"/>
    <mergeCell ref="H13:I13"/>
    <mergeCell ref="H8:I8"/>
    <mergeCell ref="C9:C10"/>
    <mergeCell ref="D9:D10"/>
    <mergeCell ref="H9:I9"/>
    <mergeCell ref="H10:I10"/>
  </mergeCells>
  <phoneticPr fontId="15" type="noConversion"/>
  <dataValidations count="1">
    <dataValidation type="list" allowBlank="1" showErrorMessage="1" sqref="F9:G13" xr:uid="{00000000-0002-0000-2100-000000000000}">
      <formula1>"Not Test,PASS,Fail,N/A,Blocked"</formula1>
    </dataValidation>
  </dataValidation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I20"/>
  <sheetViews>
    <sheetView workbookViewId="0"/>
  </sheetViews>
  <sheetFormatPr defaultColWidth="12.6328125" defaultRowHeight="15.75" customHeight="1" x14ac:dyDescent="0.25"/>
  <cols>
    <col min="1" max="1" width="5.08984375" customWidth="1"/>
    <col min="3" max="5" width="52.6328125" customWidth="1"/>
    <col min="6" max="7" width="14.6328125" customWidth="1"/>
    <col min="8" max="9" width="52.6328125" customWidth="1"/>
  </cols>
  <sheetData>
    <row r="1" spans="1:9" ht="13" x14ac:dyDescent="0.3">
      <c r="A1" s="1"/>
    </row>
    <row r="2" spans="1:9" ht="13" x14ac:dyDescent="0.25">
      <c r="B2" s="2" t="s">
        <v>1</v>
      </c>
      <c r="C2" s="3" t="s">
        <v>34</v>
      </c>
      <c r="D2" s="3" t="s">
        <v>82</v>
      </c>
      <c r="E2" s="3" t="s">
        <v>35</v>
      </c>
    </row>
    <row r="3" spans="1:9" ht="13" x14ac:dyDescent="0.25">
      <c r="B3" s="2" t="s">
        <v>5</v>
      </c>
      <c r="C3" s="3" t="s">
        <v>1811</v>
      </c>
      <c r="D3" s="3" t="s">
        <v>1826</v>
      </c>
      <c r="E3" s="3" t="s">
        <v>1827</v>
      </c>
    </row>
    <row r="4" spans="1:9" ht="200" customHeight="1" x14ac:dyDescent="0.25">
      <c r="B4" s="2" t="s">
        <v>9</v>
      </c>
      <c r="C4" s="3"/>
      <c r="D4" s="3"/>
      <c r="E4" s="3"/>
    </row>
    <row r="6" spans="1:9" ht="20" x14ac:dyDescent="0.4">
      <c r="B6" s="5" t="s">
        <v>1828</v>
      </c>
    </row>
    <row r="8" spans="1:9" ht="13" x14ac:dyDescent="0.25">
      <c r="B8" s="2" t="s">
        <v>11</v>
      </c>
      <c r="C8" s="2" t="s">
        <v>12</v>
      </c>
      <c r="D8" s="2" t="s">
        <v>13</v>
      </c>
      <c r="E8" s="2" t="s">
        <v>14</v>
      </c>
      <c r="F8" s="2" t="s">
        <v>15</v>
      </c>
      <c r="G8" s="2" t="s">
        <v>16</v>
      </c>
      <c r="H8" s="221" t="s">
        <v>17</v>
      </c>
      <c r="I8" s="197"/>
    </row>
    <row r="9" spans="1:9" ht="225" x14ac:dyDescent="0.25">
      <c r="B9" s="21">
        <f>ROW()-8</f>
        <v>1</v>
      </c>
      <c r="C9" s="8" t="s">
        <v>1829</v>
      </c>
      <c r="D9" s="13" t="s">
        <v>1830</v>
      </c>
      <c r="E9" s="20" t="s">
        <v>1831</v>
      </c>
      <c r="F9" s="9" t="s">
        <v>21</v>
      </c>
      <c r="G9" s="9" t="s">
        <v>21</v>
      </c>
      <c r="H9" s="199"/>
      <c r="I9" s="197"/>
    </row>
    <row r="11" spans="1:9" ht="20" x14ac:dyDescent="0.4">
      <c r="B11" s="5" t="s">
        <v>1832</v>
      </c>
    </row>
    <row r="13" spans="1:9" ht="13" x14ac:dyDescent="0.3">
      <c r="B13" s="6" t="s">
        <v>11</v>
      </c>
      <c r="C13" s="6" t="s">
        <v>12</v>
      </c>
      <c r="D13" s="6" t="s">
        <v>13</v>
      </c>
      <c r="E13" s="6" t="s">
        <v>14</v>
      </c>
      <c r="F13" s="2" t="s">
        <v>15</v>
      </c>
      <c r="G13" s="2" t="s">
        <v>16</v>
      </c>
      <c r="H13" s="221" t="s">
        <v>17</v>
      </c>
      <c r="I13" s="197"/>
    </row>
    <row r="14" spans="1:9" ht="12.5" x14ac:dyDescent="0.25">
      <c r="B14" s="222">
        <f>ROW()-12</f>
        <v>2</v>
      </c>
      <c r="C14" s="215" t="s">
        <v>1833</v>
      </c>
      <c r="D14" s="203" t="s">
        <v>1834</v>
      </c>
      <c r="E14" s="3" t="s">
        <v>1835</v>
      </c>
      <c r="F14" s="216" t="s">
        <v>21</v>
      </c>
      <c r="G14" s="216" t="s">
        <v>21</v>
      </c>
      <c r="H14" s="250"/>
      <c r="I14" s="218"/>
    </row>
    <row r="15" spans="1:9" ht="198.75" customHeight="1" x14ac:dyDescent="0.25">
      <c r="B15" s="204"/>
      <c r="C15" s="204"/>
      <c r="D15" s="214"/>
      <c r="E15" s="4"/>
      <c r="F15" s="204"/>
      <c r="G15" s="204"/>
      <c r="H15" s="219"/>
      <c r="I15" s="220"/>
    </row>
    <row r="17" spans="2:9" ht="20" x14ac:dyDescent="0.4">
      <c r="B17" s="5" t="s">
        <v>1836</v>
      </c>
    </row>
    <row r="19" spans="2:9" ht="13" x14ac:dyDescent="0.3">
      <c r="B19" s="6" t="s">
        <v>11</v>
      </c>
      <c r="C19" s="6" t="s">
        <v>12</v>
      </c>
      <c r="D19" s="6" t="s">
        <v>13</v>
      </c>
      <c r="E19" s="6" t="s">
        <v>14</v>
      </c>
      <c r="F19" s="2" t="s">
        <v>15</v>
      </c>
      <c r="G19" s="2" t="s">
        <v>16</v>
      </c>
      <c r="H19" s="221" t="s">
        <v>17</v>
      </c>
      <c r="I19" s="197"/>
    </row>
    <row r="20" spans="2:9" ht="12.5" x14ac:dyDescent="0.25">
      <c r="B20" s="4">
        <f>ROW()-17</f>
        <v>3</v>
      </c>
      <c r="C20" s="3" t="s">
        <v>1837</v>
      </c>
      <c r="D20" s="3" t="s">
        <v>1838</v>
      </c>
      <c r="E20" s="3" t="s">
        <v>1839</v>
      </c>
      <c r="F20" s="9" t="s">
        <v>21</v>
      </c>
      <c r="G20" s="9" t="s">
        <v>21</v>
      </c>
      <c r="H20" s="199"/>
      <c r="I20" s="197"/>
    </row>
  </sheetData>
  <mergeCells count="11">
    <mergeCell ref="H14:I15"/>
    <mergeCell ref="H19:I19"/>
    <mergeCell ref="H20:I20"/>
    <mergeCell ref="H8:I8"/>
    <mergeCell ref="H9:I9"/>
    <mergeCell ref="H13:I13"/>
    <mergeCell ref="B14:B15"/>
    <mergeCell ref="C14:C15"/>
    <mergeCell ref="D14:D15"/>
    <mergeCell ref="F14:F15"/>
    <mergeCell ref="G14:G15"/>
  </mergeCells>
  <phoneticPr fontId="15" type="noConversion"/>
  <dataValidations count="1">
    <dataValidation type="list" allowBlank="1" showErrorMessage="1" sqref="F9:G9 F14:G14 F20:G20" xr:uid="{00000000-0002-0000-2200-000000000000}">
      <formula1>"Not Test,PASS,Fail,N/A,Blocked"</formula1>
    </dataValidation>
  </dataValidation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2:U33"/>
  <sheetViews>
    <sheetView workbookViewId="0"/>
  </sheetViews>
  <sheetFormatPr defaultColWidth="12.6328125" defaultRowHeight="15.75" customHeight="1" x14ac:dyDescent="0.25"/>
  <cols>
    <col min="1" max="1" width="4.26953125" customWidth="1"/>
    <col min="3" max="9" width="52.6328125" customWidth="1"/>
  </cols>
  <sheetData>
    <row r="2" spans="1:21" ht="13" x14ac:dyDescent="0.25">
      <c r="B2" s="2" t="s">
        <v>1</v>
      </c>
      <c r="C2" s="3" t="s">
        <v>391</v>
      </c>
      <c r="D2" s="3" t="s">
        <v>34</v>
      </c>
      <c r="E2" s="3" t="s">
        <v>35</v>
      </c>
      <c r="F2" s="3" t="s">
        <v>36</v>
      </c>
      <c r="G2" s="3" t="s">
        <v>403</v>
      </c>
    </row>
    <row r="3" spans="1:21" ht="13" x14ac:dyDescent="0.25">
      <c r="B3" s="2" t="s">
        <v>5</v>
      </c>
      <c r="C3" s="3" t="s">
        <v>1811</v>
      </c>
      <c r="D3" s="3" t="s">
        <v>1827</v>
      </c>
      <c r="E3" s="36" t="s">
        <v>1840</v>
      </c>
      <c r="F3" s="3" t="s">
        <v>307</v>
      </c>
      <c r="G3" s="3" t="s">
        <v>1841</v>
      </c>
    </row>
    <row r="4" spans="1:21" ht="200" customHeight="1" x14ac:dyDescent="0.25">
      <c r="B4" s="2" t="s">
        <v>9</v>
      </c>
      <c r="C4" s="3"/>
      <c r="D4" s="3"/>
      <c r="E4" s="3"/>
      <c r="F4" s="3"/>
      <c r="G4" s="3"/>
    </row>
    <row r="6" spans="1:21" ht="20" x14ac:dyDescent="0.4">
      <c r="B6" s="5" t="s">
        <v>1842</v>
      </c>
    </row>
    <row r="8" spans="1:21" s="176" customFormat="1" ht="13" x14ac:dyDescent="0.3">
      <c r="B8" s="6" t="s">
        <v>11</v>
      </c>
      <c r="C8" s="52" t="s">
        <v>12</v>
      </c>
      <c r="D8" s="52" t="s">
        <v>13</v>
      </c>
      <c r="E8" s="52" t="s">
        <v>14</v>
      </c>
      <c r="F8" s="6" t="s">
        <v>15</v>
      </c>
      <c r="G8" s="6" t="s">
        <v>16</v>
      </c>
      <c r="H8" s="221" t="s">
        <v>17</v>
      </c>
      <c r="I8" s="258"/>
    </row>
    <row r="9" spans="1:21" ht="25" x14ac:dyDescent="0.25">
      <c r="A9" s="11"/>
      <c r="B9" s="21">
        <f t="shared" ref="B9:B11" si="0">ROW()-8</f>
        <v>1</v>
      </c>
      <c r="C9" s="8" t="s">
        <v>1843</v>
      </c>
      <c r="D9" s="47" t="s">
        <v>1844</v>
      </c>
      <c r="E9" s="47" t="s">
        <v>1845</v>
      </c>
      <c r="F9" s="9" t="s">
        <v>21</v>
      </c>
      <c r="G9" s="44" t="s">
        <v>21</v>
      </c>
      <c r="H9" s="199"/>
      <c r="I9" s="197"/>
      <c r="J9" s="11"/>
      <c r="K9" s="11"/>
      <c r="L9" s="11"/>
      <c r="M9" s="11"/>
      <c r="N9" s="11"/>
      <c r="O9" s="11"/>
      <c r="P9" s="11"/>
      <c r="Q9" s="11"/>
      <c r="R9" s="11"/>
      <c r="S9" s="11"/>
      <c r="T9" s="11"/>
      <c r="U9" s="11"/>
    </row>
    <row r="10" spans="1:21" ht="25" x14ac:dyDescent="0.25">
      <c r="A10" s="11"/>
      <c r="B10" s="21">
        <f t="shared" si="0"/>
        <v>2</v>
      </c>
      <c r="C10" s="8" t="s">
        <v>1846</v>
      </c>
      <c r="D10" s="47" t="s">
        <v>1847</v>
      </c>
      <c r="E10" s="47" t="s">
        <v>1845</v>
      </c>
      <c r="F10" s="9" t="s">
        <v>21</v>
      </c>
      <c r="G10" s="44" t="s">
        <v>21</v>
      </c>
      <c r="H10" s="199"/>
      <c r="I10" s="197"/>
      <c r="J10" s="11"/>
      <c r="K10" s="11"/>
      <c r="L10" s="11"/>
      <c r="M10" s="11"/>
      <c r="N10" s="11"/>
      <c r="O10" s="11"/>
      <c r="P10" s="11"/>
      <c r="Q10" s="11"/>
      <c r="R10" s="11"/>
      <c r="S10" s="11"/>
      <c r="T10" s="11"/>
      <c r="U10" s="11"/>
    </row>
    <row r="11" spans="1:21" ht="350" x14ac:dyDescent="0.25">
      <c r="A11" s="11"/>
      <c r="B11" s="21">
        <f t="shared" si="0"/>
        <v>3</v>
      </c>
      <c r="C11" s="32" t="s">
        <v>1848</v>
      </c>
      <c r="D11" s="25" t="s">
        <v>1849</v>
      </c>
      <c r="E11" s="25" t="s">
        <v>1850</v>
      </c>
      <c r="F11" s="9" t="s">
        <v>21</v>
      </c>
      <c r="G11" s="9" t="s">
        <v>21</v>
      </c>
      <c r="H11" s="199"/>
      <c r="I11" s="197"/>
      <c r="J11" s="11"/>
      <c r="K11" s="11"/>
      <c r="L11" s="11"/>
      <c r="M11" s="11"/>
      <c r="N11" s="11"/>
      <c r="O11" s="11"/>
      <c r="P11" s="11"/>
      <c r="Q11" s="11"/>
      <c r="R11" s="11"/>
      <c r="S11" s="11"/>
      <c r="T11" s="11"/>
      <c r="U11" s="11"/>
    </row>
    <row r="12" spans="1:21" ht="12.5" x14ac:dyDescent="0.25">
      <c r="D12" s="80"/>
      <c r="E12" s="80"/>
    </row>
    <row r="13" spans="1:21" ht="20" x14ac:dyDescent="0.4">
      <c r="B13" s="5" t="s">
        <v>1851</v>
      </c>
      <c r="D13" s="80"/>
      <c r="E13" s="80"/>
    </row>
    <row r="14" spans="1:21" ht="12.5" x14ac:dyDescent="0.25">
      <c r="D14" s="80"/>
      <c r="E14" s="80"/>
    </row>
    <row r="15" spans="1:21" s="176" customFormat="1" ht="13" x14ac:dyDescent="0.3">
      <c r="B15" s="6" t="s">
        <v>11</v>
      </c>
      <c r="C15" s="6" t="s">
        <v>12</v>
      </c>
      <c r="D15" s="6" t="s">
        <v>13</v>
      </c>
      <c r="E15" s="6" t="s">
        <v>14</v>
      </c>
      <c r="F15" s="6" t="s">
        <v>15</v>
      </c>
      <c r="G15" s="6" t="s">
        <v>16</v>
      </c>
      <c r="H15" s="221" t="s">
        <v>17</v>
      </c>
      <c r="I15" s="258"/>
    </row>
    <row r="16" spans="1:21" ht="32" x14ac:dyDescent="0.25">
      <c r="B16" s="21">
        <f>ROW()-12</f>
        <v>4</v>
      </c>
      <c r="C16" s="118" t="s">
        <v>1852</v>
      </c>
      <c r="D16" s="87" t="s">
        <v>1853</v>
      </c>
      <c r="E16" s="160" t="s">
        <v>3144</v>
      </c>
      <c r="F16" s="9" t="s">
        <v>21</v>
      </c>
      <c r="G16" s="9" t="s">
        <v>21</v>
      </c>
      <c r="H16" s="199"/>
      <c r="I16" s="197"/>
    </row>
    <row r="17" spans="2:9" ht="12.5" x14ac:dyDescent="0.25">
      <c r="D17" s="80"/>
      <c r="E17" s="80"/>
    </row>
    <row r="18" spans="2:9" ht="20" x14ac:dyDescent="0.4">
      <c r="B18" s="5" t="s">
        <v>1854</v>
      </c>
      <c r="D18" s="80"/>
      <c r="E18" s="80"/>
    </row>
    <row r="19" spans="2:9" ht="12.5" x14ac:dyDescent="0.25">
      <c r="D19" s="80"/>
      <c r="E19" s="80"/>
    </row>
    <row r="20" spans="2:9" s="177" customFormat="1" ht="13" x14ac:dyDescent="0.25">
      <c r="B20" s="2" t="s">
        <v>11</v>
      </c>
      <c r="C20" s="2" t="s">
        <v>12</v>
      </c>
      <c r="D20" s="2" t="s">
        <v>13</v>
      </c>
      <c r="E20" s="2" t="s">
        <v>14</v>
      </c>
      <c r="F20" s="2" t="s">
        <v>15</v>
      </c>
      <c r="G20" s="2" t="s">
        <v>16</v>
      </c>
      <c r="H20" s="221" t="s">
        <v>17</v>
      </c>
      <c r="I20" s="241"/>
    </row>
    <row r="21" spans="2:9" ht="12.5" x14ac:dyDescent="0.25">
      <c r="B21" s="21">
        <f t="shared" ref="B21:B26" si="1">ROW()-16</f>
        <v>5</v>
      </c>
      <c r="C21" s="118" t="s">
        <v>1855</v>
      </c>
      <c r="D21" s="87" t="s">
        <v>1856</v>
      </c>
      <c r="E21" s="32" t="s">
        <v>1857</v>
      </c>
      <c r="F21" s="9" t="s">
        <v>21</v>
      </c>
      <c r="G21" s="9" t="s">
        <v>21</v>
      </c>
      <c r="H21" s="199"/>
      <c r="I21" s="197"/>
    </row>
    <row r="22" spans="2:9" ht="12.5" x14ac:dyDescent="0.25">
      <c r="B22" s="21">
        <f t="shared" si="1"/>
        <v>6</v>
      </c>
      <c r="C22" s="203" t="s">
        <v>1858</v>
      </c>
      <c r="D22" s="215" t="s">
        <v>1859</v>
      </c>
      <c r="E22" s="102" t="s">
        <v>1860</v>
      </c>
      <c r="F22" s="9" t="s">
        <v>21</v>
      </c>
      <c r="G22" s="9" t="s">
        <v>21</v>
      </c>
      <c r="H22" s="199"/>
      <c r="I22" s="197"/>
    </row>
    <row r="23" spans="2:9" ht="12.5" x14ac:dyDescent="0.25">
      <c r="B23" s="21">
        <f t="shared" si="1"/>
        <v>7</v>
      </c>
      <c r="C23" s="257"/>
      <c r="D23" s="211"/>
      <c r="E23" s="41" t="s">
        <v>1861</v>
      </c>
      <c r="F23" s="9" t="s">
        <v>21</v>
      </c>
      <c r="G23" s="9" t="s">
        <v>21</v>
      </c>
      <c r="H23" s="199"/>
      <c r="I23" s="197"/>
    </row>
    <row r="24" spans="2:9" ht="12.5" x14ac:dyDescent="0.25">
      <c r="B24" s="21">
        <f t="shared" si="1"/>
        <v>8</v>
      </c>
      <c r="C24" s="257"/>
      <c r="D24" s="211"/>
      <c r="E24" s="41" t="s">
        <v>1862</v>
      </c>
      <c r="F24" s="9" t="s">
        <v>21</v>
      </c>
      <c r="G24" s="9" t="s">
        <v>21</v>
      </c>
      <c r="H24" s="199"/>
      <c r="I24" s="197"/>
    </row>
    <row r="25" spans="2:9" ht="50" x14ac:dyDescent="0.25">
      <c r="B25" s="21">
        <f t="shared" si="1"/>
        <v>9</v>
      </c>
      <c r="C25" s="257"/>
      <c r="D25" s="211"/>
      <c r="E25" s="27" t="s">
        <v>1863</v>
      </c>
      <c r="F25" s="9" t="s">
        <v>21</v>
      </c>
      <c r="G25" s="9" t="s">
        <v>21</v>
      </c>
      <c r="H25" s="199"/>
      <c r="I25" s="197"/>
    </row>
    <row r="26" spans="2:9" ht="12.5" x14ac:dyDescent="0.25">
      <c r="B26" s="21">
        <f t="shared" si="1"/>
        <v>10</v>
      </c>
      <c r="C26" s="214"/>
      <c r="D26" s="204"/>
      <c r="E26" s="34" t="s">
        <v>1864</v>
      </c>
      <c r="F26" s="19" t="s">
        <v>21</v>
      </c>
      <c r="G26" s="19" t="s">
        <v>21</v>
      </c>
      <c r="H26" s="199"/>
      <c r="I26" s="197"/>
    </row>
    <row r="28" spans="2:9" ht="20" x14ac:dyDescent="0.4">
      <c r="B28" s="5" t="s">
        <v>1865</v>
      </c>
    </row>
    <row r="30" spans="2:9" ht="13" x14ac:dyDescent="0.3">
      <c r="B30" s="6" t="s">
        <v>11</v>
      </c>
      <c r="C30" s="6" t="s">
        <v>12</v>
      </c>
      <c r="D30" s="6" t="s">
        <v>13</v>
      </c>
      <c r="E30" s="6" t="s">
        <v>14</v>
      </c>
      <c r="F30" s="2" t="s">
        <v>15</v>
      </c>
      <c r="G30" s="2" t="s">
        <v>16</v>
      </c>
      <c r="H30" s="221" t="s">
        <v>17</v>
      </c>
      <c r="I30" s="197"/>
    </row>
    <row r="31" spans="2:9" ht="12.5" x14ac:dyDescent="0.25">
      <c r="B31" s="222">
        <f>ROW()-20</f>
        <v>11</v>
      </c>
      <c r="C31" s="215" t="s">
        <v>1866</v>
      </c>
      <c r="D31" s="203" t="s">
        <v>1867</v>
      </c>
      <c r="E31" s="3" t="s">
        <v>1835</v>
      </c>
      <c r="F31" s="216" t="s">
        <v>21</v>
      </c>
      <c r="G31" s="216" t="s">
        <v>21</v>
      </c>
      <c r="H31" s="250"/>
      <c r="I31" s="218"/>
    </row>
    <row r="32" spans="2:9" ht="153.75" customHeight="1" x14ac:dyDescent="0.25">
      <c r="B32" s="204"/>
      <c r="C32" s="211"/>
      <c r="D32" s="211"/>
      <c r="E32" s="4"/>
      <c r="F32" s="204"/>
      <c r="G32" s="204"/>
      <c r="H32" s="219"/>
      <c r="I32" s="220"/>
    </row>
    <row r="33" spans="2:9" ht="12.5" x14ac:dyDescent="0.25">
      <c r="B33" s="4">
        <f>ROW()-21</f>
        <v>12</v>
      </c>
      <c r="C33" s="204"/>
      <c r="D33" s="204"/>
      <c r="E33" s="3" t="s">
        <v>1868</v>
      </c>
      <c r="F33" s="9" t="s">
        <v>21</v>
      </c>
      <c r="G33" s="9" t="s">
        <v>21</v>
      </c>
      <c r="H33" s="199"/>
      <c r="I33" s="197"/>
    </row>
  </sheetData>
  <mergeCells count="23">
    <mergeCell ref="C22:C26"/>
    <mergeCell ref="B31:B32"/>
    <mergeCell ref="C31:C33"/>
    <mergeCell ref="D31:D33"/>
    <mergeCell ref="F31:F32"/>
    <mergeCell ref="G31:G32"/>
    <mergeCell ref="H21:I21"/>
    <mergeCell ref="D22:D26"/>
    <mergeCell ref="H22:I22"/>
    <mergeCell ref="H23:I23"/>
    <mergeCell ref="H24:I24"/>
    <mergeCell ref="H25:I25"/>
    <mergeCell ref="H26:I26"/>
    <mergeCell ref="H30:I30"/>
    <mergeCell ref="H31:I32"/>
    <mergeCell ref="H33:I33"/>
    <mergeCell ref="H8:I8"/>
    <mergeCell ref="H9:I9"/>
    <mergeCell ref="H10:I10"/>
    <mergeCell ref="H11:I11"/>
    <mergeCell ref="H15:I15"/>
    <mergeCell ref="H16:I16"/>
    <mergeCell ref="H20:I20"/>
  </mergeCells>
  <phoneticPr fontId="15" type="noConversion"/>
  <dataValidations count="1">
    <dataValidation type="list" allowBlank="1" showErrorMessage="1" sqref="F9:G11 F16:G16 F21:G26 F31:G31 F33:G33" xr:uid="{00000000-0002-0000-2300-000000000000}">
      <formula1>"Not Test,PASS,Fail,N/A,Blocked"</formula1>
    </dataValidation>
  </dataValidation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P26"/>
  <sheetViews>
    <sheetView workbookViewId="0"/>
  </sheetViews>
  <sheetFormatPr defaultColWidth="12.6328125" defaultRowHeight="15.75" customHeight="1" x14ac:dyDescent="0.25"/>
  <cols>
    <col min="1" max="1" width="4.6328125" customWidth="1"/>
    <col min="3" max="5" width="52.6328125" customWidth="1"/>
    <col min="6" max="7" width="14.6328125" customWidth="1"/>
    <col min="8" max="9" width="52.6328125" customWidth="1"/>
  </cols>
  <sheetData>
    <row r="1" spans="1:16" ht="13" x14ac:dyDescent="0.3">
      <c r="A1" s="1"/>
    </row>
    <row r="2" spans="1:16" ht="13" x14ac:dyDescent="0.25">
      <c r="B2" s="2" t="s">
        <v>1</v>
      </c>
      <c r="C2" s="3" t="s">
        <v>34</v>
      </c>
      <c r="D2" s="3" t="s">
        <v>82</v>
      </c>
      <c r="E2" s="3" t="s">
        <v>35</v>
      </c>
    </row>
    <row r="3" spans="1:16" ht="13" x14ac:dyDescent="0.25">
      <c r="B3" s="2" t="s">
        <v>5</v>
      </c>
      <c r="C3" s="3" t="s">
        <v>307</v>
      </c>
      <c r="D3" s="3" t="s">
        <v>1841</v>
      </c>
      <c r="E3" s="3" t="s">
        <v>309</v>
      </c>
    </row>
    <row r="4" spans="1:16" ht="200" customHeight="1" x14ac:dyDescent="0.25">
      <c r="B4" s="2" t="s">
        <v>9</v>
      </c>
      <c r="C4" s="3"/>
      <c r="D4" s="3"/>
      <c r="E4" s="3"/>
    </row>
    <row r="6" spans="1:16" ht="20" x14ac:dyDescent="0.4">
      <c r="B6" s="5" t="s">
        <v>1869</v>
      </c>
    </row>
    <row r="8" spans="1:16" ht="13" x14ac:dyDescent="0.3">
      <c r="B8" s="6" t="s">
        <v>11</v>
      </c>
      <c r="C8" s="6" t="s">
        <v>12</v>
      </c>
      <c r="D8" s="6" t="s">
        <v>13</v>
      </c>
      <c r="E8" s="6" t="s">
        <v>14</v>
      </c>
      <c r="F8" s="2" t="s">
        <v>15</v>
      </c>
      <c r="G8" s="2" t="s">
        <v>16</v>
      </c>
      <c r="H8" s="221" t="s">
        <v>17</v>
      </c>
      <c r="I8" s="197"/>
    </row>
    <row r="9" spans="1:16" ht="12.5" x14ac:dyDescent="0.25">
      <c r="A9" s="11"/>
      <c r="B9" s="21">
        <f t="shared" ref="B9:B13" si="0">ROW()-8</f>
        <v>1</v>
      </c>
      <c r="C9" s="215" t="s">
        <v>1870</v>
      </c>
      <c r="D9" s="215" t="s">
        <v>1830</v>
      </c>
      <c r="E9" s="102" t="s">
        <v>1860</v>
      </c>
      <c r="F9" s="9" t="s">
        <v>21</v>
      </c>
      <c r="G9" s="9" t="s">
        <v>21</v>
      </c>
      <c r="H9" s="199"/>
      <c r="I9" s="197"/>
      <c r="J9" s="11"/>
      <c r="K9" s="11"/>
      <c r="L9" s="11"/>
      <c r="M9" s="11"/>
      <c r="N9" s="11"/>
      <c r="O9" s="11"/>
      <c r="P9" s="11"/>
    </row>
    <row r="10" spans="1:16" ht="12.5" x14ac:dyDescent="0.25">
      <c r="A10" s="11"/>
      <c r="B10" s="21">
        <f t="shared" si="0"/>
        <v>2</v>
      </c>
      <c r="C10" s="211"/>
      <c r="D10" s="211"/>
      <c r="E10" s="41" t="s">
        <v>1871</v>
      </c>
      <c r="F10" s="9" t="s">
        <v>21</v>
      </c>
      <c r="G10" s="9" t="s">
        <v>21</v>
      </c>
      <c r="H10" s="199"/>
      <c r="I10" s="197"/>
      <c r="J10" s="11"/>
      <c r="K10" s="11"/>
      <c r="L10" s="11"/>
      <c r="M10" s="11"/>
      <c r="N10" s="11"/>
      <c r="O10" s="11"/>
      <c r="P10" s="11"/>
    </row>
    <row r="11" spans="1:16" ht="12.5" x14ac:dyDescent="0.25">
      <c r="A11" s="11"/>
      <c r="B11" s="21">
        <f t="shared" si="0"/>
        <v>3</v>
      </c>
      <c r="C11" s="211"/>
      <c r="D11" s="211"/>
      <c r="E11" s="41" t="s">
        <v>1862</v>
      </c>
      <c r="F11" s="9" t="s">
        <v>21</v>
      </c>
      <c r="G11" s="9" t="s">
        <v>21</v>
      </c>
      <c r="H11" s="199"/>
      <c r="I11" s="197"/>
      <c r="J11" s="11"/>
      <c r="K11" s="11"/>
      <c r="L11" s="11"/>
      <c r="M11" s="11"/>
      <c r="N11" s="11"/>
      <c r="O11" s="11"/>
      <c r="P11" s="11"/>
    </row>
    <row r="12" spans="1:16" ht="50" x14ac:dyDescent="0.25">
      <c r="A12" s="11"/>
      <c r="B12" s="21">
        <f t="shared" si="0"/>
        <v>4</v>
      </c>
      <c r="C12" s="211"/>
      <c r="D12" s="211"/>
      <c r="E12" s="27" t="s">
        <v>1863</v>
      </c>
      <c r="F12" s="9" t="s">
        <v>21</v>
      </c>
      <c r="G12" s="9" t="s">
        <v>21</v>
      </c>
      <c r="H12" s="199"/>
      <c r="I12" s="197"/>
      <c r="J12" s="11"/>
      <c r="K12" s="11"/>
      <c r="L12" s="11"/>
      <c r="M12" s="11"/>
      <c r="N12" s="11"/>
      <c r="O12" s="11"/>
      <c r="P12" s="11"/>
    </row>
    <row r="13" spans="1:16" ht="12.5" x14ac:dyDescent="0.25">
      <c r="A13" s="11"/>
      <c r="B13" s="21">
        <f t="shared" si="0"/>
        <v>5</v>
      </c>
      <c r="C13" s="204"/>
      <c r="D13" s="204"/>
      <c r="E13" s="41" t="s">
        <v>1872</v>
      </c>
      <c r="F13" s="9" t="s">
        <v>21</v>
      </c>
      <c r="G13" s="9" t="s">
        <v>21</v>
      </c>
      <c r="H13" s="199"/>
      <c r="I13" s="197"/>
      <c r="J13" s="11"/>
      <c r="K13" s="11"/>
      <c r="L13" s="11"/>
      <c r="M13" s="11"/>
      <c r="N13" s="11"/>
      <c r="O13" s="11"/>
      <c r="P13" s="11"/>
    </row>
    <row r="15" spans="1:16" ht="20" x14ac:dyDescent="0.4">
      <c r="B15" s="5" t="s">
        <v>1873</v>
      </c>
    </row>
    <row r="17" spans="2:9" ht="13" x14ac:dyDescent="0.3">
      <c r="B17" s="6" t="s">
        <v>11</v>
      </c>
      <c r="C17" s="6" t="s">
        <v>12</v>
      </c>
      <c r="D17" s="6" t="s">
        <v>13</v>
      </c>
      <c r="E17" s="6" t="s">
        <v>14</v>
      </c>
      <c r="F17" s="2" t="s">
        <v>15</v>
      </c>
      <c r="G17" s="2" t="s">
        <v>16</v>
      </c>
      <c r="H17" s="221" t="s">
        <v>17</v>
      </c>
      <c r="I17" s="197"/>
    </row>
    <row r="18" spans="2:9" ht="12.5" x14ac:dyDescent="0.25">
      <c r="B18" s="222">
        <f>ROW()-12</f>
        <v>6</v>
      </c>
      <c r="C18" s="215" t="s">
        <v>1874</v>
      </c>
      <c r="D18" s="203" t="s">
        <v>1875</v>
      </c>
      <c r="E18" s="3" t="s">
        <v>1876</v>
      </c>
      <c r="F18" s="216" t="s">
        <v>21</v>
      </c>
      <c r="G18" s="216" t="s">
        <v>21</v>
      </c>
      <c r="H18" s="250"/>
      <c r="I18" s="218"/>
    </row>
    <row r="19" spans="2:9" ht="198.75" customHeight="1" x14ac:dyDescent="0.25">
      <c r="B19" s="204"/>
      <c r="C19" s="211"/>
      <c r="D19" s="211"/>
      <c r="E19" s="4"/>
      <c r="F19" s="204"/>
      <c r="G19" s="204"/>
      <c r="H19" s="219"/>
      <c r="I19" s="220"/>
    </row>
    <row r="20" spans="2:9" ht="12.5" x14ac:dyDescent="0.25">
      <c r="B20" s="4">
        <f>ROW()-13</f>
        <v>7</v>
      </c>
      <c r="C20" s="204"/>
      <c r="D20" s="204"/>
      <c r="E20" s="31" t="s">
        <v>1872</v>
      </c>
      <c r="F20" s="9" t="s">
        <v>21</v>
      </c>
      <c r="G20" s="9" t="s">
        <v>21</v>
      </c>
      <c r="H20" s="199"/>
      <c r="I20" s="197"/>
    </row>
    <row r="22" spans="2:9" ht="20" x14ac:dyDescent="0.4">
      <c r="B22" s="5" t="s">
        <v>1877</v>
      </c>
    </row>
    <row r="24" spans="2:9" ht="13" x14ac:dyDescent="0.3">
      <c r="B24" s="6" t="s">
        <v>11</v>
      </c>
      <c r="C24" s="6" t="s">
        <v>12</v>
      </c>
      <c r="D24" s="6" t="s">
        <v>13</v>
      </c>
      <c r="E24" s="6" t="s">
        <v>14</v>
      </c>
      <c r="F24" s="2" t="s">
        <v>15</v>
      </c>
      <c r="G24" s="2" t="s">
        <v>16</v>
      </c>
      <c r="H24" s="221" t="s">
        <v>17</v>
      </c>
      <c r="I24" s="197"/>
    </row>
    <row r="25" spans="2:9" ht="12.5" x14ac:dyDescent="0.25">
      <c r="B25" s="4">
        <f t="shared" ref="B25:B26" si="1">ROW()-17</f>
        <v>8</v>
      </c>
      <c r="C25" s="3" t="s">
        <v>1878</v>
      </c>
      <c r="D25" s="3" t="s">
        <v>1879</v>
      </c>
      <c r="E25" s="3" t="s">
        <v>1880</v>
      </c>
      <c r="F25" s="9" t="s">
        <v>21</v>
      </c>
      <c r="G25" s="9" t="s">
        <v>21</v>
      </c>
      <c r="H25" s="199"/>
      <c r="I25" s="197"/>
    </row>
    <row r="26" spans="2:9" ht="12.5" x14ac:dyDescent="0.25">
      <c r="B26" s="4">
        <f t="shared" si="1"/>
        <v>9</v>
      </c>
      <c r="C26" s="3" t="s">
        <v>1881</v>
      </c>
      <c r="D26" s="3" t="s">
        <v>1882</v>
      </c>
      <c r="E26" s="3" t="s">
        <v>1880</v>
      </c>
      <c r="F26" s="9" t="s">
        <v>21</v>
      </c>
      <c r="G26" s="9" t="s">
        <v>21</v>
      </c>
      <c r="H26" s="199"/>
      <c r="I26" s="197"/>
    </row>
  </sheetData>
  <mergeCells count="19">
    <mergeCell ref="H24:I24"/>
    <mergeCell ref="H25:I25"/>
    <mergeCell ref="H26:I26"/>
    <mergeCell ref="H8:I8"/>
    <mergeCell ref="C9:C13"/>
    <mergeCell ref="D9:D13"/>
    <mergeCell ref="H9:I9"/>
    <mergeCell ref="H10:I10"/>
    <mergeCell ref="H11:I11"/>
    <mergeCell ref="H12:I12"/>
    <mergeCell ref="H13:I13"/>
    <mergeCell ref="H17:I17"/>
    <mergeCell ref="B18:B19"/>
    <mergeCell ref="C18:C20"/>
    <mergeCell ref="D18:D20"/>
    <mergeCell ref="F18:F19"/>
    <mergeCell ref="G18:G19"/>
    <mergeCell ref="H18:I19"/>
    <mergeCell ref="H20:I20"/>
  </mergeCells>
  <phoneticPr fontId="15" type="noConversion"/>
  <dataValidations count="1">
    <dataValidation type="list" allowBlank="1" showErrorMessage="1" sqref="F9:G13 F18:G18 F20:G20 F25:G26" xr:uid="{00000000-0002-0000-2400-000000000000}">
      <formula1>"Not Test,PASS,Fail,N/A,Blocked"</formula1>
    </dataValidation>
  </dataValidation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P17"/>
  <sheetViews>
    <sheetView workbookViewId="0"/>
  </sheetViews>
  <sheetFormatPr defaultColWidth="12.6328125" defaultRowHeight="15.75" customHeight="1" x14ac:dyDescent="0.25"/>
  <cols>
    <col min="1" max="1" width="4.6328125" customWidth="1"/>
    <col min="3" max="5" width="52.6328125" customWidth="1"/>
    <col min="6" max="7" width="14.6328125" customWidth="1"/>
    <col min="8" max="9" width="52.6328125" customWidth="1"/>
  </cols>
  <sheetData>
    <row r="1" spans="1:16" ht="13" x14ac:dyDescent="0.3">
      <c r="A1" s="1"/>
    </row>
    <row r="2" spans="1:16" ht="13" x14ac:dyDescent="0.25">
      <c r="B2" s="2" t="s">
        <v>1</v>
      </c>
      <c r="C2" s="3" t="s">
        <v>34</v>
      </c>
      <c r="D2" s="3" t="s">
        <v>82</v>
      </c>
      <c r="E2" s="14"/>
    </row>
    <row r="3" spans="1:16" ht="13" x14ac:dyDescent="0.25">
      <c r="B3" s="2" t="s">
        <v>5</v>
      </c>
      <c r="C3" s="3" t="s">
        <v>1883</v>
      </c>
      <c r="D3" s="3" t="s">
        <v>1841</v>
      </c>
      <c r="E3" s="14"/>
    </row>
    <row r="4" spans="1:16" ht="200" customHeight="1" x14ac:dyDescent="0.25">
      <c r="B4" s="2" t="s">
        <v>9</v>
      </c>
      <c r="C4" s="3"/>
      <c r="D4" s="3"/>
    </row>
    <row r="6" spans="1:16" ht="20" x14ac:dyDescent="0.25">
      <c r="B6" s="48" t="s">
        <v>1884</v>
      </c>
    </row>
    <row r="7" spans="1:16" ht="12.5" x14ac:dyDescent="0.25">
      <c r="C7" s="11"/>
      <c r="D7" s="11"/>
      <c r="E7" s="11"/>
      <c r="F7" s="11"/>
      <c r="G7" s="11"/>
    </row>
    <row r="8" spans="1:16" ht="13" x14ac:dyDescent="0.25">
      <c r="B8" s="2" t="s">
        <v>11</v>
      </c>
      <c r="C8" s="2" t="s">
        <v>12</v>
      </c>
      <c r="D8" s="2" t="s">
        <v>13</v>
      </c>
      <c r="E8" s="2" t="s">
        <v>14</v>
      </c>
      <c r="F8" s="2" t="s">
        <v>15</v>
      </c>
      <c r="G8" s="2" t="s">
        <v>16</v>
      </c>
      <c r="H8" s="221" t="s">
        <v>17</v>
      </c>
      <c r="I8" s="197"/>
    </row>
    <row r="9" spans="1:16" ht="137.5" x14ac:dyDescent="0.25">
      <c r="A9" s="23"/>
      <c r="B9" s="39">
        <f>ROW()-8</f>
        <v>1</v>
      </c>
      <c r="C9" s="18" t="s">
        <v>1858</v>
      </c>
      <c r="D9" s="24" t="s">
        <v>1885</v>
      </c>
      <c r="E9" s="26" t="s">
        <v>1886</v>
      </c>
      <c r="F9" s="19" t="s">
        <v>21</v>
      </c>
      <c r="G9" s="19" t="s">
        <v>21</v>
      </c>
      <c r="H9" s="199"/>
      <c r="I9" s="197"/>
      <c r="J9" s="23"/>
      <c r="K9" s="23"/>
      <c r="L9" s="23"/>
      <c r="M9" s="23"/>
      <c r="N9" s="23"/>
      <c r="O9" s="23"/>
      <c r="P9" s="23"/>
    </row>
    <row r="10" spans="1:16" ht="12.5" x14ac:dyDescent="0.25">
      <c r="B10" s="11"/>
      <c r="C10" s="11"/>
      <c r="D10" s="11"/>
      <c r="E10" s="11"/>
      <c r="F10" s="11"/>
      <c r="G10" s="11"/>
    </row>
    <row r="11" spans="1:16" ht="20" x14ac:dyDescent="0.25">
      <c r="B11" s="48" t="s">
        <v>1887</v>
      </c>
      <c r="C11" s="11"/>
      <c r="D11" s="11"/>
      <c r="E11" s="11"/>
      <c r="F11" s="11"/>
      <c r="G11" s="11"/>
    </row>
    <row r="12" spans="1:16" ht="12.5" x14ac:dyDescent="0.25">
      <c r="C12" s="11"/>
      <c r="D12" s="11"/>
      <c r="E12" s="11"/>
      <c r="F12" s="11"/>
      <c r="G12" s="11"/>
    </row>
    <row r="13" spans="1:16" ht="13" x14ac:dyDescent="0.25">
      <c r="B13" s="2" t="s">
        <v>11</v>
      </c>
      <c r="C13" s="2" t="s">
        <v>12</v>
      </c>
      <c r="D13" s="2" t="s">
        <v>13</v>
      </c>
      <c r="E13" s="2" t="s">
        <v>14</v>
      </c>
      <c r="F13" s="2" t="s">
        <v>15</v>
      </c>
      <c r="G13" s="2" t="s">
        <v>16</v>
      </c>
      <c r="H13" s="221" t="s">
        <v>17</v>
      </c>
      <c r="I13" s="197"/>
    </row>
    <row r="14" spans="1:16" ht="12.5" x14ac:dyDescent="0.25">
      <c r="B14" s="222">
        <f>ROW()-12</f>
        <v>2</v>
      </c>
      <c r="C14" s="215" t="s">
        <v>1888</v>
      </c>
      <c r="D14" s="203" t="s">
        <v>1889</v>
      </c>
      <c r="E14" s="13" t="s">
        <v>1890</v>
      </c>
      <c r="F14" s="216" t="s">
        <v>21</v>
      </c>
      <c r="G14" s="216" t="s">
        <v>21</v>
      </c>
      <c r="H14" s="250"/>
      <c r="I14" s="218"/>
    </row>
    <row r="15" spans="1:16" ht="198.75" customHeight="1" x14ac:dyDescent="0.25">
      <c r="B15" s="204"/>
      <c r="C15" s="211"/>
      <c r="D15" s="211"/>
      <c r="E15" s="21"/>
      <c r="F15" s="204"/>
      <c r="G15" s="204"/>
      <c r="H15" s="219"/>
      <c r="I15" s="220"/>
    </row>
    <row r="16" spans="1:16" ht="12.5" x14ac:dyDescent="0.25">
      <c r="B16" s="21">
        <f>ROW()-13</f>
        <v>3</v>
      </c>
      <c r="C16" s="204"/>
      <c r="D16" s="204"/>
      <c r="E16" s="13" t="s">
        <v>1868</v>
      </c>
      <c r="F16" s="9" t="s">
        <v>21</v>
      </c>
      <c r="G16" s="9" t="s">
        <v>21</v>
      </c>
      <c r="H16" s="199"/>
      <c r="I16" s="197"/>
    </row>
    <row r="17" spans="2:7" ht="12.5" x14ac:dyDescent="0.25">
      <c r="B17" s="11"/>
      <c r="C17" s="11"/>
      <c r="D17" s="11"/>
      <c r="E17" s="11"/>
      <c r="F17" s="11"/>
      <c r="G17" s="11"/>
    </row>
  </sheetData>
  <mergeCells count="10">
    <mergeCell ref="H8:I8"/>
    <mergeCell ref="H9:I9"/>
    <mergeCell ref="H13:I13"/>
    <mergeCell ref="B14:B15"/>
    <mergeCell ref="C14:C16"/>
    <mergeCell ref="D14:D16"/>
    <mergeCell ref="F14:F15"/>
    <mergeCell ref="H16:I16"/>
    <mergeCell ref="G14:G15"/>
    <mergeCell ref="H14:I15"/>
  </mergeCells>
  <phoneticPr fontId="15" type="noConversion"/>
  <dataValidations count="1">
    <dataValidation type="list" allowBlank="1" showErrorMessage="1" sqref="F9:G9 F14:G14 F16:G16" xr:uid="{00000000-0002-0000-2500-000000000000}">
      <formula1>"Not Test,PASS,Fail,N/A,Blocked"</formula1>
    </dataValidation>
  </dataValidation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I39"/>
  <sheetViews>
    <sheetView workbookViewId="0"/>
  </sheetViews>
  <sheetFormatPr defaultColWidth="12.6328125" defaultRowHeight="15.75" customHeight="1" x14ac:dyDescent="0.25"/>
  <cols>
    <col min="1" max="1" width="4.6328125" customWidth="1"/>
    <col min="3" max="5" width="52.6328125" customWidth="1"/>
    <col min="6" max="7" width="14.6328125" customWidth="1"/>
    <col min="8" max="9" width="52.6328125" customWidth="1"/>
  </cols>
  <sheetData>
    <row r="1" spans="1:9" ht="13" x14ac:dyDescent="0.3">
      <c r="A1" s="1"/>
    </row>
    <row r="2" spans="1:9" ht="13" x14ac:dyDescent="0.25">
      <c r="B2" s="2" t="s">
        <v>1</v>
      </c>
      <c r="C2" s="3" t="s">
        <v>34</v>
      </c>
      <c r="D2" s="3" t="s">
        <v>82</v>
      </c>
      <c r="E2" s="3" t="s">
        <v>35</v>
      </c>
    </row>
    <row r="3" spans="1:9" ht="13" x14ac:dyDescent="0.25">
      <c r="B3" s="2" t="s">
        <v>5</v>
      </c>
      <c r="C3" s="3" t="s">
        <v>1891</v>
      </c>
      <c r="D3" s="3" t="s">
        <v>1892</v>
      </c>
      <c r="E3" s="3" t="s">
        <v>1893</v>
      </c>
    </row>
    <row r="4" spans="1:9" ht="200" customHeight="1" x14ac:dyDescent="0.25">
      <c r="B4" s="2" t="s">
        <v>9</v>
      </c>
      <c r="C4" s="3"/>
      <c r="D4" s="3"/>
      <c r="E4" s="3"/>
    </row>
    <row r="6" spans="1:9" ht="20" x14ac:dyDescent="0.4">
      <c r="B6" s="5" t="s">
        <v>1894</v>
      </c>
    </row>
    <row r="8" spans="1:9" ht="13" x14ac:dyDescent="0.3">
      <c r="B8" s="6" t="s">
        <v>11</v>
      </c>
      <c r="C8" s="6" t="s">
        <v>12</v>
      </c>
      <c r="D8" s="6" t="s">
        <v>13</v>
      </c>
      <c r="E8" s="6" t="s">
        <v>14</v>
      </c>
      <c r="F8" s="2" t="s">
        <v>15</v>
      </c>
      <c r="G8" s="2" t="s">
        <v>16</v>
      </c>
      <c r="H8" s="221" t="s">
        <v>17</v>
      </c>
      <c r="I8" s="197"/>
    </row>
    <row r="9" spans="1:9" ht="275" x14ac:dyDescent="0.25">
      <c r="B9" s="21">
        <f t="shared" ref="B9:B20" si="0">ROW()-8</f>
        <v>1</v>
      </c>
      <c r="C9" s="13" t="s">
        <v>1895</v>
      </c>
      <c r="D9" s="42" t="s">
        <v>1896</v>
      </c>
      <c r="E9" s="119" t="s">
        <v>1897</v>
      </c>
      <c r="F9" s="9" t="s">
        <v>21</v>
      </c>
      <c r="G9" s="9" t="s">
        <v>21</v>
      </c>
      <c r="H9" s="199"/>
      <c r="I9" s="197"/>
    </row>
    <row r="10" spans="1:9" ht="12.5" x14ac:dyDescent="0.25">
      <c r="B10" s="21">
        <f t="shared" si="0"/>
        <v>2</v>
      </c>
      <c r="C10" s="215" t="s">
        <v>1898</v>
      </c>
      <c r="D10" s="234" t="s">
        <v>1830</v>
      </c>
      <c r="E10" s="30" t="s">
        <v>1899</v>
      </c>
      <c r="F10" s="9" t="s">
        <v>21</v>
      </c>
      <c r="G10" s="9" t="s">
        <v>21</v>
      </c>
      <c r="H10" s="199"/>
      <c r="I10" s="197"/>
    </row>
    <row r="11" spans="1:9" ht="12.5" x14ac:dyDescent="0.25">
      <c r="B11" s="21">
        <f t="shared" si="0"/>
        <v>3</v>
      </c>
      <c r="C11" s="211"/>
      <c r="D11" s="211"/>
      <c r="E11" s="30" t="s">
        <v>1900</v>
      </c>
      <c r="F11" s="9" t="s">
        <v>21</v>
      </c>
      <c r="G11" s="9" t="s">
        <v>21</v>
      </c>
      <c r="H11" s="199"/>
      <c r="I11" s="197"/>
    </row>
    <row r="12" spans="1:9" ht="12.5" x14ac:dyDescent="0.25">
      <c r="B12" s="21">
        <f t="shared" si="0"/>
        <v>4</v>
      </c>
      <c r="C12" s="211"/>
      <c r="D12" s="211"/>
      <c r="E12" s="30" t="s">
        <v>1901</v>
      </c>
      <c r="F12" s="9" t="s">
        <v>21</v>
      </c>
      <c r="G12" s="9" t="s">
        <v>21</v>
      </c>
      <c r="H12" s="199"/>
      <c r="I12" s="197"/>
    </row>
    <row r="13" spans="1:9" ht="12.5" x14ac:dyDescent="0.25">
      <c r="B13" s="21">
        <f t="shared" si="0"/>
        <v>5</v>
      </c>
      <c r="C13" s="211"/>
      <c r="D13" s="211"/>
      <c r="E13" s="30" t="s">
        <v>1902</v>
      </c>
      <c r="F13" s="9" t="s">
        <v>21</v>
      </c>
      <c r="G13" s="9" t="s">
        <v>21</v>
      </c>
      <c r="H13" s="199"/>
      <c r="I13" s="197"/>
    </row>
    <row r="14" spans="1:9" ht="12.5" x14ac:dyDescent="0.25">
      <c r="B14" s="21">
        <f t="shared" si="0"/>
        <v>6</v>
      </c>
      <c r="C14" s="211"/>
      <c r="D14" s="211"/>
      <c r="E14" s="30" t="s">
        <v>1903</v>
      </c>
      <c r="F14" s="9" t="s">
        <v>21</v>
      </c>
      <c r="G14" s="9" t="s">
        <v>21</v>
      </c>
      <c r="H14" s="199"/>
      <c r="I14" s="197"/>
    </row>
    <row r="15" spans="1:9" ht="25" x14ac:dyDescent="0.25">
      <c r="B15" s="21">
        <f t="shared" si="0"/>
        <v>7</v>
      </c>
      <c r="C15" s="211"/>
      <c r="D15" s="211"/>
      <c r="E15" s="30" t="s">
        <v>1904</v>
      </c>
      <c r="F15" s="9" t="s">
        <v>21</v>
      </c>
      <c r="G15" s="9" t="s">
        <v>21</v>
      </c>
      <c r="H15" s="199"/>
      <c r="I15" s="197"/>
    </row>
    <row r="16" spans="1:9" ht="12.5" x14ac:dyDescent="0.25">
      <c r="B16" s="21">
        <f t="shared" si="0"/>
        <v>8</v>
      </c>
      <c r="C16" s="211"/>
      <c r="D16" s="211"/>
      <c r="E16" s="30" t="s">
        <v>1905</v>
      </c>
      <c r="F16" s="9" t="s">
        <v>21</v>
      </c>
      <c r="G16" s="9" t="s">
        <v>21</v>
      </c>
      <c r="H16" s="199"/>
      <c r="I16" s="197"/>
    </row>
    <row r="17" spans="2:9" ht="25" x14ac:dyDescent="0.25">
      <c r="B17" s="21">
        <f t="shared" si="0"/>
        <v>9</v>
      </c>
      <c r="C17" s="211"/>
      <c r="D17" s="204"/>
      <c r="E17" s="30" t="s">
        <v>1906</v>
      </c>
      <c r="F17" s="9" t="s">
        <v>21</v>
      </c>
      <c r="G17" s="9" t="s">
        <v>21</v>
      </c>
      <c r="H17" s="199"/>
      <c r="I17" s="197"/>
    </row>
    <row r="18" spans="2:9" ht="12.5" x14ac:dyDescent="0.25">
      <c r="B18" s="21">
        <f t="shared" si="0"/>
        <v>10</v>
      </c>
      <c r="C18" s="211"/>
      <c r="D18" s="210" t="s">
        <v>1907</v>
      </c>
      <c r="E18" s="30" t="s">
        <v>1908</v>
      </c>
      <c r="F18" s="9" t="s">
        <v>21</v>
      </c>
      <c r="G18" s="9" t="s">
        <v>21</v>
      </c>
      <c r="H18" s="199"/>
      <c r="I18" s="197"/>
    </row>
    <row r="19" spans="2:9" ht="50" x14ac:dyDescent="0.25">
      <c r="B19" s="21">
        <f t="shared" si="0"/>
        <v>11</v>
      </c>
      <c r="C19" s="211"/>
      <c r="D19" s="211"/>
      <c r="E19" s="30" t="s">
        <v>1909</v>
      </c>
      <c r="F19" s="9" t="s">
        <v>21</v>
      </c>
      <c r="G19" s="9" t="s">
        <v>21</v>
      </c>
      <c r="H19" s="199"/>
      <c r="I19" s="197"/>
    </row>
    <row r="20" spans="2:9" ht="25" x14ac:dyDescent="0.25">
      <c r="B20" s="21">
        <f t="shared" si="0"/>
        <v>12</v>
      </c>
      <c r="C20" s="204"/>
      <c r="D20" s="204"/>
      <c r="E20" s="30" t="s">
        <v>1910</v>
      </c>
      <c r="F20" s="9" t="s">
        <v>21</v>
      </c>
      <c r="G20" s="9" t="s">
        <v>21</v>
      </c>
      <c r="H20" s="199"/>
      <c r="I20" s="197"/>
    </row>
    <row r="22" spans="2:9" ht="20" x14ac:dyDescent="0.4">
      <c r="B22" s="5" t="s">
        <v>1911</v>
      </c>
    </row>
    <row r="24" spans="2:9" ht="13" x14ac:dyDescent="0.3">
      <c r="B24" s="6" t="s">
        <v>11</v>
      </c>
      <c r="C24" s="6" t="s">
        <v>12</v>
      </c>
      <c r="D24" s="6" t="s">
        <v>13</v>
      </c>
      <c r="E24" s="6" t="s">
        <v>14</v>
      </c>
      <c r="F24" s="2" t="s">
        <v>15</v>
      </c>
      <c r="G24" s="2" t="s">
        <v>16</v>
      </c>
      <c r="H24" s="221" t="s">
        <v>17</v>
      </c>
      <c r="I24" s="197"/>
    </row>
    <row r="25" spans="2:9" ht="12.5" x14ac:dyDescent="0.25">
      <c r="B25" s="21">
        <f t="shared" ref="B25:B31" si="1">ROW()-12</f>
        <v>13</v>
      </c>
      <c r="C25" s="215" t="s">
        <v>1912</v>
      </c>
      <c r="D25" s="47" t="s">
        <v>1913</v>
      </c>
      <c r="E25" s="31" t="s">
        <v>1914</v>
      </c>
      <c r="F25" s="9" t="s">
        <v>21</v>
      </c>
      <c r="G25" s="9" t="s">
        <v>21</v>
      </c>
      <c r="H25" s="199"/>
      <c r="I25" s="197"/>
    </row>
    <row r="26" spans="2:9" ht="25" x14ac:dyDescent="0.25">
      <c r="B26" s="21">
        <f t="shared" si="1"/>
        <v>14</v>
      </c>
      <c r="C26" s="211"/>
      <c r="D26" s="25" t="s">
        <v>1915</v>
      </c>
      <c r="E26" s="31" t="s">
        <v>1662</v>
      </c>
      <c r="F26" s="9" t="s">
        <v>21</v>
      </c>
      <c r="G26" s="9" t="s">
        <v>21</v>
      </c>
      <c r="H26" s="199"/>
      <c r="I26" s="197"/>
    </row>
    <row r="27" spans="2:9" ht="150" x14ac:dyDescent="0.25">
      <c r="B27" s="21">
        <f t="shared" si="1"/>
        <v>15</v>
      </c>
      <c r="C27" s="211"/>
      <c r="D27" s="32" t="s">
        <v>1664</v>
      </c>
      <c r="E27" s="30" t="s">
        <v>1916</v>
      </c>
      <c r="F27" s="9" t="s">
        <v>21</v>
      </c>
      <c r="G27" s="9" t="s">
        <v>21</v>
      </c>
      <c r="H27" s="199"/>
      <c r="I27" s="197"/>
    </row>
    <row r="28" spans="2:9" ht="12.5" x14ac:dyDescent="0.25">
      <c r="B28" s="21">
        <f t="shared" si="1"/>
        <v>16</v>
      </c>
      <c r="C28" s="211"/>
      <c r="D28" s="32" t="s">
        <v>1667</v>
      </c>
      <c r="E28" s="31" t="s">
        <v>1917</v>
      </c>
      <c r="F28" s="9" t="s">
        <v>21</v>
      </c>
      <c r="G28" s="9" t="s">
        <v>21</v>
      </c>
      <c r="H28" s="199"/>
      <c r="I28" s="197"/>
    </row>
    <row r="29" spans="2:9" ht="12.5" x14ac:dyDescent="0.25">
      <c r="B29" s="21">
        <f t="shared" si="1"/>
        <v>17</v>
      </c>
      <c r="C29" s="211"/>
      <c r="D29" s="32" t="s">
        <v>1918</v>
      </c>
      <c r="E29" s="31" t="s">
        <v>1919</v>
      </c>
      <c r="F29" s="9" t="s">
        <v>21</v>
      </c>
      <c r="G29" s="9" t="s">
        <v>21</v>
      </c>
      <c r="H29" s="199"/>
      <c r="I29" s="197"/>
    </row>
    <row r="30" spans="2:9" ht="12.5" x14ac:dyDescent="0.25">
      <c r="B30" s="21">
        <f t="shared" si="1"/>
        <v>18</v>
      </c>
      <c r="C30" s="211"/>
      <c r="D30" s="210" t="s">
        <v>1673</v>
      </c>
      <c r="E30" s="31" t="s">
        <v>890</v>
      </c>
      <c r="F30" s="9" t="s">
        <v>21</v>
      </c>
      <c r="G30" s="9" t="s">
        <v>21</v>
      </c>
      <c r="H30" s="199"/>
      <c r="I30" s="197"/>
    </row>
    <row r="31" spans="2:9" ht="12.5" x14ac:dyDescent="0.25">
      <c r="B31" s="21">
        <f t="shared" si="1"/>
        <v>19</v>
      </c>
      <c r="C31" s="204"/>
      <c r="D31" s="204"/>
      <c r="E31" s="31" t="s">
        <v>1920</v>
      </c>
      <c r="F31" s="9" t="s">
        <v>21</v>
      </c>
      <c r="G31" s="9" t="s">
        <v>21</v>
      </c>
      <c r="H31" s="199"/>
      <c r="I31" s="197"/>
    </row>
    <row r="33" spans="2:9" ht="20" x14ac:dyDescent="0.4">
      <c r="B33" s="5" t="s">
        <v>1921</v>
      </c>
    </row>
    <row r="35" spans="2:9" ht="13" x14ac:dyDescent="0.3">
      <c r="B35" s="6" t="s">
        <v>11</v>
      </c>
      <c r="C35" s="6" t="s">
        <v>12</v>
      </c>
      <c r="D35" s="6" t="s">
        <v>13</v>
      </c>
      <c r="E35" s="6" t="s">
        <v>14</v>
      </c>
      <c r="F35" s="2" t="s">
        <v>15</v>
      </c>
      <c r="G35" s="2" t="s">
        <v>16</v>
      </c>
      <c r="H35" s="221" t="s">
        <v>17</v>
      </c>
      <c r="I35" s="197"/>
    </row>
    <row r="36" spans="2:9" ht="25" x14ac:dyDescent="0.25">
      <c r="B36" s="222">
        <f>ROW()-16</f>
        <v>20</v>
      </c>
      <c r="C36" s="215" t="s">
        <v>1922</v>
      </c>
      <c r="D36" s="203" t="s">
        <v>1923</v>
      </c>
      <c r="E36" s="8" t="s">
        <v>1924</v>
      </c>
      <c r="F36" s="216" t="s">
        <v>21</v>
      </c>
      <c r="G36" s="216" t="s">
        <v>21</v>
      </c>
      <c r="H36" s="250"/>
      <c r="I36" s="218"/>
    </row>
    <row r="37" spans="2:9" ht="162" customHeight="1" x14ac:dyDescent="0.25">
      <c r="B37" s="204"/>
      <c r="C37" s="211"/>
      <c r="D37" s="257"/>
      <c r="E37" s="7"/>
      <c r="F37" s="204"/>
      <c r="G37" s="204"/>
      <c r="H37" s="219"/>
      <c r="I37" s="220"/>
    </row>
    <row r="38" spans="2:9" ht="12.5" x14ac:dyDescent="0.25">
      <c r="B38" s="21">
        <f t="shared" ref="B38:B39" si="2">ROW()-17</f>
        <v>21</v>
      </c>
      <c r="C38" s="204"/>
      <c r="D38" s="214"/>
      <c r="E38" s="8" t="s">
        <v>1925</v>
      </c>
      <c r="F38" s="9" t="s">
        <v>21</v>
      </c>
      <c r="G38" s="9" t="s">
        <v>21</v>
      </c>
      <c r="H38" s="199"/>
      <c r="I38" s="197"/>
    </row>
    <row r="39" spans="2:9" ht="37.5" x14ac:dyDescent="0.25">
      <c r="B39" s="21">
        <f t="shared" si="2"/>
        <v>22</v>
      </c>
      <c r="C39" s="8" t="s">
        <v>1926</v>
      </c>
      <c r="D39" s="8" t="s">
        <v>1927</v>
      </c>
      <c r="E39" s="8" t="s">
        <v>1928</v>
      </c>
      <c r="F39" s="9" t="s">
        <v>21</v>
      </c>
      <c r="G39" s="9" t="s">
        <v>21</v>
      </c>
      <c r="H39" s="199"/>
      <c r="I39" s="197"/>
    </row>
  </sheetData>
  <mergeCells count="35">
    <mergeCell ref="C25:C31"/>
    <mergeCell ref="D30:D31"/>
    <mergeCell ref="B36:B37"/>
    <mergeCell ref="C36:C38"/>
    <mergeCell ref="D36:D38"/>
    <mergeCell ref="H8:I8"/>
    <mergeCell ref="H9:I9"/>
    <mergeCell ref="C10:C20"/>
    <mergeCell ref="H10:I10"/>
    <mergeCell ref="H11:I11"/>
    <mergeCell ref="H12:I12"/>
    <mergeCell ref="H17:I17"/>
    <mergeCell ref="H20:I20"/>
    <mergeCell ref="H18:I18"/>
    <mergeCell ref="H19:I19"/>
    <mergeCell ref="D18:D20"/>
    <mergeCell ref="H13:I13"/>
    <mergeCell ref="H14:I14"/>
    <mergeCell ref="H15:I15"/>
    <mergeCell ref="H16:I16"/>
    <mergeCell ref="D10:D17"/>
    <mergeCell ref="H29:I29"/>
    <mergeCell ref="H30:I30"/>
    <mergeCell ref="H31:I31"/>
    <mergeCell ref="H35:I35"/>
    <mergeCell ref="H24:I24"/>
    <mergeCell ref="H25:I25"/>
    <mergeCell ref="H26:I26"/>
    <mergeCell ref="H27:I27"/>
    <mergeCell ref="H28:I28"/>
    <mergeCell ref="F36:F37"/>
    <mergeCell ref="G36:G37"/>
    <mergeCell ref="H36:I37"/>
    <mergeCell ref="H38:I38"/>
    <mergeCell ref="H39:I39"/>
  </mergeCells>
  <phoneticPr fontId="15" type="noConversion"/>
  <dataValidations count="1">
    <dataValidation type="list" allowBlank="1" showErrorMessage="1" sqref="F9:G20 F25:G31 F36:G36 F38:G39" xr:uid="{00000000-0002-0000-2600-000000000000}">
      <formula1>"Not Test,PASS,Fail,N/A,Blocked"</formula1>
    </dataValidation>
  </dataValidations>
  <hyperlinks>
    <hyperlink ref="E9" r:id="rId1" xr:uid="{00000000-0004-0000-2600-000000000000}"/>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P31"/>
  <sheetViews>
    <sheetView workbookViewId="0"/>
  </sheetViews>
  <sheetFormatPr defaultColWidth="12.6328125" defaultRowHeight="15.75" customHeight="1" x14ac:dyDescent="0.25"/>
  <cols>
    <col min="1" max="1" width="4.6328125" customWidth="1"/>
    <col min="3" max="3" width="48" customWidth="1"/>
    <col min="4" max="4" width="58.7265625" customWidth="1"/>
    <col min="5" max="5" width="60.26953125" customWidth="1"/>
    <col min="6" max="7" width="14.6328125" customWidth="1"/>
    <col min="8" max="9" width="52.6328125" customWidth="1"/>
  </cols>
  <sheetData>
    <row r="1" spans="1:9" ht="13" x14ac:dyDescent="0.3">
      <c r="A1" s="1"/>
    </row>
    <row r="2" spans="1:9" ht="13" x14ac:dyDescent="0.25">
      <c r="B2" s="2" t="s">
        <v>1</v>
      </c>
      <c r="C2" s="3" t="s">
        <v>34</v>
      </c>
      <c r="D2" s="3" t="s">
        <v>82</v>
      </c>
      <c r="E2" s="3" t="s">
        <v>35</v>
      </c>
    </row>
    <row r="3" spans="1:9" ht="13" x14ac:dyDescent="0.25">
      <c r="B3" s="2" t="s">
        <v>5</v>
      </c>
      <c r="C3" s="3" t="s">
        <v>1929</v>
      </c>
      <c r="D3" s="3" t="s">
        <v>1930</v>
      </c>
      <c r="E3" s="3" t="s">
        <v>1891</v>
      </c>
    </row>
    <row r="4" spans="1:9" ht="200" customHeight="1" x14ac:dyDescent="0.25">
      <c r="B4" s="2" t="s">
        <v>9</v>
      </c>
      <c r="C4" s="3"/>
      <c r="D4" s="3"/>
      <c r="E4" s="3"/>
    </row>
    <row r="6" spans="1:9" ht="20" x14ac:dyDescent="0.4">
      <c r="B6" s="5" t="s">
        <v>1931</v>
      </c>
    </row>
    <row r="8" spans="1:9" ht="13" x14ac:dyDescent="0.3">
      <c r="B8" s="6" t="s">
        <v>11</v>
      </c>
      <c r="C8" s="6" t="s">
        <v>12</v>
      </c>
      <c r="D8" s="6" t="s">
        <v>13</v>
      </c>
      <c r="E8" s="6" t="s">
        <v>14</v>
      </c>
      <c r="F8" s="2" t="s">
        <v>15</v>
      </c>
      <c r="G8" s="2" t="s">
        <v>16</v>
      </c>
      <c r="H8" s="221" t="s">
        <v>17</v>
      </c>
      <c r="I8" s="197"/>
    </row>
    <row r="9" spans="1:9" ht="12.5" x14ac:dyDescent="0.25">
      <c r="B9" s="21">
        <f t="shared" ref="B9:B18" si="0">ROW()-8</f>
        <v>1</v>
      </c>
      <c r="C9" s="224" t="s">
        <v>1932</v>
      </c>
      <c r="D9" s="234" t="s">
        <v>1859</v>
      </c>
      <c r="E9" s="31" t="s">
        <v>1899</v>
      </c>
      <c r="F9" s="9" t="s">
        <v>21</v>
      </c>
      <c r="G9" s="9" t="s">
        <v>21</v>
      </c>
      <c r="H9" s="199"/>
      <c r="I9" s="197"/>
    </row>
    <row r="10" spans="1:9" ht="12.5" x14ac:dyDescent="0.25">
      <c r="B10" s="21">
        <f t="shared" si="0"/>
        <v>2</v>
      </c>
      <c r="C10" s="211"/>
      <c r="D10" s="211"/>
      <c r="E10" s="31" t="s">
        <v>1900</v>
      </c>
      <c r="F10" s="9" t="s">
        <v>21</v>
      </c>
      <c r="G10" s="9" t="s">
        <v>21</v>
      </c>
      <c r="H10" s="199"/>
      <c r="I10" s="197"/>
    </row>
    <row r="11" spans="1:9" ht="12.5" x14ac:dyDescent="0.25">
      <c r="B11" s="21">
        <f t="shared" si="0"/>
        <v>3</v>
      </c>
      <c r="C11" s="211"/>
      <c r="D11" s="211"/>
      <c r="E11" s="31" t="s">
        <v>1901</v>
      </c>
      <c r="F11" s="9" t="s">
        <v>21</v>
      </c>
      <c r="G11" s="9" t="s">
        <v>21</v>
      </c>
      <c r="H11" s="199"/>
      <c r="I11" s="197"/>
    </row>
    <row r="12" spans="1:9" ht="12.5" x14ac:dyDescent="0.25">
      <c r="B12" s="21">
        <f t="shared" si="0"/>
        <v>4</v>
      </c>
      <c r="C12" s="211"/>
      <c r="D12" s="211"/>
      <c r="E12" s="31" t="s">
        <v>1933</v>
      </c>
      <c r="F12" s="9" t="s">
        <v>21</v>
      </c>
      <c r="G12" s="9" t="s">
        <v>21</v>
      </c>
      <c r="H12" s="199"/>
      <c r="I12" s="197"/>
    </row>
    <row r="13" spans="1:9" ht="12.5" x14ac:dyDescent="0.25">
      <c r="B13" s="21">
        <f t="shared" si="0"/>
        <v>5</v>
      </c>
      <c r="C13" s="211"/>
      <c r="D13" s="211"/>
      <c r="E13" s="31" t="s">
        <v>1934</v>
      </c>
      <c r="F13" s="9" t="s">
        <v>21</v>
      </c>
      <c r="G13" s="9" t="s">
        <v>21</v>
      </c>
      <c r="H13" s="199"/>
      <c r="I13" s="197"/>
    </row>
    <row r="14" spans="1:9" ht="25" x14ac:dyDescent="0.25">
      <c r="B14" s="21">
        <f t="shared" si="0"/>
        <v>6</v>
      </c>
      <c r="C14" s="211"/>
      <c r="D14" s="211"/>
      <c r="E14" s="30" t="s">
        <v>1935</v>
      </c>
      <c r="F14" s="9" t="s">
        <v>21</v>
      </c>
      <c r="G14" s="9" t="s">
        <v>21</v>
      </c>
      <c r="H14" s="199"/>
      <c r="I14" s="197"/>
    </row>
    <row r="15" spans="1:9" ht="12.5" x14ac:dyDescent="0.25">
      <c r="B15" s="21">
        <f t="shared" si="0"/>
        <v>7</v>
      </c>
      <c r="C15" s="211"/>
      <c r="D15" s="204"/>
      <c r="E15" s="31" t="s">
        <v>1936</v>
      </c>
      <c r="F15" s="9" t="s">
        <v>21</v>
      </c>
      <c r="G15" s="9" t="s">
        <v>21</v>
      </c>
      <c r="H15" s="199"/>
      <c r="I15" s="197"/>
    </row>
    <row r="16" spans="1:9" ht="12.5" x14ac:dyDescent="0.25">
      <c r="B16" s="21">
        <f t="shared" si="0"/>
        <v>8</v>
      </c>
      <c r="C16" s="211"/>
      <c r="D16" s="210" t="s">
        <v>1937</v>
      </c>
      <c r="E16" s="120" t="s">
        <v>1938</v>
      </c>
      <c r="F16" s="9" t="s">
        <v>21</v>
      </c>
      <c r="G16" s="9" t="s">
        <v>21</v>
      </c>
      <c r="H16" s="199"/>
      <c r="I16" s="197"/>
    </row>
    <row r="17" spans="1:16" ht="12.5" x14ac:dyDescent="0.25">
      <c r="B17" s="21">
        <f t="shared" si="0"/>
        <v>9</v>
      </c>
      <c r="C17" s="211"/>
      <c r="D17" s="211"/>
      <c r="E17" s="120" t="s">
        <v>1939</v>
      </c>
      <c r="F17" s="9" t="s">
        <v>21</v>
      </c>
      <c r="G17" s="9" t="s">
        <v>21</v>
      </c>
      <c r="H17" s="199"/>
      <c r="I17" s="197"/>
    </row>
    <row r="18" spans="1:16" ht="25" x14ac:dyDescent="0.25">
      <c r="B18" s="21">
        <f t="shared" si="0"/>
        <v>10</v>
      </c>
      <c r="C18" s="204"/>
      <c r="D18" s="204"/>
      <c r="E18" s="115" t="s">
        <v>1940</v>
      </c>
      <c r="F18" s="9" t="s">
        <v>21</v>
      </c>
      <c r="G18" s="9" t="s">
        <v>21</v>
      </c>
      <c r="H18" s="199"/>
      <c r="I18" s="197"/>
    </row>
    <row r="20" spans="1:16" ht="20" x14ac:dyDescent="0.4">
      <c r="B20" s="5" t="s">
        <v>1941</v>
      </c>
    </row>
    <row r="22" spans="1:16" ht="13" x14ac:dyDescent="0.3">
      <c r="B22" s="6" t="s">
        <v>11</v>
      </c>
      <c r="C22" s="6" t="s">
        <v>12</v>
      </c>
      <c r="D22" s="6" t="s">
        <v>13</v>
      </c>
      <c r="E22" s="6" t="s">
        <v>14</v>
      </c>
      <c r="F22" s="2" t="s">
        <v>15</v>
      </c>
      <c r="G22" s="2" t="s">
        <v>16</v>
      </c>
      <c r="H22" s="221" t="s">
        <v>17</v>
      </c>
      <c r="I22" s="197"/>
    </row>
    <row r="23" spans="1:16" ht="12.5" x14ac:dyDescent="0.25">
      <c r="B23" s="222">
        <f>ROW()-12</f>
        <v>11</v>
      </c>
      <c r="C23" s="203" t="s">
        <v>1942</v>
      </c>
      <c r="D23" s="203" t="s">
        <v>1943</v>
      </c>
      <c r="E23" s="3" t="s">
        <v>1924</v>
      </c>
      <c r="F23" s="216" t="s">
        <v>21</v>
      </c>
      <c r="G23" s="216" t="s">
        <v>21</v>
      </c>
      <c r="H23" s="250"/>
      <c r="I23" s="218"/>
    </row>
    <row r="24" spans="1:16" ht="162" customHeight="1" x14ac:dyDescent="0.25">
      <c r="B24" s="204"/>
      <c r="C24" s="257"/>
      <c r="D24" s="211"/>
      <c r="E24" s="4"/>
      <c r="F24" s="204"/>
      <c r="G24" s="204"/>
      <c r="H24" s="219"/>
      <c r="I24" s="220"/>
    </row>
    <row r="25" spans="1:16" ht="12.5" x14ac:dyDescent="0.25">
      <c r="B25" s="21">
        <f t="shared" ref="B25:B26" si="1">ROW()-13</f>
        <v>12</v>
      </c>
      <c r="C25" s="214"/>
      <c r="D25" s="204"/>
      <c r="E25" s="3" t="s">
        <v>1944</v>
      </c>
      <c r="F25" s="9" t="s">
        <v>21</v>
      </c>
      <c r="G25" s="9" t="s">
        <v>21</v>
      </c>
      <c r="H25" s="199"/>
      <c r="I25" s="197"/>
    </row>
    <row r="26" spans="1:16" ht="25" x14ac:dyDescent="0.25">
      <c r="A26" s="16"/>
      <c r="B26" s="39">
        <f t="shared" si="1"/>
        <v>13</v>
      </c>
      <c r="C26" s="18" t="s">
        <v>1926</v>
      </c>
      <c r="D26" s="18" t="s">
        <v>1945</v>
      </c>
      <c r="E26" s="24" t="s">
        <v>1946</v>
      </c>
      <c r="F26" s="9" t="s">
        <v>21</v>
      </c>
      <c r="G26" s="9" t="s">
        <v>21</v>
      </c>
      <c r="H26" s="199"/>
      <c r="I26" s="197"/>
      <c r="J26" s="16"/>
      <c r="K26" s="16"/>
      <c r="L26" s="16"/>
      <c r="M26" s="16"/>
      <c r="N26" s="16"/>
      <c r="O26" s="16"/>
      <c r="P26" s="16"/>
    </row>
    <row r="28" spans="1:16" ht="20" x14ac:dyDescent="0.4">
      <c r="B28" s="5" t="s">
        <v>1947</v>
      </c>
    </row>
    <row r="30" spans="1:16" ht="13" x14ac:dyDescent="0.3">
      <c r="B30" s="6" t="s">
        <v>11</v>
      </c>
      <c r="C30" s="6" t="s">
        <v>12</v>
      </c>
      <c r="D30" s="6" t="s">
        <v>13</v>
      </c>
      <c r="E30" s="6" t="s">
        <v>14</v>
      </c>
      <c r="F30" s="2" t="s">
        <v>15</v>
      </c>
      <c r="G30" s="2" t="s">
        <v>16</v>
      </c>
      <c r="H30" s="221" t="s">
        <v>17</v>
      </c>
      <c r="I30" s="197"/>
    </row>
    <row r="31" spans="1:16" ht="12.5" x14ac:dyDescent="0.25">
      <c r="B31" s="21">
        <f>ROW()-17</f>
        <v>14</v>
      </c>
      <c r="C31" s="3" t="s">
        <v>1948</v>
      </c>
      <c r="D31" s="3" t="s">
        <v>1949</v>
      </c>
      <c r="E31" s="3" t="s">
        <v>1950</v>
      </c>
      <c r="F31" s="9" t="s">
        <v>21</v>
      </c>
      <c r="G31" s="9" t="s">
        <v>21</v>
      </c>
      <c r="H31" s="199"/>
      <c r="I31" s="197"/>
    </row>
  </sheetData>
  <mergeCells count="25">
    <mergeCell ref="B23:B24"/>
    <mergeCell ref="C23:C25"/>
    <mergeCell ref="D23:D25"/>
    <mergeCell ref="F23:F24"/>
    <mergeCell ref="G23:G24"/>
    <mergeCell ref="H8:I8"/>
    <mergeCell ref="C9:C18"/>
    <mergeCell ref="H9:I9"/>
    <mergeCell ref="H10:I10"/>
    <mergeCell ref="H11:I11"/>
    <mergeCell ref="H12:I12"/>
    <mergeCell ref="H15:I15"/>
    <mergeCell ref="H18:I18"/>
    <mergeCell ref="H13:I13"/>
    <mergeCell ref="H14:I14"/>
    <mergeCell ref="D9:D15"/>
    <mergeCell ref="D16:D18"/>
    <mergeCell ref="H26:I26"/>
    <mergeCell ref="H30:I30"/>
    <mergeCell ref="H31:I31"/>
    <mergeCell ref="H16:I16"/>
    <mergeCell ref="H17:I17"/>
    <mergeCell ref="H22:I22"/>
    <mergeCell ref="H23:I24"/>
    <mergeCell ref="H25:I25"/>
  </mergeCells>
  <phoneticPr fontId="15" type="noConversion"/>
  <dataValidations count="1">
    <dataValidation type="list" allowBlank="1" showErrorMessage="1" sqref="F9:G18 F23:G23 F25:G26 F31:G31" xr:uid="{00000000-0002-0000-2700-000000000000}">
      <formula1>"Not Test,PASS,Fail,N/A,Blocked"</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P32"/>
  <sheetViews>
    <sheetView workbookViewId="0"/>
  </sheetViews>
  <sheetFormatPr defaultColWidth="12.6328125" defaultRowHeight="15.75" customHeight="1" x14ac:dyDescent="0.25"/>
  <cols>
    <col min="1" max="1" width="4.6328125" customWidth="1"/>
    <col min="2" max="2" width="10.08984375" customWidth="1"/>
    <col min="3" max="3" width="34.6328125" customWidth="1"/>
    <col min="4" max="4" width="43.7265625" customWidth="1"/>
    <col min="5" max="5" width="48.26953125" customWidth="1"/>
    <col min="6" max="6" width="32.08984375" customWidth="1"/>
    <col min="7" max="7" width="14.6328125" customWidth="1"/>
    <col min="8" max="8" width="41" customWidth="1"/>
    <col min="9" max="9" width="49.7265625" customWidth="1"/>
    <col min="10" max="10" width="58.90625" customWidth="1"/>
  </cols>
  <sheetData>
    <row r="1" spans="1:9" ht="13" x14ac:dyDescent="0.3">
      <c r="A1" s="1"/>
    </row>
    <row r="2" spans="1:9" ht="13" x14ac:dyDescent="0.25">
      <c r="B2" s="2" t="s">
        <v>1</v>
      </c>
      <c r="C2" s="3" t="s">
        <v>34</v>
      </c>
      <c r="D2" s="3" t="s">
        <v>82</v>
      </c>
      <c r="E2" s="3" t="s">
        <v>35</v>
      </c>
      <c r="F2" s="3" t="s">
        <v>36</v>
      </c>
    </row>
    <row r="3" spans="1:9" ht="13" x14ac:dyDescent="0.25">
      <c r="B3" s="2" t="s">
        <v>5</v>
      </c>
      <c r="C3" s="3" t="s">
        <v>1951</v>
      </c>
      <c r="D3" s="3" t="s">
        <v>1952</v>
      </c>
      <c r="E3" s="3" t="s">
        <v>1953</v>
      </c>
      <c r="F3" s="3" t="s">
        <v>1891</v>
      </c>
    </row>
    <row r="4" spans="1:9" ht="200" customHeight="1" x14ac:dyDescent="0.25">
      <c r="B4" s="2" t="s">
        <v>9</v>
      </c>
      <c r="C4" s="3"/>
      <c r="D4" s="3"/>
      <c r="E4" s="3"/>
      <c r="F4" s="3"/>
    </row>
    <row r="6" spans="1:9" ht="20" x14ac:dyDescent="0.4">
      <c r="B6" s="5" t="s">
        <v>1954</v>
      </c>
    </row>
    <row r="8" spans="1:9" ht="13" x14ac:dyDescent="0.3">
      <c r="B8" s="6" t="s">
        <v>11</v>
      </c>
      <c r="C8" s="6" t="s">
        <v>12</v>
      </c>
      <c r="D8" s="6" t="s">
        <v>13</v>
      </c>
      <c r="E8" s="6" t="s">
        <v>14</v>
      </c>
      <c r="F8" s="2" t="s">
        <v>15</v>
      </c>
      <c r="G8" s="2" t="s">
        <v>16</v>
      </c>
      <c r="H8" s="221" t="s">
        <v>17</v>
      </c>
      <c r="I8" s="197"/>
    </row>
    <row r="9" spans="1:9" s="151" customFormat="1" ht="12.5" x14ac:dyDescent="0.25">
      <c r="B9" s="21">
        <f t="shared" ref="B9:B15" si="0">ROW()-8</f>
        <v>1</v>
      </c>
      <c r="C9" s="215" t="s">
        <v>1955</v>
      </c>
      <c r="D9" s="259" t="s">
        <v>1830</v>
      </c>
      <c r="E9" s="27" t="s">
        <v>1901</v>
      </c>
      <c r="F9" s="9" t="s">
        <v>21</v>
      </c>
      <c r="G9" s="9" t="s">
        <v>21</v>
      </c>
      <c r="H9" s="200"/>
      <c r="I9" s="206"/>
    </row>
    <row r="10" spans="1:9" s="151" customFormat="1" ht="12.5" x14ac:dyDescent="0.25">
      <c r="B10" s="21">
        <f t="shared" si="0"/>
        <v>2</v>
      </c>
      <c r="C10" s="240"/>
      <c r="D10" s="240"/>
      <c r="E10" s="27" t="s">
        <v>1956</v>
      </c>
      <c r="F10" s="9" t="s">
        <v>21</v>
      </c>
      <c r="G10" s="9" t="s">
        <v>21</v>
      </c>
      <c r="H10" s="200"/>
      <c r="I10" s="206"/>
    </row>
    <row r="11" spans="1:9" s="151" customFormat="1" ht="12.5" x14ac:dyDescent="0.25">
      <c r="B11" s="21">
        <f t="shared" si="0"/>
        <v>3</v>
      </c>
      <c r="C11" s="240"/>
      <c r="D11" s="240"/>
      <c r="E11" s="27" t="s">
        <v>1957</v>
      </c>
      <c r="F11" s="9" t="s">
        <v>21</v>
      </c>
      <c r="G11" s="9" t="s">
        <v>21</v>
      </c>
      <c r="H11" s="200"/>
      <c r="I11" s="206"/>
    </row>
    <row r="12" spans="1:9" s="151" customFormat="1" ht="12.5" x14ac:dyDescent="0.25">
      <c r="B12" s="21">
        <f t="shared" si="0"/>
        <v>4</v>
      </c>
      <c r="C12" s="240"/>
      <c r="D12" s="240"/>
      <c r="E12" s="27" t="s">
        <v>1958</v>
      </c>
      <c r="F12" s="9" t="s">
        <v>21</v>
      </c>
      <c r="G12" s="9" t="s">
        <v>21</v>
      </c>
      <c r="H12" s="200"/>
      <c r="I12" s="206"/>
    </row>
    <row r="13" spans="1:9" s="151" customFormat="1" ht="25" x14ac:dyDescent="0.25">
      <c r="B13" s="21">
        <f t="shared" si="0"/>
        <v>5</v>
      </c>
      <c r="C13" s="240"/>
      <c r="D13" s="240"/>
      <c r="E13" s="27" t="s">
        <v>1959</v>
      </c>
      <c r="F13" s="9" t="s">
        <v>21</v>
      </c>
      <c r="G13" s="9" t="s">
        <v>21</v>
      </c>
      <c r="H13" s="200"/>
      <c r="I13" s="206"/>
    </row>
    <row r="14" spans="1:9" s="151" customFormat="1" ht="25" x14ac:dyDescent="0.25">
      <c r="B14" s="21">
        <f t="shared" si="0"/>
        <v>6</v>
      </c>
      <c r="C14" s="240"/>
      <c r="D14" s="213"/>
      <c r="E14" s="27" t="s">
        <v>1960</v>
      </c>
      <c r="F14" s="9" t="s">
        <v>21</v>
      </c>
      <c r="G14" s="9" t="s">
        <v>21</v>
      </c>
      <c r="H14" s="200"/>
      <c r="I14" s="206"/>
    </row>
    <row r="15" spans="1:9" s="151" customFormat="1" ht="12.5" x14ac:dyDescent="0.25">
      <c r="B15" s="21">
        <f t="shared" si="0"/>
        <v>7</v>
      </c>
      <c r="C15" s="213"/>
      <c r="D15" s="32" t="s">
        <v>1961</v>
      </c>
      <c r="E15" s="73" t="s">
        <v>1962</v>
      </c>
      <c r="F15" s="9" t="s">
        <v>21</v>
      </c>
      <c r="G15" s="9" t="s">
        <v>21</v>
      </c>
      <c r="H15" s="200"/>
      <c r="I15" s="206"/>
    </row>
    <row r="17" spans="1:16" ht="20" x14ac:dyDescent="0.4">
      <c r="B17" s="5" t="s">
        <v>1963</v>
      </c>
    </row>
    <row r="19" spans="1:16" ht="13" x14ac:dyDescent="0.3">
      <c r="B19" s="6" t="s">
        <v>11</v>
      </c>
      <c r="C19" s="6" t="s">
        <v>12</v>
      </c>
      <c r="D19" s="6" t="s">
        <v>13</v>
      </c>
      <c r="E19" s="6" t="s">
        <v>14</v>
      </c>
      <c r="F19" s="2" t="s">
        <v>15</v>
      </c>
      <c r="G19" s="2" t="s">
        <v>16</v>
      </c>
      <c r="H19" s="221" t="s">
        <v>17</v>
      </c>
      <c r="I19" s="197"/>
    </row>
    <row r="20" spans="1:16" ht="12.5" x14ac:dyDescent="0.25">
      <c r="B20" s="222">
        <f>ROW()-12</f>
        <v>8</v>
      </c>
      <c r="C20" s="215" t="s">
        <v>1964</v>
      </c>
      <c r="D20" s="203" t="s">
        <v>1965</v>
      </c>
      <c r="E20" s="3" t="s">
        <v>1835</v>
      </c>
      <c r="F20" s="216" t="s">
        <v>21</v>
      </c>
      <c r="G20" s="216" t="s">
        <v>21</v>
      </c>
      <c r="H20" s="250"/>
      <c r="I20" s="218"/>
    </row>
    <row r="21" spans="1:16" ht="195" customHeight="1" x14ac:dyDescent="0.25">
      <c r="B21" s="204"/>
      <c r="C21" s="204"/>
      <c r="D21" s="204"/>
      <c r="E21" s="4"/>
      <c r="F21" s="204"/>
      <c r="G21" s="204"/>
      <c r="H21" s="219"/>
      <c r="I21" s="220"/>
    </row>
    <row r="23" spans="1:16" ht="20" x14ac:dyDescent="0.4">
      <c r="B23" s="5" t="s">
        <v>1966</v>
      </c>
    </row>
    <row r="25" spans="1:16" ht="13" x14ac:dyDescent="0.3">
      <c r="B25" s="6" t="s">
        <v>11</v>
      </c>
      <c r="C25" s="6" t="s">
        <v>12</v>
      </c>
      <c r="D25" s="6" t="s">
        <v>13</v>
      </c>
      <c r="E25" s="6" t="s">
        <v>14</v>
      </c>
      <c r="F25" s="2" t="s">
        <v>15</v>
      </c>
      <c r="G25" s="2" t="s">
        <v>16</v>
      </c>
      <c r="H25" s="221" t="s">
        <v>17</v>
      </c>
      <c r="I25" s="197"/>
    </row>
    <row r="26" spans="1:16" ht="33" customHeight="1" x14ac:dyDescent="0.25">
      <c r="A26" s="23"/>
      <c r="B26" s="39">
        <f t="shared" ref="B26:B27" si="1">ROW()-17</f>
        <v>9</v>
      </c>
      <c r="C26" s="24" t="s">
        <v>1967</v>
      </c>
      <c r="D26" s="18" t="s">
        <v>1968</v>
      </c>
      <c r="E26" s="24" t="s">
        <v>1969</v>
      </c>
      <c r="F26" s="19" t="s">
        <v>21</v>
      </c>
      <c r="G26" s="19" t="s">
        <v>21</v>
      </c>
      <c r="H26" s="199"/>
      <c r="I26" s="197"/>
      <c r="J26" s="23"/>
      <c r="K26" s="23"/>
      <c r="L26" s="23"/>
      <c r="M26" s="23"/>
      <c r="N26" s="23"/>
      <c r="O26" s="23"/>
      <c r="P26" s="23"/>
    </row>
    <row r="27" spans="1:16" ht="409.5" x14ac:dyDescent="0.25">
      <c r="B27" s="21">
        <f t="shared" si="1"/>
        <v>10</v>
      </c>
      <c r="C27" s="13" t="s">
        <v>1970</v>
      </c>
      <c r="D27" s="13" t="s">
        <v>1971</v>
      </c>
      <c r="E27" s="8" t="s">
        <v>1972</v>
      </c>
      <c r="F27" s="9" t="s">
        <v>21</v>
      </c>
      <c r="G27" s="9" t="s">
        <v>21</v>
      </c>
      <c r="H27" s="199"/>
      <c r="I27" s="197"/>
    </row>
    <row r="29" spans="1:16" ht="20" x14ac:dyDescent="0.4">
      <c r="B29" s="5" t="s">
        <v>1973</v>
      </c>
    </row>
    <row r="31" spans="1:16" ht="13" x14ac:dyDescent="0.3">
      <c r="B31" s="6" t="s">
        <v>11</v>
      </c>
      <c r="C31" s="6" t="s">
        <v>12</v>
      </c>
      <c r="D31" s="6" t="s">
        <v>13</v>
      </c>
      <c r="E31" s="6" t="s">
        <v>14</v>
      </c>
      <c r="F31" s="2" t="s">
        <v>15</v>
      </c>
      <c r="G31" s="2" t="s">
        <v>16</v>
      </c>
      <c r="H31" s="221" t="s">
        <v>17</v>
      </c>
      <c r="I31" s="197"/>
    </row>
    <row r="32" spans="1:16" ht="12.5" x14ac:dyDescent="0.25">
      <c r="A32" s="11"/>
      <c r="B32" s="21">
        <f>ROW()-21</f>
        <v>11</v>
      </c>
      <c r="C32" s="13" t="s">
        <v>1974</v>
      </c>
      <c r="D32" s="13" t="s">
        <v>1975</v>
      </c>
      <c r="E32" s="13" t="s">
        <v>1976</v>
      </c>
      <c r="F32" s="9" t="s">
        <v>21</v>
      </c>
      <c r="G32" s="9" t="s">
        <v>21</v>
      </c>
      <c r="H32" s="199"/>
      <c r="I32" s="197"/>
      <c r="J32" s="11"/>
      <c r="K32" s="11"/>
      <c r="L32" s="11"/>
      <c r="M32" s="11"/>
      <c r="N32" s="11"/>
      <c r="O32" s="11"/>
      <c r="P32" s="11"/>
    </row>
  </sheetData>
  <mergeCells count="22">
    <mergeCell ref="C9:C15"/>
    <mergeCell ref="B20:B21"/>
    <mergeCell ref="C20:C21"/>
    <mergeCell ref="D20:D21"/>
    <mergeCell ref="H8:I8"/>
    <mergeCell ref="D9:D14"/>
    <mergeCell ref="H9:I9"/>
    <mergeCell ref="H10:I10"/>
    <mergeCell ref="H11:I11"/>
    <mergeCell ref="H12:I12"/>
    <mergeCell ref="H15:I15"/>
    <mergeCell ref="F20:F21"/>
    <mergeCell ref="G20:G21"/>
    <mergeCell ref="H26:I26"/>
    <mergeCell ref="H27:I27"/>
    <mergeCell ref="H31:I31"/>
    <mergeCell ref="H32:I32"/>
    <mergeCell ref="H13:I13"/>
    <mergeCell ref="H14:I14"/>
    <mergeCell ref="H19:I19"/>
    <mergeCell ref="H20:I21"/>
    <mergeCell ref="H25:I25"/>
  </mergeCells>
  <phoneticPr fontId="15" type="noConversion"/>
  <dataValidations count="1">
    <dataValidation type="list" allowBlank="1" showErrorMessage="1" sqref="F9:G15 F20:G20 F26:G27 F32:G32" xr:uid="{00000000-0002-0000-2800-000000000000}">
      <formula1>"Not Test,PASS,Fail,N/A,Blocked"</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P34"/>
  <sheetViews>
    <sheetView workbookViewId="0">
      <selection sqref="A1:A1048576"/>
    </sheetView>
  </sheetViews>
  <sheetFormatPr defaultColWidth="12.6328125" defaultRowHeight="15.75" customHeight="1" x14ac:dyDescent="0.25"/>
  <cols>
    <col min="1" max="1" width="4.6328125" customWidth="1"/>
    <col min="3" max="6" width="52.6328125" customWidth="1"/>
    <col min="7" max="7" width="14.6328125" customWidth="1"/>
    <col min="8" max="8" width="28.90625" customWidth="1"/>
    <col min="9" max="9" width="28.26953125" customWidth="1"/>
    <col min="10" max="10" width="60.08984375" customWidth="1"/>
  </cols>
  <sheetData>
    <row r="1" spans="1:16" ht="13" x14ac:dyDescent="0.3">
      <c r="A1" s="1"/>
    </row>
    <row r="2" spans="1:16" ht="13" x14ac:dyDescent="0.25">
      <c r="B2" s="2" t="s">
        <v>1</v>
      </c>
      <c r="C2" s="3" t="s">
        <v>34</v>
      </c>
      <c r="D2" s="3" t="s">
        <v>82</v>
      </c>
      <c r="E2" s="3" t="s">
        <v>35</v>
      </c>
      <c r="F2" s="3" t="s">
        <v>36</v>
      </c>
    </row>
    <row r="3" spans="1:16" ht="13" x14ac:dyDescent="0.25">
      <c r="B3" s="2" t="s">
        <v>5</v>
      </c>
      <c r="C3" s="3" t="s">
        <v>1977</v>
      </c>
      <c r="D3" s="3" t="s">
        <v>1978</v>
      </c>
      <c r="E3" s="3" t="s">
        <v>1979</v>
      </c>
      <c r="F3" s="3" t="s">
        <v>1980</v>
      </c>
    </row>
    <row r="4" spans="1:16" ht="200" customHeight="1" x14ac:dyDescent="0.25">
      <c r="B4" s="2" t="s">
        <v>9</v>
      </c>
      <c r="C4" s="3"/>
      <c r="D4" s="3"/>
      <c r="E4" s="3"/>
      <c r="F4" s="4"/>
    </row>
    <row r="6" spans="1:16" ht="20" x14ac:dyDescent="0.4">
      <c r="B6" s="5" t="s">
        <v>1981</v>
      </c>
    </row>
    <row r="8" spans="1:16" ht="13" x14ac:dyDescent="0.3">
      <c r="B8" s="6" t="s">
        <v>11</v>
      </c>
      <c r="C8" s="6" t="s">
        <v>12</v>
      </c>
      <c r="D8" s="6" t="s">
        <v>13</v>
      </c>
      <c r="E8" s="6" t="s">
        <v>14</v>
      </c>
      <c r="F8" s="2" t="s">
        <v>15</v>
      </c>
      <c r="G8" s="2" t="s">
        <v>16</v>
      </c>
      <c r="H8" s="221" t="s">
        <v>17</v>
      </c>
      <c r="I8" s="197"/>
    </row>
    <row r="9" spans="1:16" s="188" customFormat="1" ht="12.5" x14ac:dyDescent="0.25">
      <c r="B9" s="7">
        <f t="shared" ref="B9:B16" si="0">ROW()-8</f>
        <v>1</v>
      </c>
      <c r="C9" s="203" t="s">
        <v>1955</v>
      </c>
      <c r="D9" s="229" t="s">
        <v>1830</v>
      </c>
      <c r="E9" s="27" t="s">
        <v>1901</v>
      </c>
      <c r="F9" s="9" t="s">
        <v>21</v>
      </c>
      <c r="G9" s="9" t="s">
        <v>21</v>
      </c>
      <c r="H9" s="260"/>
      <c r="I9" s="261"/>
    </row>
    <row r="10" spans="1:16" s="188" customFormat="1" ht="12.5" x14ac:dyDescent="0.25">
      <c r="B10" s="7">
        <f t="shared" si="0"/>
        <v>2</v>
      </c>
      <c r="C10" s="235"/>
      <c r="D10" s="235"/>
      <c r="E10" s="27" t="s">
        <v>1982</v>
      </c>
      <c r="F10" s="9" t="s">
        <v>21</v>
      </c>
      <c r="G10" s="9" t="s">
        <v>21</v>
      </c>
      <c r="H10" s="260"/>
      <c r="I10" s="261"/>
    </row>
    <row r="11" spans="1:16" s="188" customFormat="1" ht="25" x14ac:dyDescent="0.25">
      <c r="B11" s="7">
        <f t="shared" si="0"/>
        <v>3</v>
      </c>
      <c r="C11" s="235"/>
      <c r="D11" s="235"/>
      <c r="E11" s="27" t="s">
        <v>1983</v>
      </c>
      <c r="F11" s="9" t="s">
        <v>21</v>
      </c>
      <c r="G11" s="9" t="s">
        <v>21</v>
      </c>
      <c r="H11" s="260"/>
      <c r="I11" s="261"/>
    </row>
    <row r="12" spans="1:16" s="188" customFormat="1" ht="12.5" x14ac:dyDescent="0.25">
      <c r="B12" s="7">
        <f t="shared" si="0"/>
        <v>4</v>
      </c>
      <c r="C12" s="235"/>
      <c r="D12" s="235"/>
      <c r="E12" s="27" t="s">
        <v>1984</v>
      </c>
      <c r="F12" s="9" t="s">
        <v>21</v>
      </c>
      <c r="G12" s="9" t="s">
        <v>21</v>
      </c>
      <c r="H12" s="260"/>
      <c r="I12" s="261"/>
    </row>
    <row r="13" spans="1:16" s="188" customFormat="1" ht="25" x14ac:dyDescent="0.25">
      <c r="B13" s="7">
        <f t="shared" si="0"/>
        <v>5</v>
      </c>
      <c r="C13" s="235"/>
      <c r="D13" s="235"/>
      <c r="E13" s="27" t="s">
        <v>1959</v>
      </c>
      <c r="F13" s="9" t="s">
        <v>21</v>
      </c>
      <c r="G13" s="9" t="s">
        <v>21</v>
      </c>
      <c r="H13" s="260"/>
      <c r="I13" s="261"/>
    </row>
    <row r="14" spans="1:16" s="188" customFormat="1" ht="25" x14ac:dyDescent="0.25">
      <c r="B14" s="7">
        <f t="shared" si="0"/>
        <v>6</v>
      </c>
      <c r="C14" s="235"/>
      <c r="D14" s="236"/>
      <c r="E14" s="27" t="s">
        <v>1906</v>
      </c>
      <c r="F14" s="9" t="s">
        <v>21</v>
      </c>
      <c r="G14" s="9" t="s">
        <v>21</v>
      </c>
      <c r="H14" s="260"/>
      <c r="I14" s="261"/>
    </row>
    <row r="15" spans="1:16" s="188" customFormat="1" ht="12.5" x14ac:dyDescent="0.25">
      <c r="B15" s="7">
        <f t="shared" si="0"/>
        <v>7</v>
      </c>
      <c r="C15" s="235"/>
      <c r="D15" s="212" t="s">
        <v>1985</v>
      </c>
      <c r="E15" s="27" t="s">
        <v>1986</v>
      </c>
      <c r="F15" s="9" t="s">
        <v>21</v>
      </c>
      <c r="G15" s="9" t="s">
        <v>21</v>
      </c>
      <c r="H15" s="260"/>
      <c r="I15" s="261"/>
    </row>
    <row r="16" spans="1:16" s="188" customFormat="1" ht="25" x14ac:dyDescent="0.25">
      <c r="A16" s="128"/>
      <c r="B16" s="17">
        <f t="shared" si="0"/>
        <v>8</v>
      </c>
      <c r="C16" s="236"/>
      <c r="D16" s="236"/>
      <c r="E16" s="26" t="s">
        <v>1987</v>
      </c>
      <c r="F16" s="19" t="s">
        <v>21</v>
      </c>
      <c r="G16" s="19" t="s">
        <v>21</v>
      </c>
      <c r="H16" s="260"/>
      <c r="I16" s="261"/>
      <c r="J16" s="128"/>
      <c r="K16" s="128"/>
      <c r="L16" s="128"/>
      <c r="M16" s="128"/>
      <c r="N16" s="128"/>
      <c r="O16" s="128"/>
      <c r="P16" s="128"/>
    </row>
    <row r="18" spans="1:16" ht="20" x14ac:dyDescent="0.4">
      <c r="B18" s="5" t="s">
        <v>1988</v>
      </c>
    </row>
    <row r="20" spans="1:16" ht="13" x14ac:dyDescent="0.3">
      <c r="B20" s="6" t="s">
        <v>11</v>
      </c>
      <c r="C20" s="6" t="s">
        <v>12</v>
      </c>
      <c r="D20" s="6" t="s">
        <v>13</v>
      </c>
      <c r="E20" s="6" t="s">
        <v>14</v>
      </c>
      <c r="F20" s="2" t="s">
        <v>15</v>
      </c>
      <c r="G20" s="2" t="s">
        <v>16</v>
      </c>
      <c r="H20" s="221" t="s">
        <v>17</v>
      </c>
      <c r="I20" s="197"/>
    </row>
    <row r="21" spans="1:16" ht="12.5" x14ac:dyDescent="0.25">
      <c r="B21" s="222">
        <f>ROW()-12</f>
        <v>9</v>
      </c>
      <c r="C21" s="215" t="s">
        <v>1964</v>
      </c>
      <c r="D21" s="203" t="s">
        <v>1965</v>
      </c>
      <c r="E21" s="3" t="s">
        <v>1835</v>
      </c>
      <c r="F21" s="216" t="s">
        <v>21</v>
      </c>
      <c r="G21" s="216" t="s">
        <v>21</v>
      </c>
      <c r="H21" s="250"/>
      <c r="I21" s="218"/>
    </row>
    <row r="22" spans="1:16" ht="156.75" customHeight="1" x14ac:dyDescent="0.25">
      <c r="B22" s="204"/>
      <c r="C22" s="211"/>
      <c r="D22" s="211"/>
      <c r="E22" s="4"/>
      <c r="F22" s="204"/>
      <c r="G22" s="204"/>
      <c r="H22" s="219"/>
      <c r="I22" s="220"/>
    </row>
    <row r="23" spans="1:16" ht="25" x14ac:dyDescent="0.25">
      <c r="B23" s="21">
        <f>ROW()-13</f>
        <v>10</v>
      </c>
      <c r="C23" s="204"/>
      <c r="D23" s="204"/>
      <c r="E23" s="36" t="s">
        <v>1989</v>
      </c>
      <c r="F23" s="9" t="s">
        <v>21</v>
      </c>
      <c r="G23" s="9" t="s">
        <v>21</v>
      </c>
      <c r="H23" s="199"/>
      <c r="I23" s="197"/>
    </row>
    <row r="25" spans="1:16" ht="20" x14ac:dyDescent="0.4">
      <c r="B25" s="5" t="s">
        <v>1990</v>
      </c>
    </row>
    <row r="27" spans="1:16" ht="13" x14ac:dyDescent="0.25">
      <c r="A27" s="11"/>
      <c r="B27" s="2" t="s">
        <v>11</v>
      </c>
      <c r="C27" s="2" t="s">
        <v>12</v>
      </c>
      <c r="D27" s="2" t="s">
        <v>13</v>
      </c>
      <c r="E27" s="2" t="s">
        <v>14</v>
      </c>
      <c r="F27" s="2" t="s">
        <v>15</v>
      </c>
      <c r="G27" s="2" t="s">
        <v>16</v>
      </c>
      <c r="H27" s="221" t="s">
        <v>17</v>
      </c>
      <c r="I27" s="197"/>
      <c r="J27" s="11"/>
      <c r="K27" s="11"/>
      <c r="L27" s="11"/>
      <c r="M27" s="11"/>
      <c r="N27" s="11"/>
      <c r="O27" s="11"/>
      <c r="P27" s="11"/>
    </row>
    <row r="28" spans="1:16" ht="25" x14ac:dyDescent="0.25">
      <c r="A28" s="16"/>
      <c r="B28" s="39">
        <f t="shared" ref="B28:B29" si="1">ROW()-17</f>
        <v>11</v>
      </c>
      <c r="C28" s="24" t="s">
        <v>1991</v>
      </c>
      <c r="D28" s="18" t="s">
        <v>1992</v>
      </c>
      <c r="E28" s="24" t="s">
        <v>1993</v>
      </c>
      <c r="F28" s="19" t="s">
        <v>21</v>
      </c>
      <c r="G28" s="19" t="s">
        <v>21</v>
      </c>
      <c r="H28" s="199"/>
      <c r="I28" s="197"/>
      <c r="J28" s="16"/>
      <c r="K28" s="16"/>
      <c r="L28" s="16"/>
      <c r="M28" s="16"/>
      <c r="N28" s="16"/>
      <c r="O28" s="16"/>
      <c r="P28" s="16"/>
    </row>
    <row r="29" spans="1:16" ht="175" x14ac:dyDescent="0.25">
      <c r="A29" s="11"/>
      <c r="B29" s="21">
        <f t="shared" si="1"/>
        <v>12</v>
      </c>
      <c r="C29" s="13" t="s">
        <v>1994</v>
      </c>
      <c r="D29" s="13" t="s">
        <v>1995</v>
      </c>
      <c r="E29" s="8" t="s">
        <v>1996</v>
      </c>
      <c r="F29" s="9" t="s">
        <v>21</v>
      </c>
      <c r="G29" s="9" t="s">
        <v>21</v>
      </c>
      <c r="H29" s="199"/>
      <c r="I29" s="197"/>
      <c r="J29" s="11"/>
      <c r="K29" s="11"/>
      <c r="L29" s="11"/>
      <c r="M29" s="11"/>
      <c r="N29" s="11"/>
      <c r="O29" s="11"/>
      <c r="P29" s="11"/>
    </row>
    <row r="30" spans="1:16" ht="12.5" x14ac:dyDescent="0.25">
      <c r="A30" s="11"/>
      <c r="B30" s="11"/>
      <c r="C30" s="11"/>
      <c r="D30" s="11"/>
      <c r="E30" s="11"/>
      <c r="F30" s="11"/>
      <c r="G30" s="11"/>
      <c r="H30" s="11"/>
      <c r="I30" s="11"/>
      <c r="J30" s="11"/>
      <c r="K30" s="11"/>
      <c r="L30" s="11"/>
      <c r="M30" s="11"/>
      <c r="N30" s="11"/>
      <c r="O30" s="11"/>
      <c r="P30" s="11"/>
    </row>
    <row r="31" spans="1:16" ht="20" x14ac:dyDescent="0.25">
      <c r="A31" s="11"/>
      <c r="B31" s="48" t="s">
        <v>1997</v>
      </c>
      <c r="C31" s="11"/>
      <c r="D31" s="11"/>
      <c r="E31" s="11"/>
      <c r="F31" s="11"/>
      <c r="G31" s="11"/>
      <c r="H31" s="11"/>
      <c r="I31" s="11"/>
      <c r="J31" s="11"/>
      <c r="K31" s="11"/>
      <c r="L31" s="11"/>
      <c r="M31" s="11"/>
      <c r="N31" s="11"/>
      <c r="O31" s="11"/>
      <c r="P31" s="11"/>
    </row>
    <row r="32" spans="1:16" ht="12.5" x14ac:dyDescent="0.25">
      <c r="A32" s="11"/>
      <c r="C32" s="11"/>
      <c r="D32" s="11"/>
      <c r="E32" s="11"/>
      <c r="F32" s="11"/>
      <c r="G32" s="11"/>
      <c r="H32" s="11"/>
      <c r="I32" s="11"/>
      <c r="J32" s="11"/>
      <c r="K32" s="11"/>
      <c r="L32" s="11"/>
      <c r="M32" s="11"/>
      <c r="N32" s="11"/>
      <c r="O32" s="11"/>
      <c r="P32" s="11"/>
    </row>
    <row r="33" spans="1:16" ht="13" x14ac:dyDescent="0.25">
      <c r="A33" s="11"/>
      <c r="B33" s="2" t="s">
        <v>11</v>
      </c>
      <c r="C33" s="2" t="s">
        <v>12</v>
      </c>
      <c r="D33" s="2" t="s">
        <v>13</v>
      </c>
      <c r="E33" s="2" t="s">
        <v>14</v>
      </c>
      <c r="F33" s="2" t="s">
        <v>15</v>
      </c>
      <c r="G33" s="2" t="s">
        <v>16</v>
      </c>
      <c r="H33" s="221" t="s">
        <v>17</v>
      </c>
      <c r="I33" s="197"/>
      <c r="J33" s="11"/>
      <c r="K33" s="11"/>
      <c r="L33" s="11"/>
      <c r="M33" s="11"/>
      <c r="N33" s="11"/>
      <c r="O33" s="11"/>
      <c r="P33" s="11"/>
    </row>
    <row r="34" spans="1:16" ht="25" x14ac:dyDescent="0.25">
      <c r="A34" s="11"/>
      <c r="B34" s="21">
        <f>ROW()-21</f>
        <v>13</v>
      </c>
      <c r="C34" s="13" t="s">
        <v>1998</v>
      </c>
      <c r="D34" s="8" t="s">
        <v>1999</v>
      </c>
      <c r="E34" s="13" t="s">
        <v>2000</v>
      </c>
      <c r="F34" s="9" t="s">
        <v>21</v>
      </c>
      <c r="G34" s="9" t="s">
        <v>21</v>
      </c>
      <c r="H34" s="199"/>
      <c r="I34" s="197"/>
      <c r="J34" s="11"/>
      <c r="K34" s="11"/>
      <c r="L34" s="11"/>
      <c r="M34" s="11"/>
      <c r="N34" s="11"/>
      <c r="O34" s="11"/>
      <c r="P34" s="11"/>
    </row>
  </sheetData>
  <mergeCells count="25">
    <mergeCell ref="H23:I23"/>
    <mergeCell ref="H16:I16"/>
    <mergeCell ref="H15:I15"/>
    <mergeCell ref="H20:I20"/>
    <mergeCell ref="F21:F22"/>
    <mergeCell ref="G21:G22"/>
    <mergeCell ref="H21:I22"/>
    <mergeCell ref="C9:C16"/>
    <mergeCell ref="B21:B22"/>
    <mergeCell ref="C21:C23"/>
    <mergeCell ref="D21:D23"/>
    <mergeCell ref="D15:D16"/>
    <mergeCell ref="H8:I8"/>
    <mergeCell ref="D9:D14"/>
    <mergeCell ref="H9:I9"/>
    <mergeCell ref="H10:I10"/>
    <mergeCell ref="H11:I11"/>
    <mergeCell ref="H12:I12"/>
    <mergeCell ref="H13:I13"/>
    <mergeCell ref="H14:I14"/>
    <mergeCell ref="H27:I27"/>
    <mergeCell ref="H28:I28"/>
    <mergeCell ref="H29:I29"/>
    <mergeCell ref="H33:I33"/>
    <mergeCell ref="H34:I34"/>
  </mergeCells>
  <phoneticPr fontId="15" type="noConversion"/>
  <dataValidations count="1">
    <dataValidation type="list" allowBlank="1" showErrorMessage="1" sqref="F9:G16 F21:G21 F23:G23 F28:G29 F34:G34" xr:uid="{00000000-0002-0000-2900-000000000000}">
      <formula1>"Not Test,PASS,Fail,N/A,Blocked"</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P36"/>
  <sheetViews>
    <sheetView workbookViewId="0"/>
  </sheetViews>
  <sheetFormatPr defaultColWidth="12.6328125" defaultRowHeight="15.75" customHeight="1" x14ac:dyDescent="0.25"/>
  <cols>
    <col min="1" max="1" width="4.6328125" customWidth="1"/>
    <col min="3" max="6" width="52.6328125" customWidth="1"/>
    <col min="7" max="7" width="14.6328125" customWidth="1"/>
    <col min="8" max="8" width="33.36328125" customWidth="1"/>
    <col min="9" max="9" width="29.08984375" customWidth="1"/>
    <col min="10" max="10" width="21.36328125" customWidth="1"/>
  </cols>
  <sheetData>
    <row r="1" spans="1:9" ht="13" x14ac:dyDescent="0.3">
      <c r="A1" s="1"/>
    </row>
    <row r="2" spans="1:9" ht="13" x14ac:dyDescent="0.25">
      <c r="B2" s="2" t="s">
        <v>1</v>
      </c>
      <c r="C2" s="3" t="s">
        <v>34</v>
      </c>
      <c r="D2" s="3" t="s">
        <v>82</v>
      </c>
      <c r="E2" s="3" t="s">
        <v>302</v>
      </c>
      <c r="F2" s="3" t="s">
        <v>35</v>
      </c>
    </row>
    <row r="3" spans="1:9" ht="13" x14ac:dyDescent="0.25">
      <c r="B3" s="2" t="s">
        <v>5</v>
      </c>
      <c r="C3" s="3" t="s">
        <v>2001</v>
      </c>
      <c r="D3" s="3" t="s">
        <v>2002</v>
      </c>
      <c r="E3" s="3" t="s">
        <v>2003</v>
      </c>
      <c r="F3" s="3" t="s">
        <v>309</v>
      </c>
    </row>
    <row r="4" spans="1:9" ht="200" customHeight="1" x14ac:dyDescent="0.25">
      <c r="B4" s="2" t="s">
        <v>9</v>
      </c>
      <c r="C4" s="3"/>
      <c r="D4" s="3"/>
      <c r="E4" s="3"/>
      <c r="F4" s="3"/>
    </row>
    <row r="6" spans="1:9" ht="20" x14ac:dyDescent="0.4">
      <c r="B6" s="5" t="s">
        <v>2004</v>
      </c>
    </row>
    <row r="8" spans="1:9" ht="13" x14ac:dyDescent="0.3">
      <c r="B8" s="2" t="s">
        <v>11</v>
      </c>
      <c r="C8" s="6" t="s">
        <v>12</v>
      </c>
      <c r="D8" s="6" t="s">
        <v>13</v>
      </c>
      <c r="E8" s="6" t="s">
        <v>14</v>
      </c>
      <c r="F8" s="2" t="s">
        <v>15</v>
      </c>
      <c r="G8" s="2" t="s">
        <v>16</v>
      </c>
      <c r="H8" s="221" t="s">
        <v>17</v>
      </c>
      <c r="I8" s="197"/>
    </row>
    <row r="9" spans="1:9" ht="12.5" x14ac:dyDescent="0.25">
      <c r="B9" s="21">
        <f t="shared" ref="B9:B18" si="0">ROW()-8</f>
        <v>1</v>
      </c>
      <c r="C9" s="215" t="s">
        <v>2005</v>
      </c>
      <c r="D9" s="234" t="s">
        <v>1830</v>
      </c>
      <c r="E9" s="27" t="s">
        <v>2006</v>
      </c>
      <c r="F9" s="9" t="s">
        <v>21</v>
      </c>
      <c r="G9" s="9" t="s">
        <v>21</v>
      </c>
      <c r="H9" s="199"/>
      <c r="I9" s="197"/>
    </row>
    <row r="10" spans="1:9" ht="12.5" x14ac:dyDescent="0.25">
      <c r="B10" s="21">
        <f t="shared" si="0"/>
        <v>2</v>
      </c>
      <c r="C10" s="211"/>
      <c r="D10" s="211"/>
      <c r="E10" s="27" t="s">
        <v>2007</v>
      </c>
      <c r="F10" s="9" t="s">
        <v>21</v>
      </c>
      <c r="G10" s="9" t="s">
        <v>21</v>
      </c>
      <c r="H10" s="199"/>
      <c r="I10" s="197"/>
    </row>
    <row r="11" spans="1:9" ht="12.5" x14ac:dyDescent="0.25">
      <c r="B11" s="21">
        <f t="shared" si="0"/>
        <v>3</v>
      </c>
      <c r="C11" s="211"/>
      <c r="D11" s="211"/>
      <c r="E11" s="27" t="s">
        <v>1901</v>
      </c>
      <c r="F11" s="9" t="s">
        <v>21</v>
      </c>
      <c r="G11" s="9" t="s">
        <v>21</v>
      </c>
      <c r="H11" s="199"/>
      <c r="I11" s="197"/>
    </row>
    <row r="12" spans="1:9" ht="12.5" x14ac:dyDescent="0.25">
      <c r="B12" s="21">
        <f t="shared" si="0"/>
        <v>4</v>
      </c>
      <c r="C12" s="211"/>
      <c r="D12" s="211"/>
      <c r="E12" s="27" t="s">
        <v>2008</v>
      </c>
      <c r="F12" s="9" t="s">
        <v>21</v>
      </c>
      <c r="G12" s="9" t="s">
        <v>21</v>
      </c>
      <c r="H12" s="199"/>
      <c r="I12" s="197"/>
    </row>
    <row r="13" spans="1:9" ht="25" x14ac:dyDescent="0.25">
      <c r="B13" s="21">
        <f t="shared" si="0"/>
        <v>5</v>
      </c>
      <c r="C13" s="211"/>
      <c r="D13" s="211"/>
      <c r="E13" s="27" t="s">
        <v>2009</v>
      </c>
      <c r="F13" s="9" t="s">
        <v>21</v>
      </c>
      <c r="G13" s="9" t="s">
        <v>21</v>
      </c>
      <c r="H13" s="199"/>
      <c r="I13" s="197"/>
    </row>
    <row r="14" spans="1:9" ht="25" x14ac:dyDescent="0.25">
      <c r="B14" s="21">
        <f t="shared" si="0"/>
        <v>6</v>
      </c>
      <c r="C14" s="211"/>
      <c r="D14" s="211"/>
      <c r="E14" s="27" t="s">
        <v>2010</v>
      </c>
      <c r="F14" s="9" t="s">
        <v>21</v>
      </c>
      <c r="G14" s="9" t="s">
        <v>21</v>
      </c>
      <c r="H14" s="199"/>
      <c r="I14" s="197"/>
    </row>
    <row r="15" spans="1:9" ht="12.5" x14ac:dyDescent="0.25">
      <c r="B15" s="21">
        <f t="shared" si="0"/>
        <v>7</v>
      </c>
      <c r="C15" s="211"/>
      <c r="D15" s="211"/>
      <c r="E15" s="27" t="s">
        <v>2011</v>
      </c>
      <c r="F15" s="9" t="s">
        <v>21</v>
      </c>
      <c r="G15" s="9" t="s">
        <v>21</v>
      </c>
      <c r="H15" s="199"/>
      <c r="I15" s="197"/>
    </row>
    <row r="16" spans="1:9" ht="12.5" x14ac:dyDescent="0.25">
      <c r="B16" s="21">
        <f t="shared" si="0"/>
        <v>8</v>
      </c>
      <c r="C16" s="211"/>
      <c r="D16" s="204"/>
      <c r="E16" s="73" t="s">
        <v>2012</v>
      </c>
      <c r="F16" s="9" t="s">
        <v>21</v>
      </c>
      <c r="G16" s="9" t="s">
        <v>21</v>
      </c>
      <c r="H16" s="199"/>
      <c r="I16" s="197"/>
    </row>
    <row r="17" spans="1:16" ht="12.5" x14ac:dyDescent="0.25">
      <c r="B17" s="21">
        <f t="shared" si="0"/>
        <v>9</v>
      </c>
      <c r="C17" s="211"/>
      <c r="D17" s="210" t="s">
        <v>1985</v>
      </c>
      <c r="E17" s="73" t="s">
        <v>1908</v>
      </c>
      <c r="F17" s="9" t="s">
        <v>21</v>
      </c>
      <c r="G17" s="9" t="s">
        <v>21</v>
      </c>
      <c r="H17" s="199"/>
      <c r="I17" s="197"/>
    </row>
    <row r="18" spans="1:16" ht="50" x14ac:dyDescent="0.25">
      <c r="B18" s="21">
        <f t="shared" si="0"/>
        <v>10</v>
      </c>
      <c r="C18" s="204"/>
      <c r="D18" s="204"/>
      <c r="E18" s="73" t="s">
        <v>2013</v>
      </c>
      <c r="F18" s="9" t="s">
        <v>21</v>
      </c>
      <c r="G18" s="9" t="s">
        <v>21</v>
      </c>
      <c r="H18" s="199"/>
      <c r="I18" s="197"/>
    </row>
    <row r="20" spans="1:16" ht="20" x14ac:dyDescent="0.25">
      <c r="B20" s="122" t="s">
        <v>2014</v>
      </c>
    </row>
    <row r="22" spans="1:16" ht="13" x14ac:dyDescent="0.3">
      <c r="B22" s="2" t="s">
        <v>11</v>
      </c>
      <c r="C22" s="6" t="s">
        <v>12</v>
      </c>
      <c r="D22" s="6" t="s">
        <v>13</v>
      </c>
      <c r="E22" s="6" t="s">
        <v>14</v>
      </c>
      <c r="F22" s="2" t="s">
        <v>15</v>
      </c>
      <c r="G22" s="2" t="s">
        <v>16</v>
      </c>
      <c r="H22" s="221" t="s">
        <v>17</v>
      </c>
      <c r="I22" s="197"/>
    </row>
    <row r="23" spans="1:16" ht="25" x14ac:dyDescent="0.25">
      <c r="A23" s="11"/>
      <c r="B23" s="21">
        <f>ROW()-12</f>
        <v>11</v>
      </c>
      <c r="C23" s="13" t="s">
        <v>1912</v>
      </c>
      <c r="D23" s="8" t="s">
        <v>2015</v>
      </c>
      <c r="E23" s="41" t="s">
        <v>2016</v>
      </c>
      <c r="F23" s="9" t="s">
        <v>21</v>
      </c>
      <c r="G23" s="9" t="s">
        <v>21</v>
      </c>
      <c r="H23" s="199"/>
      <c r="I23" s="197"/>
      <c r="J23" s="11"/>
      <c r="K23" s="11"/>
      <c r="L23" s="11"/>
      <c r="M23" s="11"/>
      <c r="N23" s="11"/>
      <c r="O23" s="11"/>
      <c r="P23" s="11"/>
    </row>
    <row r="24" spans="1:16" ht="12.5" x14ac:dyDescent="0.25">
      <c r="B24" s="80"/>
    </row>
    <row r="25" spans="1:16" ht="20" x14ac:dyDescent="0.4">
      <c r="B25" s="123" t="s">
        <v>2017</v>
      </c>
    </row>
    <row r="27" spans="1:16" ht="13" x14ac:dyDescent="0.3">
      <c r="B27" s="6" t="s">
        <v>11</v>
      </c>
      <c r="C27" s="6" t="s">
        <v>12</v>
      </c>
      <c r="D27" s="6" t="s">
        <v>13</v>
      </c>
      <c r="E27" s="6" t="s">
        <v>14</v>
      </c>
      <c r="F27" s="2" t="s">
        <v>15</v>
      </c>
      <c r="G27" s="2" t="s">
        <v>16</v>
      </c>
      <c r="H27" s="221" t="s">
        <v>17</v>
      </c>
      <c r="I27" s="197"/>
    </row>
    <row r="28" spans="1:16" ht="12.5" x14ac:dyDescent="0.25">
      <c r="B28" s="222">
        <f>ROW()-16</f>
        <v>12</v>
      </c>
      <c r="C28" s="215" t="s">
        <v>2018</v>
      </c>
      <c r="D28" s="203" t="s">
        <v>2019</v>
      </c>
      <c r="E28" s="3" t="s">
        <v>2020</v>
      </c>
      <c r="F28" s="216" t="s">
        <v>21</v>
      </c>
      <c r="G28" s="216" t="s">
        <v>21</v>
      </c>
      <c r="H28" s="250"/>
      <c r="I28" s="218"/>
    </row>
    <row r="29" spans="1:16" ht="144" customHeight="1" x14ac:dyDescent="0.25">
      <c r="B29" s="204"/>
      <c r="C29" s="211"/>
      <c r="D29" s="211"/>
      <c r="E29" s="4"/>
      <c r="F29" s="204"/>
      <c r="G29" s="204"/>
      <c r="H29" s="219"/>
      <c r="I29" s="220"/>
    </row>
    <row r="30" spans="1:16" ht="12.5" x14ac:dyDescent="0.25">
      <c r="B30" s="21">
        <f>ROW()-17</f>
        <v>13</v>
      </c>
      <c r="C30" s="204"/>
      <c r="D30" s="204"/>
      <c r="E30" s="3" t="s">
        <v>2021</v>
      </c>
      <c r="F30" s="9" t="s">
        <v>21</v>
      </c>
      <c r="G30" s="9" t="s">
        <v>21</v>
      </c>
      <c r="H30" s="199"/>
      <c r="I30" s="197"/>
    </row>
    <row r="31" spans="1:16" ht="12.5" x14ac:dyDescent="0.25">
      <c r="B31" s="80"/>
    </row>
    <row r="32" spans="1:16" ht="20" x14ac:dyDescent="0.4">
      <c r="B32" s="123" t="s">
        <v>2022</v>
      </c>
    </row>
    <row r="34" spans="1:16" ht="13" x14ac:dyDescent="0.3">
      <c r="A34" s="91"/>
      <c r="B34" s="6" t="s">
        <v>11</v>
      </c>
      <c r="C34" s="6" t="s">
        <v>12</v>
      </c>
      <c r="D34" s="6" t="s">
        <v>13</v>
      </c>
      <c r="E34" s="6" t="s">
        <v>14</v>
      </c>
      <c r="F34" s="2" t="s">
        <v>15</v>
      </c>
      <c r="G34" s="2" t="s">
        <v>16</v>
      </c>
      <c r="H34" s="221" t="s">
        <v>17</v>
      </c>
      <c r="I34" s="197"/>
      <c r="J34" s="91"/>
      <c r="K34" s="91"/>
      <c r="L34" s="91"/>
      <c r="M34" s="91"/>
      <c r="N34" s="91"/>
      <c r="O34" s="91"/>
      <c r="P34" s="91"/>
    </row>
    <row r="35" spans="1:16" ht="12.5" x14ac:dyDescent="0.25">
      <c r="B35" s="21">
        <f t="shared" ref="B35:B36" si="1">ROW()-21</f>
        <v>14</v>
      </c>
      <c r="C35" s="3" t="s">
        <v>2023</v>
      </c>
      <c r="D35" s="3" t="s">
        <v>2024</v>
      </c>
      <c r="E35" s="3" t="s">
        <v>2025</v>
      </c>
      <c r="F35" s="9" t="s">
        <v>21</v>
      </c>
      <c r="G35" s="9" t="s">
        <v>21</v>
      </c>
      <c r="H35" s="199"/>
      <c r="I35" s="197"/>
    </row>
    <row r="36" spans="1:16" s="151" customFormat="1" ht="25" x14ac:dyDescent="0.25">
      <c r="B36" s="21">
        <f t="shared" si="1"/>
        <v>15</v>
      </c>
      <c r="C36" s="13" t="s">
        <v>2026</v>
      </c>
      <c r="D36" s="8" t="s">
        <v>2027</v>
      </c>
      <c r="E36" s="13" t="s">
        <v>2025</v>
      </c>
      <c r="F36" s="9" t="s">
        <v>21</v>
      </c>
      <c r="G36" s="9" t="s">
        <v>21</v>
      </c>
      <c r="H36" s="200"/>
      <c r="I36" s="206"/>
    </row>
  </sheetData>
  <mergeCells count="27">
    <mergeCell ref="H22:I22"/>
    <mergeCell ref="H23:I23"/>
    <mergeCell ref="H27:I27"/>
    <mergeCell ref="H34:I34"/>
    <mergeCell ref="H35:I35"/>
    <mergeCell ref="H36:I36"/>
    <mergeCell ref="D17:D18"/>
    <mergeCell ref="H17:I17"/>
    <mergeCell ref="H18:I18"/>
    <mergeCell ref="H8:I8"/>
    <mergeCell ref="C9:C18"/>
    <mergeCell ref="D9:D16"/>
    <mergeCell ref="H9:I9"/>
    <mergeCell ref="H10:I10"/>
    <mergeCell ref="H11:I11"/>
    <mergeCell ref="H12:I12"/>
    <mergeCell ref="H13:I13"/>
    <mergeCell ref="H14:I14"/>
    <mergeCell ref="H15:I15"/>
    <mergeCell ref="H16:I16"/>
    <mergeCell ref="B28:B29"/>
    <mergeCell ref="C28:C30"/>
    <mergeCell ref="D28:D30"/>
    <mergeCell ref="F28:F29"/>
    <mergeCell ref="H30:I30"/>
    <mergeCell ref="G28:G29"/>
    <mergeCell ref="H28:I29"/>
  </mergeCells>
  <phoneticPr fontId="15" type="noConversion"/>
  <dataValidations count="1">
    <dataValidation type="list" allowBlank="1" showErrorMessage="1" sqref="F9:G18 F23:G23 F28:G28 F30:G30 F35:G36" xr:uid="{00000000-0002-0000-2A00-000000000000}">
      <formula1>"Not Test,PASS,Fail,N/A,Blocked"</formula1>
    </dataValidation>
  </dataValidation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P38"/>
  <sheetViews>
    <sheetView workbookViewId="0">
      <selection activeCell="E15" sqref="E15"/>
    </sheetView>
  </sheetViews>
  <sheetFormatPr defaultColWidth="12.6328125" defaultRowHeight="15.75" customHeight="1" x14ac:dyDescent="0.25"/>
  <cols>
    <col min="1" max="1" width="4.6328125" customWidth="1"/>
    <col min="3" max="6" width="52.6328125" customWidth="1"/>
    <col min="7" max="7" width="14.6328125" customWidth="1"/>
    <col min="8" max="8" width="28.08984375" customWidth="1"/>
    <col min="9" max="9" width="29.26953125" customWidth="1"/>
    <col min="10" max="10" width="41.08984375" customWidth="1"/>
    <col min="11" max="11" width="36.08984375" customWidth="1"/>
  </cols>
  <sheetData>
    <row r="1" spans="1:16" ht="13" x14ac:dyDescent="0.3">
      <c r="A1" s="1"/>
    </row>
    <row r="2" spans="1:16" ht="13" x14ac:dyDescent="0.25">
      <c r="B2" s="2" t="s">
        <v>1</v>
      </c>
      <c r="C2" s="3" t="s">
        <v>34</v>
      </c>
      <c r="D2" s="3" t="s">
        <v>82</v>
      </c>
      <c r="E2" s="3" t="s">
        <v>302</v>
      </c>
      <c r="F2" s="3" t="s">
        <v>35</v>
      </c>
    </row>
    <row r="3" spans="1:16" ht="13" x14ac:dyDescent="0.25">
      <c r="B3" s="2" t="s">
        <v>5</v>
      </c>
      <c r="C3" s="3" t="s">
        <v>2028</v>
      </c>
      <c r="D3" s="3" t="s">
        <v>2002</v>
      </c>
      <c r="E3" s="3" t="s">
        <v>2029</v>
      </c>
      <c r="F3" s="3" t="s">
        <v>309</v>
      </c>
    </row>
    <row r="4" spans="1:16" ht="200" customHeight="1" x14ac:dyDescent="0.25">
      <c r="B4" s="2" t="s">
        <v>9</v>
      </c>
      <c r="C4" s="3"/>
      <c r="D4" s="3"/>
      <c r="E4" s="3"/>
      <c r="F4" s="3"/>
    </row>
    <row r="6" spans="1:16" ht="20" x14ac:dyDescent="0.4">
      <c r="B6" s="5" t="s">
        <v>2030</v>
      </c>
    </row>
    <row r="8" spans="1:16" ht="13" x14ac:dyDescent="0.3">
      <c r="B8" s="6" t="s">
        <v>11</v>
      </c>
      <c r="C8" s="6" t="s">
        <v>12</v>
      </c>
      <c r="D8" s="6" t="s">
        <v>13</v>
      </c>
      <c r="E8" s="6" t="s">
        <v>14</v>
      </c>
      <c r="F8" s="2" t="s">
        <v>15</v>
      </c>
      <c r="G8" s="2" t="s">
        <v>16</v>
      </c>
      <c r="H8" s="221" t="s">
        <v>17</v>
      </c>
      <c r="I8" s="197"/>
      <c r="J8" s="91"/>
    </row>
    <row r="9" spans="1:16" ht="25" x14ac:dyDescent="0.25">
      <c r="A9" s="11"/>
      <c r="B9" s="7">
        <f t="shared" ref="B9:B18" si="0">ROW()-8</f>
        <v>1</v>
      </c>
      <c r="C9" s="203" t="s">
        <v>2031</v>
      </c>
      <c r="D9" s="229" t="s">
        <v>1830</v>
      </c>
      <c r="E9" s="27" t="s">
        <v>2032</v>
      </c>
      <c r="F9" s="9" t="s">
        <v>21</v>
      </c>
      <c r="G9" s="9" t="s">
        <v>21</v>
      </c>
      <c r="H9" s="199"/>
      <c r="I9" s="197"/>
      <c r="J9" s="91"/>
      <c r="L9" s="11"/>
      <c r="M9" s="11"/>
      <c r="N9" s="11"/>
      <c r="O9" s="11"/>
      <c r="P9" s="11"/>
    </row>
    <row r="10" spans="1:16" ht="12.5" x14ac:dyDescent="0.25">
      <c r="A10" s="11"/>
      <c r="B10" s="7">
        <f t="shared" si="0"/>
        <v>2</v>
      </c>
      <c r="C10" s="257"/>
      <c r="D10" s="257"/>
      <c r="E10" s="27" t="s">
        <v>2033</v>
      </c>
      <c r="F10" s="9" t="s">
        <v>21</v>
      </c>
      <c r="G10" s="9" t="s">
        <v>21</v>
      </c>
      <c r="H10" s="199"/>
      <c r="I10" s="197"/>
      <c r="J10" s="91"/>
      <c r="L10" s="11"/>
      <c r="M10" s="11"/>
      <c r="N10" s="11"/>
      <c r="O10" s="11"/>
      <c r="P10" s="11"/>
    </row>
    <row r="11" spans="1:16" ht="12.5" x14ac:dyDescent="0.25">
      <c r="A11" s="11"/>
      <c r="B11" s="7">
        <f t="shared" si="0"/>
        <v>3</v>
      </c>
      <c r="C11" s="257"/>
      <c r="D11" s="257"/>
      <c r="E11" s="27" t="s">
        <v>1901</v>
      </c>
      <c r="F11" s="9" t="s">
        <v>21</v>
      </c>
      <c r="G11" s="9" t="s">
        <v>21</v>
      </c>
      <c r="H11" s="199"/>
      <c r="I11" s="197"/>
      <c r="J11" s="91"/>
      <c r="L11" s="11"/>
      <c r="M11" s="11"/>
      <c r="N11" s="11"/>
      <c r="O11" s="11"/>
      <c r="P11" s="11"/>
    </row>
    <row r="12" spans="1:16" ht="12.5" x14ac:dyDescent="0.25">
      <c r="A12" s="11"/>
      <c r="B12" s="7">
        <f t="shared" si="0"/>
        <v>4</v>
      </c>
      <c r="C12" s="257"/>
      <c r="D12" s="257"/>
      <c r="E12" s="27" t="s">
        <v>2034</v>
      </c>
      <c r="F12" s="9" t="s">
        <v>21</v>
      </c>
      <c r="G12" s="9" t="s">
        <v>21</v>
      </c>
      <c r="H12" s="199"/>
      <c r="I12" s="197"/>
      <c r="J12" s="91"/>
      <c r="L12" s="11"/>
      <c r="M12" s="11"/>
      <c r="N12" s="11"/>
      <c r="O12" s="11"/>
      <c r="P12" s="11"/>
    </row>
    <row r="13" spans="1:16" ht="25" x14ac:dyDescent="0.25">
      <c r="A13" s="11"/>
      <c r="B13" s="7">
        <f t="shared" si="0"/>
        <v>5</v>
      </c>
      <c r="C13" s="257"/>
      <c r="D13" s="257"/>
      <c r="E13" s="27" t="s">
        <v>2035</v>
      </c>
      <c r="F13" s="9" t="s">
        <v>21</v>
      </c>
      <c r="G13" s="9" t="s">
        <v>21</v>
      </c>
      <c r="H13" s="199"/>
      <c r="I13" s="197"/>
      <c r="J13" s="91"/>
      <c r="L13" s="11"/>
      <c r="M13" s="11"/>
      <c r="N13" s="11"/>
      <c r="O13" s="11"/>
      <c r="P13" s="11"/>
    </row>
    <row r="14" spans="1:16" ht="25" x14ac:dyDescent="0.25">
      <c r="A14" s="11"/>
      <c r="B14" s="7">
        <f t="shared" si="0"/>
        <v>6</v>
      </c>
      <c r="C14" s="257"/>
      <c r="D14" s="257"/>
      <c r="E14" s="27" t="s">
        <v>2010</v>
      </c>
      <c r="F14" s="9" t="s">
        <v>21</v>
      </c>
      <c r="G14" s="9" t="s">
        <v>21</v>
      </c>
      <c r="H14" s="199"/>
      <c r="I14" s="197"/>
      <c r="J14" s="91"/>
      <c r="L14" s="11"/>
      <c r="M14" s="11"/>
      <c r="N14" s="11"/>
      <c r="O14" s="11"/>
      <c r="P14" s="11"/>
    </row>
    <row r="15" spans="1:16" ht="12.5" x14ac:dyDescent="0.25">
      <c r="A15" s="11"/>
      <c r="B15" s="7">
        <f t="shared" si="0"/>
        <v>7</v>
      </c>
      <c r="C15" s="257"/>
      <c r="D15" s="257"/>
      <c r="E15" s="27" t="s">
        <v>2036</v>
      </c>
      <c r="F15" s="9" t="s">
        <v>21</v>
      </c>
      <c r="G15" s="9" t="s">
        <v>21</v>
      </c>
      <c r="H15" s="199"/>
      <c r="I15" s="197"/>
      <c r="J15" s="91"/>
      <c r="L15" s="11"/>
      <c r="M15" s="11"/>
      <c r="N15" s="11"/>
      <c r="O15" s="11"/>
      <c r="P15" s="11"/>
    </row>
    <row r="16" spans="1:16" ht="12.5" x14ac:dyDescent="0.25">
      <c r="A16" s="11"/>
      <c r="B16" s="7">
        <f t="shared" si="0"/>
        <v>8</v>
      </c>
      <c r="C16" s="257"/>
      <c r="D16" s="257"/>
      <c r="E16" s="27" t="s">
        <v>2037</v>
      </c>
      <c r="F16" s="9" t="s">
        <v>21</v>
      </c>
      <c r="G16" s="9" t="s">
        <v>21</v>
      </c>
      <c r="H16" s="199"/>
      <c r="I16" s="197"/>
      <c r="J16" s="91"/>
      <c r="L16" s="11"/>
      <c r="M16" s="11"/>
      <c r="N16" s="11"/>
      <c r="O16" s="11"/>
      <c r="P16" s="11"/>
    </row>
    <row r="17" spans="1:16" ht="12.5" x14ac:dyDescent="0.25">
      <c r="A17" s="11"/>
      <c r="B17" s="7">
        <f t="shared" si="0"/>
        <v>9</v>
      </c>
      <c r="C17" s="257"/>
      <c r="D17" s="214"/>
      <c r="E17" s="73" t="s">
        <v>2012</v>
      </c>
      <c r="F17" s="9" t="s">
        <v>21</v>
      </c>
      <c r="G17" s="9" t="s">
        <v>21</v>
      </c>
      <c r="H17" s="199"/>
      <c r="I17" s="197"/>
      <c r="J17" s="91"/>
      <c r="L17" s="11"/>
      <c r="M17" s="11"/>
      <c r="N17" s="11"/>
      <c r="O17" s="11"/>
      <c r="P17" s="11"/>
    </row>
    <row r="18" spans="1:16" ht="80.25" customHeight="1" x14ac:dyDescent="0.25">
      <c r="A18" s="16"/>
      <c r="B18" s="17">
        <f t="shared" si="0"/>
        <v>10</v>
      </c>
      <c r="C18" s="214"/>
      <c r="D18" s="28" t="s">
        <v>1985</v>
      </c>
      <c r="E18" s="75" t="s">
        <v>2038</v>
      </c>
      <c r="F18" s="19" t="s">
        <v>21</v>
      </c>
      <c r="G18" s="19" t="s">
        <v>21</v>
      </c>
      <c r="H18" s="199"/>
      <c r="I18" s="197"/>
      <c r="J18" s="124"/>
      <c r="K18" s="23"/>
      <c r="L18" s="16"/>
      <c r="M18" s="16"/>
      <c r="N18" s="16"/>
      <c r="O18" s="16"/>
      <c r="P18" s="16"/>
    </row>
    <row r="20" spans="1:16" ht="20" x14ac:dyDescent="0.4">
      <c r="B20" s="5" t="s">
        <v>2014</v>
      </c>
    </row>
    <row r="22" spans="1:16" ht="13" x14ac:dyDescent="0.3">
      <c r="B22" s="6" t="s">
        <v>11</v>
      </c>
      <c r="C22" s="6" t="s">
        <v>12</v>
      </c>
      <c r="D22" s="6" t="s">
        <v>13</v>
      </c>
      <c r="E22" s="6" t="s">
        <v>14</v>
      </c>
      <c r="F22" s="2" t="s">
        <v>15</v>
      </c>
      <c r="G22" s="2" t="s">
        <v>16</v>
      </c>
      <c r="H22" s="221" t="s">
        <v>17</v>
      </c>
      <c r="I22" s="197"/>
    </row>
    <row r="23" spans="1:16" ht="12.5" x14ac:dyDescent="0.25">
      <c r="B23" s="4">
        <f t="shared" ref="B23:B25" si="1">ROW()-12</f>
        <v>11</v>
      </c>
      <c r="C23" s="203" t="s">
        <v>2039</v>
      </c>
      <c r="D23" s="215" t="s">
        <v>2040</v>
      </c>
      <c r="E23" s="41" t="s">
        <v>2041</v>
      </c>
      <c r="F23" s="9" t="s">
        <v>21</v>
      </c>
      <c r="G23" s="9" t="s">
        <v>21</v>
      </c>
      <c r="H23" s="199"/>
      <c r="I23" s="197"/>
    </row>
    <row r="24" spans="1:16" ht="12.5" x14ac:dyDescent="0.25">
      <c r="B24" s="4">
        <f t="shared" si="1"/>
        <v>12</v>
      </c>
      <c r="C24" s="257"/>
      <c r="D24" s="211"/>
      <c r="E24" s="13" t="s">
        <v>2042</v>
      </c>
      <c r="F24" s="9" t="s">
        <v>21</v>
      </c>
      <c r="G24" s="9" t="s">
        <v>21</v>
      </c>
      <c r="H24" s="199"/>
      <c r="I24" s="197"/>
    </row>
    <row r="25" spans="1:16" ht="12.5" x14ac:dyDescent="0.25">
      <c r="B25" s="4">
        <f t="shared" si="1"/>
        <v>13</v>
      </c>
      <c r="C25" s="214"/>
      <c r="D25" s="204"/>
      <c r="E25" s="13" t="s">
        <v>2043</v>
      </c>
      <c r="F25" s="9" t="s">
        <v>21</v>
      </c>
      <c r="G25" s="9" t="s">
        <v>21</v>
      </c>
      <c r="H25" s="199"/>
      <c r="I25" s="197"/>
    </row>
    <row r="26" spans="1:16" ht="20" x14ac:dyDescent="0.4">
      <c r="B26" s="5"/>
    </row>
    <row r="27" spans="1:16" ht="20" x14ac:dyDescent="0.4">
      <c r="B27" s="5" t="s">
        <v>2044</v>
      </c>
    </row>
    <row r="29" spans="1:16" ht="13" x14ac:dyDescent="0.3">
      <c r="B29" s="6" t="s">
        <v>11</v>
      </c>
      <c r="C29" s="6" t="s">
        <v>12</v>
      </c>
      <c r="D29" s="6" t="s">
        <v>13</v>
      </c>
      <c r="E29" s="6" t="s">
        <v>14</v>
      </c>
      <c r="F29" s="2" t="s">
        <v>15</v>
      </c>
      <c r="G29" s="2" t="s">
        <v>16</v>
      </c>
      <c r="H29" s="221" t="s">
        <v>17</v>
      </c>
      <c r="I29" s="197"/>
    </row>
    <row r="30" spans="1:16" ht="12.5" x14ac:dyDescent="0.25">
      <c r="B30" s="222">
        <f>ROW()-16</f>
        <v>14</v>
      </c>
      <c r="C30" s="215" t="s">
        <v>2045</v>
      </c>
      <c r="D30" s="203" t="s">
        <v>2046</v>
      </c>
      <c r="E30" s="3" t="s">
        <v>1835</v>
      </c>
      <c r="F30" s="216" t="s">
        <v>21</v>
      </c>
      <c r="G30" s="216" t="s">
        <v>21</v>
      </c>
      <c r="H30" s="250"/>
      <c r="I30" s="218"/>
    </row>
    <row r="31" spans="1:16" ht="144" customHeight="1" x14ac:dyDescent="0.25">
      <c r="B31" s="204"/>
      <c r="C31" s="211"/>
      <c r="D31" s="211"/>
      <c r="E31" s="4"/>
      <c r="F31" s="204"/>
      <c r="G31" s="204"/>
      <c r="H31" s="219"/>
      <c r="I31" s="220"/>
    </row>
    <row r="32" spans="1:16" ht="12.5" x14ac:dyDescent="0.25">
      <c r="B32" s="21">
        <f>ROW()-17</f>
        <v>15</v>
      </c>
      <c r="C32" s="204"/>
      <c r="D32" s="204"/>
      <c r="E32" s="3" t="s">
        <v>2021</v>
      </c>
      <c r="F32" s="9" t="s">
        <v>21</v>
      </c>
      <c r="G32" s="9" t="s">
        <v>21</v>
      </c>
      <c r="H32" s="199"/>
      <c r="I32" s="197"/>
    </row>
    <row r="34" spans="2:9" ht="20" x14ac:dyDescent="0.4">
      <c r="B34" s="5" t="s">
        <v>2022</v>
      </c>
    </row>
    <row r="36" spans="2:9" ht="13" x14ac:dyDescent="0.3">
      <c r="B36" s="6" t="s">
        <v>11</v>
      </c>
      <c r="C36" s="6" t="s">
        <v>12</v>
      </c>
      <c r="D36" s="6" t="s">
        <v>13</v>
      </c>
      <c r="E36" s="6" t="s">
        <v>14</v>
      </c>
      <c r="F36" s="2" t="s">
        <v>15</v>
      </c>
      <c r="G36" s="2" t="s">
        <v>16</v>
      </c>
      <c r="H36" s="221" t="s">
        <v>17</v>
      </c>
      <c r="I36" s="197"/>
    </row>
    <row r="37" spans="2:9" ht="12.5" x14ac:dyDescent="0.25">
      <c r="B37" s="4">
        <f t="shared" ref="B37:B38" si="2">ROW()-21</f>
        <v>16</v>
      </c>
      <c r="C37" s="3" t="s">
        <v>2047</v>
      </c>
      <c r="D37" s="3" t="s">
        <v>2048</v>
      </c>
      <c r="E37" s="3" t="s">
        <v>2025</v>
      </c>
      <c r="F37" s="9" t="s">
        <v>21</v>
      </c>
      <c r="G37" s="9" t="s">
        <v>21</v>
      </c>
      <c r="H37" s="199"/>
      <c r="I37" s="197"/>
    </row>
    <row r="38" spans="2:9" ht="12.5" x14ac:dyDescent="0.25">
      <c r="B38" s="4">
        <f t="shared" si="2"/>
        <v>17</v>
      </c>
      <c r="C38" s="3" t="s">
        <v>2049</v>
      </c>
      <c r="D38" s="3" t="s">
        <v>2050</v>
      </c>
      <c r="E38" s="3" t="s">
        <v>2025</v>
      </c>
      <c r="F38" s="9" t="s">
        <v>21</v>
      </c>
      <c r="G38" s="9" t="s">
        <v>21</v>
      </c>
      <c r="H38" s="199"/>
      <c r="I38" s="197"/>
    </row>
  </sheetData>
  <mergeCells count="30">
    <mergeCell ref="H22:I22"/>
    <mergeCell ref="H23:I23"/>
    <mergeCell ref="H24:I24"/>
    <mergeCell ref="H25:I25"/>
    <mergeCell ref="B30:B31"/>
    <mergeCell ref="C30:C32"/>
    <mergeCell ref="D30:D32"/>
    <mergeCell ref="F30:F31"/>
    <mergeCell ref="G30:G31"/>
    <mergeCell ref="H38:I38"/>
    <mergeCell ref="H8:I8"/>
    <mergeCell ref="C9:C18"/>
    <mergeCell ref="D9:D17"/>
    <mergeCell ref="H9:I9"/>
    <mergeCell ref="H10:I10"/>
    <mergeCell ref="H11:I11"/>
    <mergeCell ref="H12:I12"/>
    <mergeCell ref="H17:I17"/>
    <mergeCell ref="H18:I18"/>
    <mergeCell ref="H13:I13"/>
    <mergeCell ref="H14:I14"/>
    <mergeCell ref="H15:I15"/>
    <mergeCell ref="H16:I16"/>
    <mergeCell ref="C23:C25"/>
    <mergeCell ref="D23:D25"/>
    <mergeCell ref="H29:I29"/>
    <mergeCell ref="H30:I31"/>
    <mergeCell ref="H32:I32"/>
    <mergeCell ref="H36:I36"/>
    <mergeCell ref="H37:I37"/>
  </mergeCells>
  <phoneticPr fontId="15" type="noConversion"/>
  <dataValidations count="1">
    <dataValidation type="list" allowBlank="1" showErrorMessage="1" sqref="F9:G18 F23:G25 F30:G30 F32:G32 F37:G38" xr:uid="{00000000-0002-0000-2B00-000000000000}">
      <formula1>"Not Test,PASS,Fail,N/A,Blocked"</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N17"/>
  <sheetViews>
    <sheetView workbookViewId="0"/>
  </sheetViews>
  <sheetFormatPr defaultColWidth="12.6328125" defaultRowHeight="15.75" customHeight="1" x14ac:dyDescent="0.25"/>
  <cols>
    <col min="1" max="1" width="4.6328125" customWidth="1"/>
    <col min="3" max="3" width="41.6328125" customWidth="1"/>
    <col min="4" max="4" width="39.453125" customWidth="1"/>
    <col min="5" max="5" width="47.7265625" customWidth="1"/>
    <col min="6" max="7" width="14.6328125" customWidth="1"/>
    <col min="8" max="8" width="35.08984375" customWidth="1"/>
    <col min="9" max="9" width="45.90625" customWidth="1"/>
  </cols>
  <sheetData>
    <row r="1" spans="1:14" ht="13" x14ac:dyDescent="0.3">
      <c r="A1" s="1"/>
    </row>
    <row r="2" spans="1:14" ht="13" x14ac:dyDescent="0.25">
      <c r="B2" s="2" t="s">
        <v>1</v>
      </c>
      <c r="C2" s="3" t="s">
        <v>391</v>
      </c>
      <c r="D2" s="3" t="s">
        <v>34</v>
      </c>
      <c r="E2" s="3" t="s">
        <v>2051</v>
      </c>
    </row>
    <row r="3" spans="1:14" ht="13" x14ac:dyDescent="0.25">
      <c r="B3" s="2" t="s">
        <v>5</v>
      </c>
      <c r="C3" s="3" t="s">
        <v>406</v>
      </c>
      <c r="D3" s="3" t="s">
        <v>2052</v>
      </c>
      <c r="E3" s="3" t="s">
        <v>2053</v>
      </c>
    </row>
    <row r="4" spans="1:14" ht="200" customHeight="1" x14ac:dyDescent="0.25">
      <c r="B4" s="2" t="s">
        <v>9</v>
      </c>
      <c r="C4" s="3"/>
      <c r="D4" s="3"/>
      <c r="E4" s="3"/>
    </row>
    <row r="6" spans="1:14" ht="20" x14ac:dyDescent="0.4">
      <c r="B6" s="5" t="s">
        <v>2054</v>
      </c>
    </row>
    <row r="8" spans="1:14" ht="13" x14ac:dyDescent="0.3">
      <c r="B8" s="6" t="s">
        <v>11</v>
      </c>
      <c r="C8" s="6" t="s">
        <v>12</v>
      </c>
      <c r="D8" s="6" t="s">
        <v>13</v>
      </c>
      <c r="E8" s="6" t="s">
        <v>14</v>
      </c>
      <c r="F8" s="2" t="s">
        <v>15</v>
      </c>
      <c r="G8" s="2" t="s">
        <v>16</v>
      </c>
      <c r="H8" s="221" t="s">
        <v>17</v>
      </c>
      <c r="I8" s="197"/>
    </row>
    <row r="9" spans="1:14" ht="237.5" x14ac:dyDescent="0.25">
      <c r="A9" s="11"/>
      <c r="B9" s="21">
        <f t="shared" ref="B9:B12" si="0">ROW()-8</f>
        <v>1</v>
      </c>
      <c r="C9" s="61" t="s">
        <v>2055</v>
      </c>
      <c r="D9" s="25" t="s">
        <v>2056</v>
      </c>
      <c r="E9" s="25" t="s">
        <v>2057</v>
      </c>
      <c r="F9" s="9" t="s">
        <v>21</v>
      </c>
      <c r="G9" s="9" t="s">
        <v>21</v>
      </c>
      <c r="H9" s="199"/>
      <c r="I9" s="197"/>
      <c r="J9" s="11"/>
      <c r="K9" s="11"/>
      <c r="L9" s="11"/>
      <c r="M9" s="11"/>
      <c r="N9" s="11"/>
    </row>
    <row r="10" spans="1:14" ht="25" x14ac:dyDescent="0.25">
      <c r="A10" s="11"/>
      <c r="B10" s="21">
        <f t="shared" si="0"/>
        <v>2</v>
      </c>
      <c r="C10" s="61" t="s">
        <v>2058</v>
      </c>
      <c r="D10" s="25" t="s">
        <v>2056</v>
      </c>
      <c r="E10" s="61" t="s">
        <v>2059</v>
      </c>
      <c r="F10" s="9" t="s">
        <v>21</v>
      </c>
      <c r="G10" s="9" t="s">
        <v>21</v>
      </c>
      <c r="H10" s="199"/>
      <c r="I10" s="197"/>
      <c r="J10" s="11"/>
      <c r="K10" s="11"/>
      <c r="L10" s="11"/>
      <c r="M10" s="11"/>
      <c r="N10" s="11"/>
    </row>
    <row r="11" spans="1:14" ht="25" x14ac:dyDescent="0.25">
      <c r="A11" s="11"/>
      <c r="B11" s="21">
        <f t="shared" si="0"/>
        <v>3</v>
      </c>
      <c r="C11" s="25" t="s">
        <v>2060</v>
      </c>
      <c r="D11" s="28" t="s">
        <v>2061</v>
      </c>
      <c r="E11" s="28" t="s">
        <v>2062</v>
      </c>
      <c r="F11" s="9" t="s">
        <v>21</v>
      </c>
      <c r="G11" s="9" t="s">
        <v>21</v>
      </c>
      <c r="H11" s="199"/>
      <c r="I11" s="197"/>
      <c r="J11" s="11"/>
      <c r="K11" s="11"/>
      <c r="L11" s="11"/>
      <c r="M11" s="11"/>
      <c r="N11" s="11"/>
    </row>
    <row r="12" spans="1:14" ht="12.5" x14ac:dyDescent="0.25">
      <c r="A12" s="11"/>
      <c r="B12" s="21">
        <f t="shared" si="0"/>
        <v>4</v>
      </c>
      <c r="C12" s="61" t="s">
        <v>2063</v>
      </c>
      <c r="D12" s="61" t="s">
        <v>2064</v>
      </c>
      <c r="E12" s="61" t="s">
        <v>2065</v>
      </c>
      <c r="F12" s="9" t="s">
        <v>21</v>
      </c>
      <c r="G12" s="9" t="s">
        <v>21</v>
      </c>
      <c r="H12" s="199"/>
      <c r="I12" s="197"/>
      <c r="J12" s="11"/>
      <c r="K12" s="11"/>
      <c r="L12" s="11"/>
      <c r="M12" s="11"/>
      <c r="N12" s="11"/>
    </row>
    <row r="14" spans="1:14" ht="20" x14ac:dyDescent="0.4">
      <c r="B14" s="5" t="s">
        <v>2066</v>
      </c>
    </row>
    <row r="16" spans="1:14" ht="13" x14ac:dyDescent="0.3">
      <c r="B16" s="6" t="s">
        <v>11</v>
      </c>
      <c r="C16" s="6" t="s">
        <v>12</v>
      </c>
      <c r="D16" s="6" t="s">
        <v>13</v>
      </c>
      <c r="E16" s="6" t="s">
        <v>14</v>
      </c>
      <c r="F16" s="2" t="s">
        <v>15</v>
      </c>
      <c r="G16" s="2" t="s">
        <v>16</v>
      </c>
      <c r="H16" s="221" t="s">
        <v>17</v>
      </c>
      <c r="I16" s="197"/>
    </row>
    <row r="17" spans="1:14" ht="12.5" x14ac:dyDescent="0.25">
      <c r="A17" s="11"/>
      <c r="B17" s="21">
        <f>ROW()-12</f>
        <v>5</v>
      </c>
      <c r="C17" s="47" t="s">
        <v>2067</v>
      </c>
      <c r="D17" s="32" t="s">
        <v>2068</v>
      </c>
      <c r="E17" s="34" t="s">
        <v>2069</v>
      </c>
      <c r="F17" s="9" t="s">
        <v>21</v>
      </c>
      <c r="G17" s="9" t="s">
        <v>21</v>
      </c>
      <c r="H17" s="199"/>
      <c r="I17" s="197"/>
      <c r="J17" s="11"/>
      <c r="K17" s="11"/>
      <c r="L17" s="11"/>
      <c r="M17" s="11"/>
      <c r="N17" s="11"/>
    </row>
  </sheetData>
  <mergeCells count="7">
    <mergeCell ref="H16:I16"/>
    <mergeCell ref="H17:I17"/>
    <mergeCell ref="H8:I8"/>
    <mergeCell ref="H9:I9"/>
    <mergeCell ref="H10:I10"/>
    <mergeCell ref="H11:I11"/>
    <mergeCell ref="H12:I12"/>
  </mergeCells>
  <phoneticPr fontId="15" type="noConversion"/>
  <dataValidations count="1">
    <dataValidation type="list" allowBlank="1" showErrorMessage="1" sqref="F9:G12 F17:G17" xr:uid="{00000000-0002-0000-2C00-000000000000}">
      <formula1>"Not Test,PASS,Fail,N/A,Blocked"</formula1>
    </dataValidation>
  </dataValidation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U38"/>
  <sheetViews>
    <sheetView workbookViewId="0"/>
  </sheetViews>
  <sheetFormatPr defaultColWidth="12.6328125" defaultRowHeight="15.75" customHeight="1" x14ac:dyDescent="0.25"/>
  <cols>
    <col min="1" max="1" width="4.6328125" customWidth="1"/>
    <col min="3" max="5" width="52.6328125" customWidth="1"/>
    <col min="6" max="7" width="14.6328125" customWidth="1"/>
    <col min="8" max="8" width="27.26953125" customWidth="1"/>
    <col min="9" max="9" width="30.26953125" customWidth="1"/>
    <col min="10" max="10" width="53.26953125" customWidth="1"/>
    <col min="11" max="11" width="49.6328125" customWidth="1"/>
  </cols>
  <sheetData>
    <row r="1" spans="1:21" ht="13" x14ac:dyDescent="0.3">
      <c r="A1" s="1"/>
    </row>
    <row r="2" spans="1:21" ht="13" x14ac:dyDescent="0.25">
      <c r="B2" s="2" t="s">
        <v>1</v>
      </c>
      <c r="C2" s="3" t="s">
        <v>34</v>
      </c>
    </row>
    <row r="3" spans="1:21" ht="13" x14ac:dyDescent="0.25">
      <c r="B3" s="2" t="s">
        <v>5</v>
      </c>
      <c r="C3" s="3" t="s">
        <v>2070</v>
      </c>
    </row>
    <row r="4" spans="1:21" ht="200" customHeight="1" x14ac:dyDescent="0.25">
      <c r="B4" s="2" t="s">
        <v>9</v>
      </c>
      <c r="C4" s="125"/>
    </row>
    <row r="6" spans="1:21" ht="20" x14ac:dyDescent="0.4">
      <c r="B6" s="5" t="s">
        <v>2071</v>
      </c>
    </row>
    <row r="8" spans="1:21" ht="13" x14ac:dyDescent="0.3">
      <c r="B8" s="6" t="s">
        <v>11</v>
      </c>
      <c r="C8" s="6" t="s">
        <v>12</v>
      </c>
      <c r="D8" s="6" t="s">
        <v>13</v>
      </c>
      <c r="E8" s="6" t="s">
        <v>14</v>
      </c>
      <c r="F8" s="6" t="s">
        <v>15</v>
      </c>
      <c r="G8" s="6" t="s">
        <v>16</v>
      </c>
      <c r="H8" s="221" t="s">
        <v>17</v>
      </c>
      <c r="I8" s="197"/>
    </row>
    <row r="9" spans="1:21" ht="37.5" x14ac:dyDescent="0.25">
      <c r="A9" s="23"/>
      <c r="B9" s="263">
        <f>ROW()-8</f>
        <v>1</v>
      </c>
      <c r="C9" s="262" t="s">
        <v>2072</v>
      </c>
      <c r="D9" s="234" t="s">
        <v>2073</v>
      </c>
      <c r="E9" s="121" t="s">
        <v>2074</v>
      </c>
      <c r="F9" s="264" t="s">
        <v>21</v>
      </c>
      <c r="G9" s="264" t="s">
        <v>21</v>
      </c>
      <c r="H9" s="250"/>
      <c r="I9" s="218"/>
      <c r="J9" s="23"/>
      <c r="K9" s="23"/>
      <c r="L9" s="23"/>
      <c r="M9" s="23"/>
      <c r="N9" s="23"/>
      <c r="O9" s="23"/>
      <c r="P9" s="23"/>
      <c r="Q9" s="23"/>
      <c r="R9" s="23"/>
      <c r="S9" s="23"/>
      <c r="T9" s="23"/>
      <c r="U9" s="23"/>
    </row>
    <row r="10" spans="1:21" ht="409.6" customHeight="1" x14ac:dyDescent="0.25">
      <c r="A10" s="23"/>
      <c r="B10" s="204"/>
      <c r="C10" s="204"/>
      <c r="D10" s="204"/>
      <c r="E10" s="125"/>
      <c r="F10" s="204"/>
      <c r="G10" s="204"/>
      <c r="H10" s="219"/>
      <c r="I10" s="220"/>
      <c r="J10" s="16"/>
      <c r="K10" s="16"/>
      <c r="L10" s="23"/>
      <c r="M10" s="23"/>
      <c r="N10" s="23"/>
      <c r="O10" s="23"/>
      <c r="P10" s="23"/>
      <c r="Q10" s="23"/>
      <c r="R10" s="23"/>
      <c r="S10" s="23"/>
      <c r="T10" s="23"/>
      <c r="U10" s="23"/>
    </row>
    <row r="12" spans="1:21" ht="20" x14ac:dyDescent="0.4">
      <c r="B12" s="5" t="s">
        <v>2075</v>
      </c>
    </row>
    <row r="14" spans="1:21" ht="13" x14ac:dyDescent="0.3">
      <c r="B14" s="6" t="s">
        <v>11</v>
      </c>
      <c r="C14" s="52" t="s">
        <v>12</v>
      </c>
      <c r="D14" s="52" t="s">
        <v>13</v>
      </c>
      <c r="E14" s="52" t="s">
        <v>14</v>
      </c>
      <c r="F14" s="6" t="s">
        <v>15</v>
      </c>
      <c r="G14" s="6" t="s">
        <v>16</v>
      </c>
      <c r="H14" s="221" t="s">
        <v>17</v>
      </c>
      <c r="I14" s="197"/>
    </row>
    <row r="15" spans="1:21" ht="12.5" x14ac:dyDescent="0.25">
      <c r="B15" s="21">
        <f t="shared" ref="B15:B38" si="0">ROW()-13</f>
        <v>2</v>
      </c>
      <c r="C15" s="223" t="s">
        <v>2076</v>
      </c>
      <c r="D15" s="42" t="s">
        <v>2077</v>
      </c>
      <c r="E15" s="8" t="s">
        <v>2078</v>
      </c>
      <c r="F15" s="9" t="s">
        <v>21</v>
      </c>
      <c r="G15" s="9" t="s">
        <v>21</v>
      </c>
      <c r="H15" s="199"/>
      <c r="I15" s="197"/>
    </row>
    <row r="16" spans="1:21" ht="12.5" x14ac:dyDescent="0.25">
      <c r="B16" s="21">
        <f t="shared" si="0"/>
        <v>3</v>
      </c>
      <c r="C16" s="211"/>
      <c r="D16" s="42" t="s">
        <v>2079</v>
      </c>
      <c r="E16" s="8" t="s">
        <v>2080</v>
      </c>
      <c r="F16" s="9" t="s">
        <v>21</v>
      </c>
      <c r="G16" s="9" t="s">
        <v>21</v>
      </c>
      <c r="H16" s="199"/>
      <c r="I16" s="197"/>
    </row>
    <row r="17" spans="1:21" ht="12.5" x14ac:dyDescent="0.25">
      <c r="B17" s="21">
        <f t="shared" si="0"/>
        <v>4</v>
      </c>
      <c r="C17" s="211"/>
      <c r="D17" s="42" t="s">
        <v>2081</v>
      </c>
      <c r="E17" s="8" t="s">
        <v>2082</v>
      </c>
      <c r="F17" s="9" t="s">
        <v>21</v>
      </c>
      <c r="G17" s="9" t="s">
        <v>21</v>
      </c>
      <c r="H17" s="199"/>
      <c r="I17" s="197"/>
    </row>
    <row r="18" spans="1:21" ht="12.5" x14ac:dyDescent="0.25">
      <c r="B18" s="21">
        <f t="shared" si="0"/>
        <v>5</v>
      </c>
      <c r="C18" s="211"/>
      <c r="D18" s="42" t="s">
        <v>2083</v>
      </c>
      <c r="E18" s="8" t="s">
        <v>2084</v>
      </c>
      <c r="F18" s="9" t="s">
        <v>21</v>
      </c>
      <c r="G18" s="9" t="s">
        <v>21</v>
      </c>
      <c r="H18" s="199"/>
      <c r="I18" s="197"/>
    </row>
    <row r="19" spans="1:21" ht="12.5" x14ac:dyDescent="0.25">
      <c r="B19" s="21">
        <f t="shared" si="0"/>
        <v>6</v>
      </c>
      <c r="C19" s="211"/>
      <c r="D19" s="42" t="s">
        <v>2085</v>
      </c>
      <c r="E19" s="8" t="s">
        <v>2086</v>
      </c>
      <c r="F19" s="9" t="s">
        <v>21</v>
      </c>
      <c r="G19" s="9" t="s">
        <v>21</v>
      </c>
      <c r="H19" s="199"/>
      <c r="I19" s="197"/>
    </row>
    <row r="20" spans="1:21" ht="12.5" x14ac:dyDescent="0.25">
      <c r="B20" s="21">
        <f t="shared" si="0"/>
        <v>7</v>
      </c>
      <c r="C20" s="211"/>
      <c r="D20" s="28" t="s">
        <v>2087</v>
      </c>
      <c r="E20" s="8" t="s">
        <v>2088</v>
      </c>
      <c r="F20" s="9" t="s">
        <v>21</v>
      </c>
      <c r="G20" s="9" t="s">
        <v>21</v>
      </c>
      <c r="H20" s="199"/>
      <c r="I20" s="197"/>
    </row>
    <row r="21" spans="1:21" ht="12.5" x14ac:dyDescent="0.25">
      <c r="A21" s="23"/>
      <c r="B21" s="21">
        <f t="shared" si="0"/>
        <v>8</v>
      </c>
      <c r="C21" s="211"/>
      <c r="D21" s="28" t="s">
        <v>2089</v>
      </c>
      <c r="E21" s="18" t="s">
        <v>2090</v>
      </c>
      <c r="F21" s="19" t="s">
        <v>21</v>
      </c>
      <c r="G21" s="19" t="s">
        <v>21</v>
      </c>
      <c r="H21" s="199"/>
      <c r="I21" s="197"/>
      <c r="J21" s="23"/>
      <c r="K21" s="23"/>
      <c r="L21" s="23"/>
      <c r="M21" s="23"/>
      <c r="N21" s="23"/>
      <c r="O21" s="23"/>
      <c r="P21" s="23"/>
      <c r="Q21" s="23"/>
      <c r="R21" s="23"/>
      <c r="S21" s="23"/>
      <c r="T21" s="23"/>
      <c r="U21" s="23"/>
    </row>
    <row r="22" spans="1:21" ht="12.5" x14ac:dyDescent="0.25">
      <c r="A22" s="23"/>
      <c r="B22" s="21">
        <f t="shared" si="0"/>
        <v>9</v>
      </c>
      <c r="C22" s="211"/>
      <c r="D22" s="28" t="s">
        <v>2091</v>
      </c>
      <c r="E22" s="18" t="s">
        <v>2092</v>
      </c>
      <c r="F22" s="19" t="s">
        <v>21</v>
      </c>
      <c r="G22" s="19" t="s">
        <v>21</v>
      </c>
      <c r="H22" s="199"/>
      <c r="I22" s="197"/>
      <c r="J22" s="23"/>
      <c r="K22" s="23"/>
      <c r="L22" s="23"/>
      <c r="M22" s="23"/>
      <c r="N22" s="23"/>
      <c r="O22" s="23"/>
      <c r="P22" s="23"/>
      <c r="Q22" s="23"/>
      <c r="R22" s="23"/>
      <c r="S22" s="23"/>
      <c r="T22" s="23"/>
      <c r="U22" s="23"/>
    </row>
    <row r="23" spans="1:21" ht="12.5" x14ac:dyDescent="0.25">
      <c r="B23" s="21">
        <f t="shared" si="0"/>
        <v>10</v>
      </c>
      <c r="C23" s="211"/>
      <c r="D23" s="28" t="s">
        <v>2093</v>
      </c>
      <c r="E23" s="8" t="s">
        <v>2094</v>
      </c>
      <c r="F23" s="9" t="s">
        <v>21</v>
      </c>
      <c r="G23" s="9" t="s">
        <v>21</v>
      </c>
      <c r="H23" s="199"/>
      <c r="I23" s="197"/>
    </row>
    <row r="24" spans="1:21" ht="12.5" x14ac:dyDescent="0.25">
      <c r="B24" s="21">
        <f t="shared" si="0"/>
        <v>11</v>
      </c>
      <c r="C24" s="211"/>
      <c r="D24" s="28" t="s">
        <v>2095</v>
      </c>
      <c r="E24" s="8" t="s">
        <v>2096</v>
      </c>
      <c r="F24" s="9" t="s">
        <v>21</v>
      </c>
      <c r="G24" s="9" t="s">
        <v>21</v>
      </c>
      <c r="H24" s="199"/>
      <c r="I24" s="197"/>
    </row>
    <row r="25" spans="1:21" ht="12.5" x14ac:dyDescent="0.25">
      <c r="B25" s="21">
        <f t="shared" si="0"/>
        <v>12</v>
      </c>
      <c r="C25" s="211"/>
      <c r="D25" s="28" t="s">
        <v>2097</v>
      </c>
      <c r="E25" s="8" t="s">
        <v>2098</v>
      </c>
      <c r="F25" s="9" t="s">
        <v>21</v>
      </c>
      <c r="G25" s="9" t="s">
        <v>21</v>
      </c>
      <c r="H25" s="199"/>
      <c r="I25" s="197"/>
    </row>
    <row r="26" spans="1:21" ht="12.5" x14ac:dyDescent="0.25">
      <c r="B26" s="21">
        <f t="shared" si="0"/>
        <v>13</v>
      </c>
      <c r="C26" s="211"/>
      <c r="D26" s="28" t="s">
        <v>2099</v>
      </c>
      <c r="E26" s="8" t="s">
        <v>2100</v>
      </c>
      <c r="F26" s="9" t="s">
        <v>21</v>
      </c>
      <c r="G26" s="9" t="s">
        <v>21</v>
      </c>
      <c r="H26" s="199"/>
      <c r="I26" s="197"/>
    </row>
    <row r="27" spans="1:21" ht="12.5" x14ac:dyDescent="0.25">
      <c r="B27" s="21">
        <f t="shared" si="0"/>
        <v>14</v>
      </c>
      <c r="C27" s="211"/>
      <c r="D27" s="28" t="s">
        <v>2101</v>
      </c>
      <c r="E27" s="8" t="s">
        <v>2102</v>
      </c>
      <c r="F27" s="9" t="s">
        <v>21</v>
      </c>
      <c r="G27" s="9" t="s">
        <v>21</v>
      </c>
      <c r="H27" s="199"/>
      <c r="I27" s="197"/>
    </row>
    <row r="28" spans="1:21" ht="12.5" x14ac:dyDescent="0.25">
      <c r="B28" s="21">
        <f t="shared" si="0"/>
        <v>15</v>
      </c>
      <c r="C28" s="211"/>
      <c r="D28" s="28" t="s">
        <v>2103</v>
      </c>
      <c r="E28" s="8" t="s">
        <v>2104</v>
      </c>
      <c r="F28" s="9" t="s">
        <v>21</v>
      </c>
      <c r="G28" s="9" t="s">
        <v>21</v>
      </c>
      <c r="H28" s="199"/>
      <c r="I28" s="197"/>
    </row>
    <row r="29" spans="1:21" ht="12.5" x14ac:dyDescent="0.25">
      <c r="B29" s="21">
        <f t="shared" si="0"/>
        <v>16</v>
      </c>
      <c r="C29" s="204"/>
      <c r="D29" s="28" t="s">
        <v>2105</v>
      </c>
      <c r="E29" s="8" t="s">
        <v>2106</v>
      </c>
      <c r="F29" s="9" t="s">
        <v>21</v>
      </c>
      <c r="G29" s="9" t="s">
        <v>21</v>
      </c>
      <c r="H29" s="199"/>
      <c r="I29" s="197"/>
    </row>
    <row r="30" spans="1:21" ht="25" x14ac:dyDescent="0.25">
      <c r="B30" s="21">
        <f t="shared" si="0"/>
        <v>17</v>
      </c>
      <c r="C30" s="47" t="s">
        <v>2107</v>
      </c>
      <c r="D30" s="28" t="s">
        <v>2108</v>
      </c>
      <c r="E30" s="8" t="s">
        <v>2109</v>
      </c>
      <c r="F30" s="9" t="s">
        <v>21</v>
      </c>
      <c r="G30" s="9" t="s">
        <v>21</v>
      </c>
      <c r="H30" s="199"/>
      <c r="I30" s="197"/>
    </row>
    <row r="31" spans="1:21" ht="12.5" x14ac:dyDescent="0.25">
      <c r="B31" s="21">
        <f t="shared" si="0"/>
        <v>18</v>
      </c>
      <c r="C31" s="47" t="s">
        <v>2110</v>
      </c>
      <c r="D31" s="28" t="s">
        <v>2111</v>
      </c>
      <c r="E31" s="8" t="s">
        <v>2112</v>
      </c>
      <c r="F31" s="9" t="s">
        <v>21</v>
      </c>
      <c r="G31" s="9" t="s">
        <v>21</v>
      </c>
      <c r="H31" s="199"/>
      <c r="I31" s="197"/>
    </row>
    <row r="32" spans="1:21" ht="12.5" x14ac:dyDescent="0.25">
      <c r="B32" s="21">
        <f t="shared" si="0"/>
        <v>19</v>
      </c>
      <c r="C32" s="47" t="s">
        <v>2113</v>
      </c>
      <c r="D32" s="28" t="s">
        <v>2111</v>
      </c>
      <c r="E32" s="8" t="s">
        <v>2114</v>
      </c>
      <c r="F32" s="9" t="s">
        <v>21</v>
      </c>
      <c r="G32" s="9" t="s">
        <v>21</v>
      </c>
      <c r="H32" s="199"/>
      <c r="I32" s="197"/>
    </row>
    <row r="33" spans="2:9" ht="12.5" x14ac:dyDescent="0.25">
      <c r="B33" s="21">
        <f t="shared" si="0"/>
        <v>20</v>
      </c>
      <c r="C33" s="224" t="s">
        <v>2115</v>
      </c>
      <c r="D33" s="28" t="s">
        <v>2116</v>
      </c>
      <c r="E33" s="8" t="s">
        <v>2117</v>
      </c>
      <c r="F33" s="9" t="s">
        <v>21</v>
      </c>
      <c r="G33" s="9" t="s">
        <v>21</v>
      </c>
      <c r="H33" s="199"/>
      <c r="I33" s="197"/>
    </row>
    <row r="34" spans="2:9" ht="25" x14ac:dyDescent="0.25">
      <c r="B34" s="21">
        <f t="shared" si="0"/>
        <v>21</v>
      </c>
      <c r="C34" s="211"/>
      <c r="D34" s="47" t="s">
        <v>2118</v>
      </c>
      <c r="E34" s="8" t="s">
        <v>2119</v>
      </c>
      <c r="F34" s="9" t="s">
        <v>21</v>
      </c>
      <c r="G34" s="9" t="s">
        <v>21</v>
      </c>
      <c r="H34" s="199"/>
      <c r="I34" s="197"/>
    </row>
    <row r="35" spans="2:9" ht="12.5" x14ac:dyDescent="0.25">
      <c r="B35" s="21">
        <f t="shared" si="0"/>
        <v>22</v>
      </c>
      <c r="C35" s="211"/>
      <c r="D35" s="47" t="s">
        <v>2120</v>
      </c>
      <c r="E35" s="8" t="s">
        <v>2121</v>
      </c>
      <c r="F35" s="9" t="s">
        <v>21</v>
      </c>
      <c r="G35" s="9" t="s">
        <v>21</v>
      </c>
      <c r="H35" s="199"/>
      <c r="I35" s="197"/>
    </row>
    <row r="36" spans="2:9" ht="25" x14ac:dyDescent="0.25">
      <c r="B36" s="21">
        <f t="shared" si="0"/>
        <v>23</v>
      </c>
      <c r="C36" s="211"/>
      <c r="D36" s="47" t="s">
        <v>2122</v>
      </c>
      <c r="E36" s="8" t="s">
        <v>2123</v>
      </c>
      <c r="F36" s="9" t="s">
        <v>21</v>
      </c>
      <c r="G36" s="9" t="s">
        <v>21</v>
      </c>
      <c r="H36" s="199"/>
      <c r="I36" s="197"/>
    </row>
    <row r="37" spans="2:9" ht="25" x14ac:dyDescent="0.25">
      <c r="B37" s="21">
        <f t="shared" si="0"/>
        <v>24</v>
      </c>
      <c r="C37" s="204"/>
      <c r="D37" s="47" t="s">
        <v>2124</v>
      </c>
      <c r="E37" s="8" t="s">
        <v>2125</v>
      </c>
      <c r="F37" s="9" t="s">
        <v>21</v>
      </c>
      <c r="G37" s="9" t="s">
        <v>21</v>
      </c>
      <c r="H37" s="199"/>
      <c r="I37" s="197"/>
    </row>
    <row r="38" spans="2:9" ht="12.5" x14ac:dyDescent="0.25">
      <c r="B38" s="21">
        <f t="shared" si="0"/>
        <v>25</v>
      </c>
      <c r="C38" s="47" t="s">
        <v>2126</v>
      </c>
      <c r="D38" s="28" t="s">
        <v>2127</v>
      </c>
      <c r="E38" s="36" t="s">
        <v>2128</v>
      </c>
      <c r="F38" s="9" t="s">
        <v>21</v>
      </c>
      <c r="G38" s="9" t="s">
        <v>21</v>
      </c>
      <c r="H38" s="199"/>
      <c r="I38" s="197"/>
    </row>
  </sheetData>
  <mergeCells count="34">
    <mergeCell ref="C9:C10"/>
    <mergeCell ref="C15:C29"/>
    <mergeCell ref="C33:C37"/>
    <mergeCell ref="H8:I8"/>
    <mergeCell ref="B9:B10"/>
    <mergeCell ref="D9:D10"/>
    <mergeCell ref="F9:F10"/>
    <mergeCell ref="G9:G10"/>
    <mergeCell ref="H9:I10"/>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H36:I36"/>
    <mergeCell ref="H37:I37"/>
    <mergeCell ref="H38:I38"/>
    <mergeCell ref="H29:I29"/>
    <mergeCell ref="H30:I30"/>
    <mergeCell ref="H31:I31"/>
    <mergeCell ref="H32:I32"/>
    <mergeCell ref="H33:I33"/>
    <mergeCell ref="H34:I34"/>
    <mergeCell ref="H35:I35"/>
  </mergeCells>
  <phoneticPr fontId="15" type="noConversion"/>
  <dataValidations count="1">
    <dataValidation type="list" allowBlank="1" showErrorMessage="1" sqref="F9:G9 F15:G38" xr:uid="{00000000-0002-0000-2D00-000000000000}">
      <formula1>"Not Test,PASS,Fail,N/A,Blocked"</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U1006"/>
  <sheetViews>
    <sheetView workbookViewId="0">
      <selection activeCell="A4" sqref="A4:XFD4"/>
    </sheetView>
  </sheetViews>
  <sheetFormatPr defaultColWidth="12.6328125" defaultRowHeight="15.75" customHeight="1" x14ac:dyDescent="0.25"/>
  <cols>
    <col min="1" max="1" width="4.6328125" customWidth="1"/>
    <col min="3" max="16" width="52.6328125" customWidth="1"/>
    <col min="17" max="21" width="18.08984375" customWidth="1"/>
  </cols>
  <sheetData>
    <row r="1" spans="1:21" ht="13" x14ac:dyDescent="0.3">
      <c r="A1" s="1"/>
      <c r="B1" s="11"/>
      <c r="C1" s="85"/>
      <c r="D1" s="85"/>
      <c r="E1" s="85"/>
    </row>
    <row r="2" spans="1:21" ht="13" x14ac:dyDescent="0.25">
      <c r="B2" s="2" t="s">
        <v>1</v>
      </c>
      <c r="C2" s="8" t="s">
        <v>34</v>
      </c>
      <c r="D2" s="8" t="s">
        <v>35</v>
      </c>
      <c r="E2" s="8" t="s">
        <v>36</v>
      </c>
      <c r="F2" s="3" t="s">
        <v>37</v>
      </c>
      <c r="G2" s="3" t="s">
        <v>825</v>
      </c>
      <c r="H2" s="3" t="s">
        <v>826</v>
      </c>
      <c r="I2" s="3" t="s">
        <v>918</v>
      </c>
      <c r="J2" s="3" t="s">
        <v>2129</v>
      </c>
      <c r="K2" s="3" t="s">
        <v>2130</v>
      </c>
      <c r="L2" s="3" t="s">
        <v>2131</v>
      </c>
      <c r="M2" s="3" t="s">
        <v>2132</v>
      </c>
      <c r="N2" s="3" t="s">
        <v>2133</v>
      </c>
      <c r="O2" s="3" t="s">
        <v>2134</v>
      </c>
      <c r="P2" s="3" t="s">
        <v>2135</v>
      </c>
      <c r="R2" s="14"/>
      <c r="S2" s="14"/>
      <c r="T2" s="14"/>
      <c r="U2" s="14"/>
    </row>
    <row r="3" spans="1:21" ht="13" x14ac:dyDescent="0.25">
      <c r="B3" s="2" t="s">
        <v>5</v>
      </c>
      <c r="C3" s="8" t="s">
        <v>1840</v>
      </c>
      <c r="D3" s="8" t="s">
        <v>2136</v>
      </c>
      <c r="E3" s="8" t="s">
        <v>2137</v>
      </c>
      <c r="F3" s="3" t="s">
        <v>2138</v>
      </c>
      <c r="G3" s="3" t="s">
        <v>2139</v>
      </c>
      <c r="H3" s="3" t="s">
        <v>2140</v>
      </c>
      <c r="I3" s="3" t="s">
        <v>2141</v>
      </c>
      <c r="J3" s="3" t="s">
        <v>2142</v>
      </c>
      <c r="K3" s="3" t="s">
        <v>2143</v>
      </c>
      <c r="L3" s="3" t="s">
        <v>2144</v>
      </c>
      <c r="M3" s="3" t="s">
        <v>2145</v>
      </c>
      <c r="N3" s="3" t="s">
        <v>2146</v>
      </c>
      <c r="O3" s="3" t="s">
        <v>2147</v>
      </c>
      <c r="P3" s="3" t="s">
        <v>2052</v>
      </c>
      <c r="R3" s="14"/>
      <c r="S3" s="14"/>
      <c r="T3" s="14"/>
      <c r="U3" s="14"/>
    </row>
    <row r="4" spans="1:21" ht="200" customHeight="1" x14ac:dyDescent="0.25">
      <c r="B4" s="2" t="s">
        <v>9</v>
      </c>
      <c r="C4" s="8"/>
      <c r="D4" s="8"/>
      <c r="E4" s="8"/>
      <c r="F4" s="3"/>
      <c r="G4" s="3"/>
      <c r="H4" s="3"/>
      <c r="I4" s="3"/>
      <c r="J4" s="3"/>
      <c r="K4" s="3"/>
      <c r="L4" s="3"/>
      <c r="M4" s="3"/>
      <c r="N4" s="3"/>
      <c r="O4" s="3"/>
      <c r="P4" s="3"/>
    </row>
    <row r="5" spans="1:21" ht="12.5" x14ac:dyDescent="0.25">
      <c r="B5" s="11"/>
      <c r="C5" s="85"/>
      <c r="D5" s="85"/>
      <c r="E5" s="85"/>
    </row>
    <row r="6" spans="1:21" ht="20" x14ac:dyDescent="0.25">
      <c r="B6" s="48" t="s">
        <v>476</v>
      </c>
      <c r="C6" s="85"/>
      <c r="D6" s="85"/>
      <c r="E6" s="85"/>
    </row>
    <row r="7" spans="1:21" ht="12.5" x14ac:dyDescent="0.25">
      <c r="C7" s="85"/>
      <c r="D7" s="85"/>
      <c r="E7" s="85"/>
    </row>
    <row r="8" spans="1:21" ht="13" x14ac:dyDescent="0.25">
      <c r="B8" s="2" t="s">
        <v>11</v>
      </c>
      <c r="C8" s="63" t="s">
        <v>12</v>
      </c>
      <c r="D8" s="63" t="s">
        <v>13</v>
      </c>
      <c r="E8" s="63" t="s">
        <v>14</v>
      </c>
      <c r="F8" s="2" t="s">
        <v>15</v>
      </c>
      <c r="G8" s="2" t="s">
        <v>16</v>
      </c>
      <c r="H8" s="221" t="s">
        <v>17</v>
      </c>
      <c r="I8" s="197"/>
    </row>
    <row r="9" spans="1:21" ht="12.5" x14ac:dyDescent="0.25">
      <c r="B9" s="21">
        <f t="shared" ref="B9:B10" si="0">ROW()-8</f>
        <v>1</v>
      </c>
      <c r="C9" s="265" t="s">
        <v>2148</v>
      </c>
      <c r="D9" s="53" t="s">
        <v>2149</v>
      </c>
      <c r="E9" s="27" t="s">
        <v>2150</v>
      </c>
      <c r="F9" s="9" t="s">
        <v>21</v>
      </c>
      <c r="G9" s="9" t="s">
        <v>21</v>
      </c>
      <c r="H9" s="199"/>
      <c r="I9" s="197"/>
    </row>
    <row r="10" spans="1:21" ht="25" x14ac:dyDescent="0.25">
      <c r="B10" s="21">
        <f t="shared" si="0"/>
        <v>2</v>
      </c>
      <c r="C10" s="204"/>
      <c r="D10" s="25" t="s">
        <v>2151</v>
      </c>
      <c r="E10" s="27" t="s">
        <v>2152</v>
      </c>
      <c r="F10" s="9" t="s">
        <v>21</v>
      </c>
      <c r="G10" s="9" t="s">
        <v>21</v>
      </c>
      <c r="H10" s="199"/>
      <c r="I10" s="197"/>
    </row>
    <row r="11" spans="1:21" ht="12.5" x14ac:dyDescent="0.25">
      <c r="B11" s="11"/>
      <c r="C11" s="85"/>
      <c r="D11" s="85"/>
      <c r="E11" s="85"/>
    </row>
    <row r="12" spans="1:21" ht="20" x14ac:dyDescent="0.25">
      <c r="B12" s="48" t="s">
        <v>2153</v>
      </c>
      <c r="C12" s="85"/>
      <c r="D12" s="85"/>
      <c r="E12" s="85"/>
    </row>
    <row r="13" spans="1:21" ht="12.5" x14ac:dyDescent="0.25">
      <c r="C13" s="85"/>
      <c r="D13" s="85"/>
      <c r="E13" s="85"/>
    </row>
    <row r="14" spans="1:21" ht="13" x14ac:dyDescent="0.25">
      <c r="B14" s="2" t="s">
        <v>11</v>
      </c>
      <c r="C14" s="63" t="s">
        <v>12</v>
      </c>
      <c r="D14" s="63" t="s">
        <v>13</v>
      </c>
      <c r="E14" s="63" t="s">
        <v>14</v>
      </c>
      <c r="F14" s="2" t="s">
        <v>15</v>
      </c>
      <c r="G14" s="2" t="s">
        <v>16</v>
      </c>
      <c r="H14" s="221" t="s">
        <v>17</v>
      </c>
      <c r="I14" s="197"/>
    </row>
    <row r="15" spans="1:21" ht="12.5" x14ac:dyDescent="0.25">
      <c r="B15" s="21">
        <f t="shared" ref="B15:B18" si="1">ROW()-12</f>
        <v>3</v>
      </c>
      <c r="C15" s="265" t="s">
        <v>2154</v>
      </c>
      <c r="D15" s="25" t="s">
        <v>2155</v>
      </c>
      <c r="E15" s="27" t="s">
        <v>2156</v>
      </c>
      <c r="F15" s="9" t="s">
        <v>21</v>
      </c>
      <c r="G15" s="9" t="s">
        <v>21</v>
      </c>
      <c r="H15" s="199"/>
      <c r="I15" s="197"/>
    </row>
    <row r="16" spans="1:21" ht="32" x14ac:dyDescent="0.25">
      <c r="B16" s="21">
        <f t="shared" si="1"/>
        <v>4</v>
      </c>
      <c r="C16" s="211"/>
      <c r="D16" s="8" t="s">
        <v>2157</v>
      </c>
      <c r="E16" s="149" t="s">
        <v>3146</v>
      </c>
      <c r="F16" s="9" t="s">
        <v>21</v>
      </c>
      <c r="G16" s="9" t="s">
        <v>21</v>
      </c>
      <c r="H16" s="199"/>
      <c r="I16" s="197"/>
    </row>
    <row r="17" spans="2:9" ht="32" x14ac:dyDescent="0.25">
      <c r="B17" s="21">
        <f t="shared" si="1"/>
        <v>5</v>
      </c>
      <c r="C17" s="211"/>
      <c r="D17" s="8" t="s">
        <v>2158</v>
      </c>
      <c r="E17" s="183" t="s">
        <v>3145</v>
      </c>
      <c r="F17" s="9" t="s">
        <v>21</v>
      </c>
      <c r="G17" s="9" t="s">
        <v>21</v>
      </c>
      <c r="H17" s="199"/>
      <c r="I17" s="197"/>
    </row>
    <row r="18" spans="2:9" ht="25" x14ac:dyDescent="0.25">
      <c r="B18" s="21">
        <f t="shared" si="1"/>
        <v>6</v>
      </c>
      <c r="C18" s="204"/>
      <c r="D18" s="25" t="s">
        <v>2159</v>
      </c>
      <c r="E18" s="27" t="s">
        <v>2160</v>
      </c>
      <c r="F18" s="9" t="s">
        <v>21</v>
      </c>
      <c r="G18" s="9" t="s">
        <v>21</v>
      </c>
      <c r="H18" s="199"/>
      <c r="I18" s="197"/>
    </row>
    <row r="19" spans="2:9" ht="12.5" x14ac:dyDescent="0.25">
      <c r="B19" s="11"/>
      <c r="C19" s="85"/>
      <c r="D19" s="62"/>
      <c r="E19" s="62"/>
    </row>
    <row r="20" spans="2:9" ht="20" x14ac:dyDescent="0.25">
      <c r="B20" s="48" t="s">
        <v>2161</v>
      </c>
      <c r="C20" s="85"/>
      <c r="D20" s="62"/>
      <c r="E20" s="62"/>
    </row>
    <row r="21" spans="2:9" ht="12.5" x14ac:dyDescent="0.25">
      <c r="C21" s="85"/>
      <c r="D21" s="62"/>
      <c r="E21" s="62"/>
    </row>
    <row r="22" spans="2:9" ht="13" x14ac:dyDescent="0.25">
      <c r="B22" s="2" t="s">
        <v>11</v>
      </c>
      <c r="C22" s="63" t="s">
        <v>12</v>
      </c>
      <c r="D22" s="63" t="s">
        <v>13</v>
      </c>
      <c r="E22" s="63" t="s">
        <v>14</v>
      </c>
      <c r="F22" s="2" t="s">
        <v>15</v>
      </c>
      <c r="G22" s="2" t="s">
        <v>16</v>
      </c>
      <c r="H22" s="221" t="s">
        <v>17</v>
      </c>
      <c r="I22" s="197"/>
    </row>
    <row r="23" spans="2:9" ht="25" x14ac:dyDescent="0.25">
      <c r="B23" s="21">
        <f>ROW()-16</f>
        <v>7</v>
      </c>
      <c r="C23" s="8" t="s">
        <v>546</v>
      </c>
      <c r="D23" s="25" t="s">
        <v>2162</v>
      </c>
      <c r="E23" s="25" t="s">
        <v>2163</v>
      </c>
      <c r="F23" s="9" t="s">
        <v>21</v>
      </c>
      <c r="G23" s="9" t="s">
        <v>21</v>
      </c>
      <c r="H23" s="199"/>
      <c r="I23" s="197"/>
    </row>
    <row r="24" spans="2:9" ht="12.5" x14ac:dyDescent="0.25">
      <c r="B24" s="11"/>
      <c r="C24" s="85"/>
      <c r="D24" s="62"/>
      <c r="E24" s="85"/>
    </row>
    <row r="25" spans="2:9" ht="20" x14ac:dyDescent="0.25">
      <c r="B25" s="48" t="s">
        <v>2164</v>
      </c>
      <c r="C25" s="85"/>
      <c r="D25" s="62"/>
      <c r="E25" s="85"/>
    </row>
    <row r="26" spans="2:9" ht="12.5" x14ac:dyDescent="0.25">
      <c r="C26" s="85"/>
      <c r="D26" s="62"/>
      <c r="E26" s="85"/>
    </row>
    <row r="27" spans="2:9" ht="13" x14ac:dyDescent="0.25">
      <c r="B27" s="2" t="s">
        <v>11</v>
      </c>
      <c r="C27" s="63" t="s">
        <v>12</v>
      </c>
      <c r="D27" s="63" t="s">
        <v>13</v>
      </c>
      <c r="E27" s="63" t="s">
        <v>14</v>
      </c>
      <c r="F27" s="2" t="s">
        <v>15</v>
      </c>
      <c r="G27" s="2" t="s">
        <v>16</v>
      </c>
      <c r="H27" s="221" t="s">
        <v>17</v>
      </c>
      <c r="I27" s="197"/>
    </row>
    <row r="28" spans="2:9" ht="16" x14ac:dyDescent="0.25">
      <c r="B28" s="21">
        <f t="shared" ref="B28:B35" si="2">ROW()-20</f>
        <v>8</v>
      </c>
      <c r="C28" s="230" t="s">
        <v>514</v>
      </c>
      <c r="D28" s="25" t="s">
        <v>2165</v>
      </c>
      <c r="E28" s="189" t="s">
        <v>3147</v>
      </c>
      <c r="F28" s="9" t="s">
        <v>21</v>
      </c>
      <c r="G28" s="9" t="s">
        <v>21</v>
      </c>
      <c r="H28" s="199"/>
      <c r="I28" s="197"/>
    </row>
    <row r="29" spans="2:9" ht="25" x14ac:dyDescent="0.25">
      <c r="B29" s="21">
        <f t="shared" si="2"/>
        <v>9</v>
      </c>
      <c r="C29" s="211"/>
      <c r="D29" s="25" t="s">
        <v>2166</v>
      </c>
      <c r="E29" s="27" t="s">
        <v>1754</v>
      </c>
      <c r="F29" s="9" t="s">
        <v>21</v>
      </c>
      <c r="G29" s="9" t="s">
        <v>21</v>
      </c>
      <c r="H29" s="199"/>
      <c r="I29" s="197"/>
    </row>
    <row r="30" spans="2:9" ht="25" x14ac:dyDescent="0.25">
      <c r="B30" s="21">
        <f t="shared" si="2"/>
        <v>10</v>
      </c>
      <c r="C30" s="211"/>
      <c r="D30" s="25" t="s">
        <v>2167</v>
      </c>
      <c r="E30" s="27" t="s">
        <v>1756</v>
      </c>
      <c r="F30" s="9" t="s">
        <v>21</v>
      </c>
      <c r="G30" s="9" t="s">
        <v>21</v>
      </c>
      <c r="H30" s="199"/>
      <c r="I30" s="197"/>
    </row>
    <row r="31" spans="2:9" ht="12.5" x14ac:dyDescent="0.25">
      <c r="B31" s="21">
        <f t="shared" si="2"/>
        <v>11</v>
      </c>
      <c r="C31" s="211"/>
      <c r="D31" s="25" t="s">
        <v>2168</v>
      </c>
      <c r="E31" s="27" t="s">
        <v>1758</v>
      </c>
      <c r="F31" s="9" t="s">
        <v>21</v>
      </c>
      <c r="G31" s="9" t="s">
        <v>21</v>
      </c>
      <c r="H31" s="199"/>
      <c r="I31" s="197"/>
    </row>
    <row r="32" spans="2:9" ht="16" x14ac:dyDescent="0.25">
      <c r="B32" s="21">
        <f t="shared" si="2"/>
        <v>12</v>
      </c>
      <c r="C32" s="211"/>
      <c r="D32" s="61" t="s">
        <v>522</v>
      </c>
      <c r="E32" s="153" t="s">
        <v>3149</v>
      </c>
      <c r="F32" s="9" t="s">
        <v>21</v>
      </c>
      <c r="G32" s="9" t="s">
        <v>21</v>
      </c>
      <c r="H32" s="199"/>
      <c r="I32" s="197"/>
    </row>
    <row r="33" spans="2:9" ht="16" x14ac:dyDescent="0.25">
      <c r="B33" s="21">
        <f t="shared" si="2"/>
        <v>13</v>
      </c>
      <c r="C33" s="211"/>
      <c r="D33" s="61" t="s">
        <v>523</v>
      </c>
      <c r="E33" s="153" t="s">
        <v>3148</v>
      </c>
      <c r="F33" s="9" t="s">
        <v>21</v>
      </c>
      <c r="G33" s="9" t="s">
        <v>21</v>
      </c>
      <c r="H33" s="199"/>
      <c r="I33" s="197"/>
    </row>
    <row r="34" spans="2:9" ht="16" x14ac:dyDescent="0.25">
      <c r="B34" s="21">
        <f t="shared" si="2"/>
        <v>14</v>
      </c>
      <c r="C34" s="211"/>
      <c r="D34" s="61" t="s">
        <v>524</v>
      </c>
      <c r="E34" s="153" t="s">
        <v>3151</v>
      </c>
      <c r="F34" s="9" t="s">
        <v>21</v>
      </c>
      <c r="G34" s="9" t="s">
        <v>21</v>
      </c>
      <c r="H34" s="199"/>
      <c r="I34" s="197"/>
    </row>
    <row r="35" spans="2:9" ht="32" x14ac:dyDescent="0.25">
      <c r="B35" s="21">
        <f t="shared" si="2"/>
        <v>15</v>
      </c>
      <c r="C35" s="204"/>
      <c r="D35" s="61" t="s">
        <v>525</v>
      </c>
      <c r="E35" s="153" t="s">
        <v>3150</v>
      </c>
      <c r="F35" s="9" t="s">
        <v>21</v>
      </c>
      <c r="G35" s="9" t="s">
        <v>21</v>
      </c>
      <c r="H35" s="199"/>
      <c r="I35" s="197"/>
    </row>
    <row r="36" spans="2:9" ht="12.5" x14ac:dyDescent="0.25">
      <c r="B36" s="11"/>
      <c r="C36" s="85"/>
      <c r="D36" s="62"/>
      <c r="E36" s="85"/>
    </row>
    <row r="37" spans="2:9" ht="20" x14ac:dyDescent="0.25">
      <c r="B37" s="48" t="s">
        <v>2169</v>
      </c>
      <c r="C37" s="85"/>
      <c r="D37" s="62"/>
      <c r="E37" s="85"/>
    </row>
    <row r="38" spans="2:9" ht="12.5" x14ac:dyDescent="0.25">
      <c r="C38" s="85"/>
      <c r="D38" s="85"/>
      <c r="E38" s="85"/>
    </row>
    <row r="39" spans="2:9" ht="13" x14ac:dyDescent="0.25">
      <c r="B39" s="2" t="s">
        <v>11</v>
      </c>
      <c r="C39" s="63" t="s">
        <v>12</v>
      </c>
      <c r="D39" s="63" t="s">
        <v>13</v>
      </c>
      <c r="E39" s="63" t="s">
        <v>14</v>
      </c>
      <c r="F39" s="2" t="s">
        <v>15</v>
      </c>
      <c r="G39" s="2" t="s">
        <v>16</v>
      </c>
      <c r="H39" s="221" t="s">
        <v>17</v>
      </c>
      <c r="I39" s="197"/>
    </row>
    <row r="40" spans="2:9" ht="150" x14ac:dyDescent="0.25">
      <c r="B40" s="21">
        <f t="shared" ref="B40:B48" si="3">ROW()-24</f>
        <v>16</v>
      </c>
      <c r="C40" s="8" t="s">
        <v>1764</v>
      </c>
      <c r="D40" s="25" t="s">
        <v>2170</v>
      </c>
      <c r="E40" s="25" t="s">
        <v>2171</v>
      </c>
      <c r="F40" s="9" t="s">
        <v>21</v>
      </c>
      <c r="G40" s="9" t="s">
        <v>21</v>
      </c>
      <c r="H40" s="199"/>
      <c r="I40" s="197"/>
    </row>
    <row r="41" spans="2:9" ht="125" x14ac:dyDescent="0.25">
      <c r="B41" s="21">
        <f t="shared" si="3"/>
        <v>17</v>
      </c>
      <c r="C41" s="8" t="s">
        <v>1767</v>
      </c>
      <c r="D41" s="25" t="s">
        <v>2172</v>
      </c>
      <c r="E41" s="25" t="s">
        <v>2173</v>
      </c>
      <c r="F41" s="9" t="s">
        <v>21</v>
      </c>
      <c r="G41" s="9" t="s">
        <v>21</v>
      </c>
      <c r="H41" s="199"/>
      <c r="I41" s="197"/>
    </row>
    <row r="42" spans="2:9" ht="25" x14ac:dyDescent="0.25">
      <c r="B42" s="21">
        <f t="shared" si="3"/>
        <v>18</v>
      </c>
      <c r="C42" s="203" t="s">
        <v>1770</v>
      </c>
      <c r="D42" s="25" t="s">
        <v>2174</v>
      </c>
      <c r="E42" s="25" t="s">
        <v>2175</v>
      </c>
      <c r="F42" s="9" t="s">
        <v>21</v>
      </c>
      <c r="G42" s="9" t="s">
        <v>21</v>
      </c>
      <c r="H42" s="199"/>
      <c r="I42" s="197"/>
    </row>
    <row r="43" spans="2:9" ht="25" x14ac:dyDescent="0.25">
      <c r="B43" s="21">
        <f t="shared" si="3"/>
        <v>19</v>
      </c>
      <c r="C43" s="211"/>
      <c r="D43" s="25" t="s">
        <v>2176</v>
      </c>
      <c r="E43" s="25" t="s">
        <v>2177</v>
      </c>
      <c r="F43" s="9" t="s">
        <v>21</v>
      </c>
      <c r="G43" s="9" t="s">
        <v>21</v>
      </c>
      <c r="H43" s="199"/>
      <c r="I43" s="197"/>
    </row>
    <row r="44" spans="2:9" ht="25" x14ac:dyDescent="0.25">
      <c r="B44" s="21">
        <f t="shared" si="3"/>
        <v>20</v>
      </c>
      <c r="C44" s="211"/>
      <c r="D44" s="25" t="s">
        <v>2178</v>
      </c>
      <c r="E44" s="126" t="s">
        <v>2179</v>
      </c>
      <c r="F44" s="9" t="s">
        <v>21</v>
      </c>
      <c r="G44" s="9" t="s">
        <v>21</v>
      </c>
      <c r="H44" s="199"/>
      <c r="I44" s="197"/>
    </row>
    <row r="45" spans="2:9" ht="25" x14ac:dyDescent="0.25">
      <c r="B45" s="21">
        <f t="shared" si="3"/>
        <v>21</v>
      </c>
      <c r="C45" s="211"/>
      <c r="D45" s="25" t="s">
        <v>2180</v>
      </c>
      <c r="E45" s="126" t="s">
        <v>2181</v>
      </c>
      <c r="F45" s="9" t="s">
        <v>21</v>
      </c>
      <c r="G45" s="9" t="s">
        <v>21</v>
      </c>
      <c r="H45" s="199"/>
      <c r="I45" s="197"/>
    </row>
    <row r="46" spans="2:9" ht="25" x14ac:dyDescent="0.25">
      <c r="B46" s="21">
        <f t="shared" si="3"/>
        <v>22</v>
      </c>
      <c r="C46" s="211"/>
      <c r="D46" s="25" t="s">
        <v>2182</v>
      </c>
      <c r="E46" s="126" t="s">
        <v>2183</v>
      </c>
      <c r="F46" s="9" t="s">
        <v>21</v>
      </c>
      <c r="G46" s="9" t="s">
        <v>21</v>
      </c>
      <c r="H46" s="199"/>
      <c r="I46" s="197"/>
    </row>
    <row r="47" spans="2:9" ht="25" x14ac:dyDescent="0.25">
      <c r="B47" s="21">
        <f t="shared" si="3"/>
        <v>23</v>
      </c>
      <c r="C47" s="211"/>
      <c r="D47" s="25" t="s">
        <v>2182</v>
      </c>
      <c r="E47" s="126" t="s">
        <v>2183</v>
      </c>
      <c r="F47" s="9" t="s">
        <v>21</v>
      </c>
      <c r="G47" s="9" t="s">
        <v>21</v>
      </c>
      <c r="H47" s="199"/>
      <c r="I47" s="197"/>
    </row>
    <row r="48" spans="2:9" ht="25" x14ac:dyDescent="0.25">
      <c r="B48" s="21">
        <f t="shared" si="3"/>
        <v>24</v>
      </c>
      <c r="C48" s="204"/>
      <c r="D48" s="25" t="s">
        <v>2184</v>
      </c>
      <c r="E48" s="126" t="s">
        <v>2185</v>
      </c>
      <c r="F48" s="9" t="s">
        <v>21</v>
      </c>
      <c r="G48" s="9" t="s">
        <v>21</v>
      </c>
      <c r="H48" s="199"/>
      <c r="I48" s="197"/>
    </row>
    <row r="49" spans="2:9" ht="12.5" x14ac:dyDescent="0.25">
      <c r="B49" s="11"/>
      <c r="C49" s="85"/>
      <c r="D49" s="62"/>
      <c r="E49" s="62"/>
    </row>
    <row r="50" spans="2:9" ht="20" x14ac:dyDescent="0.25">
      <c r="B50" s="48" t="s">
        <v>2186</v>
      </c>
      <c r="C50" s="85"/>
      <c r="D50" s="62"/>
      <c r="E50" s="62"/>
    </row>
    <row r="51" spans="2:9" ht="12.5" x14ac:dyDescent="0.25">
      <c r="C51" s="85"/>
      <c r="D51" s="62"/>
      <c r="E51" s="62"/>
    </row>
    <row r="52" spans="2:9" ht="13" x14ac:dyDescent="0.25">
      <c r="B52" s="2" t="s">
        <v>11</v>
      </c>
      <c r="C52" s="63" t="s">
        <v>12</v>
      </c>
      <c r="D52" s="63" t="s">
        <v>13</v>
      </c>
      <c r="E52" s="63" t="s">
        <v>14</v>
      </c>
      <c r="F52" s="2" t="s">
        <v>15</v>
      </c>
      <c r="G52" s="2" t="s">
        <v>16</v>
      </c>
      <c r="H52" s="221" t="s">
        <v>17</v>
      </c>
      <c r="I52" s="197"/>
    </row>
    <row r="53" spans="2:9" ht="12.5" x14ac:dyDescent="0.25">
      <c r="B53" s="21">
        <f t="shared" ref="B53:B57" si="4">ROW()-28</f>
        <v>25</v>
      </c>
      <c r="C53" s="203" t="s">
        <v>555</v>
      </c>
      <c r="D53" s="212" t="s">
        <v>2187</v>
      </c>
      <c r="E53" s="25" t="s">
        <v>2188</v>
      </c>
      <c r="F53" s="9" t="s">
        <v>21</v>
      </c>
      <c r="G53" s="9" t="s">
        <v>21</v>
      </c>
      <c r="H53" s="199"/>
      <c r="I53" s="197"/>
    </row>
    <row r="54" spans="2:9" ht="12.5" x14ac:dyDescent="0.25">
      <c r="B54" s="21">
        <f t="shared" si="4"/>
        <v>26</v>
      </c>
      <c r="C54" s="211"/>
      <c r="D54" s="211"/>
      <c r="E54" s="25" t="s">
        <v>557</v>
      </c>
      <c r="F54" s="9" t="s">
        <v>21</v>
      </c>
      <c r="G54" s="9" t="s">
        <v>21</v>
      </c>
      <c r="H54" s="199"/>
      <c r="I54" s="197"/>
    </row>
    <row r="55" spans="2:9" ht="25" x14ac:dyDescent="0.25">
      <c r="B55" s="21">
        <f t="shared" si="4"/>
        <v>27</v>
      </c>
      <c r="C55" s="211"/>
      <c r="D55" s="211"/>
      <c r="E55" s="61" t="s">
        <v>2189</v>
      </c>
      <c r="F55" s="9" t="s">
        <v>21</v>
      </c>
      <c r="G55" s="9" t="s">
        <v>21</v>
      </c>
      <c r="H55" s="199"/>
      <c r="I55" s="197"/>
    </row>
    <row r="56" spans="2:9" ht="12.5" x14ac:dyDescent="0.25">
      <c r="B56" s="21">
        <f t="shared" si="4"/>
        <v>28</v>
      </c>
      <c r="C56" s="204"/>
      <c r="D56" s="204"/>
      <c r="E56" s="61" t="s">
        <v>559</v>
      </c>
      <c r="F56" s="9" t="s">
        <v>21</v>
      </c>
      <c r="G56" s="9" t="s">
        <v>21</v>
      </c>
      <c r="H56" s="199"/>
      <c r="I56" s="197"/>
    </row>
    <row r="57" spans="2:9" ht="12.5" x14ac:dyDescent="0.25">
      <c r="B57" s="21">
        <f t="shared" si="4"/>
        <v>29</v>
      </c>
      <c r="C57" s="8" t="s">
        <v>560</v>
      </c>
      <c r="D57" s="61" t="s">
        <v>2190</v>
      </c>
      <c r="E57" s="25" t="s">
        <v>561</v>
      </c>
      <c r="F57" s="9" t="s">
        <v>21</v>
      </c>
      <c r="G57" s="9" t="s">
        <v>21</v>
      </c>
      <c r="H57" s="199"/>
      <c r="I57" s="197"/>
    </row>
    <row r="58" spans="2:9" ht="12.5" x14ac:dyDescent="0.25">
      <c r="B58" s="11"/>
      <c r="C58" s="85"/>
      <c r="D58" s="62"/>
      <c r="E58" s="62"/>
    </row>
    <row r="59" spans="2:9" ht="20" x14ac:dyDescent="0.25">
      <c r="B59" s="48" t="s">
        <v>2191</v>
      </c>
      <c r="C59" s="85"/>
      <c r="D59" s="62"/>
      <c r="E59" s="62"/>
    </row>
    <row r="60" spans="2:9" ht="12.5" x14ac:dyDescent="0.25">
      <c r="C60" s="85"/>
      <c r="D60" s="62"/>
      <c r="E60" s="62"/>
    </row>
    <row r="61" spans="2:9" ht="13" x14ac:dyDescent="0.25">
      <c r="B61" s="2" t="s">
        <v>11</v>
      </c>
      <c r="C61" s="63" t="s">
        <v>12</v>
      </c>
      <c r="D61" s="63" t="s">
        <v>13</v>
      </c>
      <c r="E61" s="63" t="s">
        <v>14</v>
      </c>
      <c r="F61" s="2" t="s">
        <v>15</v>
      </c>
      <c r="G61" s="2" t="s">
        <v>16</v>
      </c>
      <c r="H61" s="221" t="s">
        <v>17</v>
      </c>
      <c r="I61" s="197"/>
    </row>
    <row r="62" spans="2:9" ht="12.5" x14ac:dyDescent="0.25">
      <c r="B62" s="222">
        <f>ROW()-32</f>
        <v>30</v>
      </c>
      <c r="C62" s="203" t="s">
        <v>581</v>
      </c>
      <c r="D62" s="212" t="s">
        <v>2192</v>
      </c>
      <c r="E62" s="25" t="s">
        <v>582</v>
      </c>
      <c r="F62" s="9" t="s">
        <v>21</v>
      </c>
      <c r="G62" s="9" t="s">
        <v>21</v>
      </c>
      <c r="H62" s="199"/>
      <c r="I62" s="197"/>
    </row>
    <row r="63" spans="2:9" ht="12.5" x14ac:dyDescent="0.25">
      <c r="B63" s="211"/>
      <c r="C63" s="211"/>
      <c r="D63" s="211"/>
      <c r="E63" s="77" t="s">
        <v>2193</v>
      </c>
      <c r="F63" s="9" t="s">
        <v>21</v>
      </c>
      <c r="G63" s="9" t="s">
        <v>21</v>
      </c>
      <c r="H63" s="199"/>
      <c r="I63" s="197"/>
    </row>
    <row r="64" spans="2:9" ht="12.5" x14ac:dyDescent="0.25">
      <c r="B64" s="204"/>
      <c r="C64" s="204"/>
      <c r="D64" s="204"/>
      <c r="E64" s="65" t="s">
        <v>2194</v>
      </c>
      <c r="F64" s="9" t="s">
        <v>21</v>
      </c>
      <c r="G64" s="9" t="s">
        <v>21</v>
      </c>
      <c r="H64" s="199"/>
      <c r="I64" s="197"/>
    </row>
    <row r="65" spans="1:21" ht="25" x14ac:dyDescent="0.25">
      <c r="B65" s="21">
        <f>ROW()-34</f>
        <v>31</v>
      </c>
      <c r="C65" s="8" t="s">
        <v>585</v>
      </c>
      <c r="D65" s="25" t="s">
        <v>2195</v>
      </c>
      <c r="E65" s="25" t="s">
        <v>2196</v>
      </c>
      <c r="F65" s="9" t="s">
        <v>21</v>
      </c>
      <c r="G65" s="9" t="s">
        <v>21</v>
      </c>
      <c r="H65" s="199"/>
      <c r="I65" s="197"/>
    </row>
    <row r="66" spans="1:21" ht="12.5" x14ac:dyDescent="0.25">
      <c r="B66" s="11"/>
      <c r="C66" s="85"/>
      <c r="D66" s="85"/>
      <c r="E66" s="85"/>
    </row>
    <row r="67" spans="1:21" ht="20" x14ac:dyDescent="0.25">
      <c r="B67" s="48" t="s">
        <v>2197</v>
      </c>
      <c r="C67" s="85"/>
      <c r="D67" s="85"/>
      <c r="E67" s="85"/>
    </row>
    <row r="68" spans="1:21" ht="12.5" x14ac:dyDescent="0.25">
      <c r="C68" s="85"/>
      <c r="D68" s="85"/>
      <c r="E68" s="85"/>
    </row>
    <row r="69" spans="1:21" ht="13" x14ac:dyDescent="0.25">
      <c r="B69" s="2" t="s">
        <v>11</v>
      </c>
      <c r="C69" s="63" t="s">
        <v>12</v>
      </c>
      <c r="D69" s="63" t="s">
        <v>13</v>
      </c>
      <c r="E69" s="63" t="s">
        <v>14</v>
      </c>
      <c r="F69" s="2" t="s">
        <v>15</v>
      </c>
      <c r="G69" s="2" t="s">
        <v>16</v>
      </c>
      <c r="H69" s="221" t="s">
        <v>17</v>
      </c>
      <c r="I69" s="197"/>
    </row>
    <row r="70" spans="1:21" ht="25" x14ac:dyDescent="0.25">
      <c r="B70" s="21">
        <f>ROW()-38</f>
        <v>32</v>
      </c>
      <c r="C70" s="8" t="s">
        <v>563</v>
      </c>
      <c r="D70" s="25" t="s">
        <v>2198</v>
      </c>
      <c r="E70" s="25" t="s">
        <v>565</v>
      </c>
      <c r="F70" s="9" t="s">
        <v>21</v>
      </c>
      <c r="G70" s="9" t="s">
        <v>501</v>
      </c>
      <c r="H70" s="199"/>
      <c r="I70" s="197"/>
    </row>
    <row r="71" spans="1:21" ht="20" x14ac:dyDescent="0.25">
      <c r="B71" s="48"/>
      <c r="C71" s="85"/>
      <c r="D71" s="62"/>
      <c r="E71" s="85"/>
    </row>
    <row r="72" spans="1:21" ht="20" x14ac:dyDescent="0.25">
      <c r="B72" s="127" t="s">
        <v>2199</v>
      </c>
      <c r="C72" s="85"/>
      <c r="D72" s="62"/>
      <c r="E72" s="85"/>
    </row>
    <row r="73" spans="1:21" ht="12.5" x14ac:dyDescent="0.25">
      <c r="A73" s="23"/>
      <c r="C73" s="128"/>
      <c r="D73" s="128"/>
      <c r="E73" s="128"/>
      <c r="F73" s="23"/>
      <c r="G73" s="23"/>
      <c r="H73" s="23"/>
      <c r="I73" s="23"/>
      <c r="J73" s="23"/>
      <c r="K73" s="23"/>
      <c r="L73" s="23"/>
      <c r="M73" s="23"/>
      <c r="N73" s="23"/>
      <c r="O73" s="23"/>
      <c r="P73" s="23"/>
      <c r="Q73" s="23"/>
      <c r="R73" s="23"/>
      <c r="S73" s="23"/>
      <c r="T73" s="23"/>
      <c r="U73" s="23"/>
    </row>
    <row r="74" spans="1:21" ht="13" x14ac:dyDescent="0.25">
      <c r="A74" s="23"/>
      <c r="B74" s="2" t="s">
        <v>11</v>
      </c>
      <c r="C74" s="63" t="s">
        <v>12</v>
      </c>
      <c r="D74" s="63" t="s">
        <v>13</v>
      </c>
      <c r="E74" s="63" t="s">
        <v>14</v>
      </c>
      <c r="F74" s="2" t="s">
        <v>15</v>
      </c>
      <c r="G74" s="2" t="s">
        <v>16</v>
      </c>
      <c r="H74" s="221" t="s">
        <v>17</v>
      </c>
      <c r="I74" s="197"/>
      <c r="J74" s="23"/>
      <c r="K74" s="23"/>
      <c r="L74" s="23"/>
      <c r="M74" s="23"/>
      <c r="N74" s="23"/>
      <c r="O74" s="23"/>
      <c r="P74" s="23"/>
      <c r="Q74" s="23"/>
      <c r="R74" s="23"/>
      <c r="S74" s="23"/>
      <c r="T74" s="23"/>
      <c r="U74" s="23"/>
    </row>
    <row r="75" spans="1:21" ht="37.5" x14ac:dyDescent="0.25">
      <c r="A75" s="23"/>
      <c r="B75" s="21">
        <f t="shared" ref="B75:B76" si="5">ROW()-42</f>
        <v>33</v>
      </c>
      <c r="C75" s="18" t="s">
        <v>552</v>
      </c>
      <c r="D75" s="28" t="s">
        <v>2200</v>
      </c>
      <c r="E75" s="28" t="s">
        <v>2201</v>
      </c>
      <c r="F75" s="9" t="s">
        <v>21</v>
      </c>
      <c r="G75" s="9" t="s">
        <v>21</v>
      </c>
      <c r="H75" s="199"/>
      <c r="I75" s="197"/>
      <c r="J75" s="23"/>
      <c r="K75" s="23"/>
      <c r="L75" s="23"/>
      <c r="M75" s="23"/>
      <c r="N75" s="23"/>
      <c r="O75" s="23"/>
      <c r="P75" s="23"/>
      <c r="Q75" s="23"/>
      <c r="R75" s="23"/>
      <c r="S75" s="23"/>
      <c r="T75" s="23"/>
      <c r="U75" s="23"/>
    </row>
    <row r="76" spans="1:21" ht="37.5" x14ac:dyDescent="0.25">
      <c r="A76" s="23"/>
      <c r="B76" s="21">
        <f t="shared" si="5"/>
        <v>34</v>
      </c>
      <c r="C76" s="18" t="s">
        <v>553</v>
      </c>
      <c r="D76" s="28" t="s">
        <v>2202</v>
      </c>
      <c r="E76" s="28" t="s">
        <v>2203</v>
      </c>
      <c r="F76" s="9" t="s">
        <v>21</v>
      </c>
      <c r="G76" s="9" t="s">
        <v>21</v>
      </c>
      <c r="H76" s="199"/>
      <c r="I76" s="197"/>
      <c r="J76" s="23"/>
      <c r="K76" s="23"/>
      <c r="L76" s="23"/>
      <c r="M76" s="23"/>
      <c r="N76" s="23"/>
      <c r="O76" s="23"/>
      <c r="P76" s="23"/>
      <c r="Q76" s="23"/>
      <c r="R76" s="23"/>
      <c r="S76" s="23"/>
      <c r="T76" s="23"/>
      <c r="U76" s="23"/>
    </row>
    <row r="77" spans="1:21" ht="12.5" x14ac:dyDescent="0.25">
      <c r="B77" s="11"/>
      <c r="C77" s="85"/>
      <c r="D77" s="62"/>
      <c r="E77" s="62"/>
    </row>
    <row r="78" spans="1:21" ht="20" x14ac:dyDescent="0.25">
      <c r="B78" s="48" t="s">
        <v>2204</v>
      </c>
      <c r="C78" s="85"/>
      <c r="D78" s="62"/>
      <c r="E78" s="62"/>
    </row>
    <row r="79" spans="1:21" ht="12.5" x14ac:dyDescent="0.25">
      <c r="C79" s="85"/>
      <c r="D79" s="85"/>
      <c r="E79" s="85"/>
    </row>
    <row r="80" spans="1:21" ht="13" x14ac:dyDescent="0.25">
      <c r="B80" s="2" t="s">
        <v>11</v>
      </c>
      <c r="C80" s="63" t="s">
        <v>12</v>
      </c>
      <c r="D80" s="63" t="s">
        <v>13</v>
      </c>
      <c r="E80" s="63" t="s">
        <v>14</v>
      </c>
      <c r="F80" s="2" t="s">
        <v>15</v>
      </c>
      <c r="G80" s="2" t="s">
        <v>16</v>
      </c>
      <c r="H80" s="221" t="s">
        <v>17</v>
      </c>
      <c r="I80" s="197"/>
    </row>
    <row r="81" spans="2:9" ht="25" x14ac:dyDescent="0.25">
      <c r="B81" s="21">
        <f>ROW()-46</f>
        <v>35</v>
      </c>
      <c r="C81" s="8" t="s">
        <v>568</v>
      </c>
      <c r="D81" s="25" t="s">
        <v>2205</v>
      </c>
      <c r="E81" s="77" t="s">
        <v>1797</v>
      </c>
      <c r="F81" s="9" t="s">
        <v>21</v>
      </c>
      <c r="G81" s="9" t="s">
        <v>21</v>
      </c>
      <c r="H81" s="199"/>
      <c r="I81" s="197"/>
    </row>
    <row r="82" spans="2:9" ht="12.5" x14ac:dyDescent="0.25">
      <c r="B82" s="11"/>
      <c r="C82" s="85"/>
      <c r="D82" s="62"/>
      <c r="E82" s="11"/>
    </row>
    <row r="83" spans="2:9" ht="20" x14ac:dyDescent="0.25">
      <c r="B83" s="48" t="s">
        <v>2206</v>
      </c>
      <c r="C83" s="85"/>
      <c r="D83" s="62"/>
      <c r="E83" s="11"/>
    </row>
    <row r="84" spans="2:9" ht="12.5" x14ac:dyDescent="0.25">
      <c r="C84" s="85"/>
      <c r="D84" s="62"/>
      <c r="E84" s="62"/>
    </row>
    <row r="85" spans="2:9" ht="13" x14ac:dyDescent="0.25">
      <c r="B85" s="2" t="s">
        <v>11</v>
      </c>
      <c r="C85" s="63" t="s">
        <v>12</v>
      </c>
      <c r="D85" s="63" t="s">
        <v>13</v>
      </c>
      <c r="E85" s="63" t="s">
        <v>14</v>
      </c>
      <c r="F85" s="2" t="s">
        <v>15</v>
      </c>
      <c r="G85" s="2" t="s">
        <v>16</v>
      </c>
      <c r="H85" s="221" t="s">
        <v>17</v>
      </c>
      <c r="I85" s="197"/>
    </row>
    <row r="86" spans="2:9" ht="25" x14ac:dyDescent="0.25">
      <c r="B86" s="21">
        <f t="shared" ref="B86:B88" si="6">ROW()-50</f>
        <v>36</v>
      </c>
      <c r="C86" s="203" t="s">
        <v>1799</v>
      </c>
      <c r="D86" s="212" t="s">
        <v>2207</v>
      </c>
      <c r="E86" s="77" t="s">
        <v>2208</v>
      </c>
      <c r="F86" s="9" t="s">
        <v>21</v>
      </c>
      <c r="G86" s="9" t="s">
        <v>21</v>
      </c>
      <c r="H86" s="199"/>
      <c r="I86" s="197"/>
    </row>
    <row r="87" spans="2:9" ht="12.5" x14ac:dyDescent="0.25">
      <c r="B87" s="21">
        <f t="shared" si="6"/>
        <v>37</v>
      </c>
      <c r="C87" s="211"/>
      <c r="D87" s="211"/>
      <c r="E87" s="77" t="s">
        <v>2209</v>
      </c>
      <c r="F87" s="9" t="s">
        <v>21</v>
      </c>
      <c r="G87" s="9" t="s">
        <v>21</v>
      </c>
      <c r="H87" s="199"/>
      <c r="I87" s="197"/>
    </row>
    <row r="88" spans="2:9" ht="12.5" x14ac:dyDescent="0.25">
      <c r="B88" s="21">
        <f t="shared" si="6"/>
        <v>38</v>
      </c>
      <c r="C88" s="204"/>
      <c r="D88" s="204"/>
      <c r="E88" s="77" t="s">
        <v>2210</v>
      </c>
      <c r="F88" s="9" t="s">
        <v>21</v>
      </c>
      <c r="G88" s="9" t="s">
        <v>21</v>
      </c>
      <c r="H88" s="199"/>
      <c r="I88" s="197"/>
    </row>
    <row r="89" spans="2:9" ht="12.5" x14ac:dyDescent="0.25">
      <c r="B89" s="11"/>
      <c r="C89" s="85"/>
      <c r="D89" s="62"/>
      <c r="E89" s="62"/>
    </row>
    <row r="90" spans="2:9" ht="20" x14ac:dyDescent="0.25">
      <c r="B90" s="48" t="s">
        <v>2211</v>
      </c>
      <c r="C90" s="85"/>
      <c r="D90" s="62"/>
      <c r="E90" s="62"/>
    </row>
    <row r="91" spans="2:9" ht="12.5" x14ac:dyDescent="0.25">
      <c r="C91" s="85"/>
      <c r="D91" s="85"/>
      <c r="E91" s="85"/>
    </row>
    <row r="92" spans="2:9" ht="13" x14ac:dyDescent="0.25">
      <c r="B92" s="2" t="s">
        <v>11</v>
      </c>
      <c r="C92" s="63" t="s">
        <v>12</v>
      </c>
      <c r="D92" s="63" t="s">
        <v>13</v>
      </c>
      <c r="E92" s="63" t="s">
        <v>14</v>
      </c>
      <c r="F92" s="2" t="s">
        <v>15</v>
      </c>
      <c r="G92" s="2" t="s">
        <v>16</v>
      </c>
      <c r="H92" s="221" t="s">
        <v>17</v>
      </c>
      <c r="I92" s="197"/>
    </row>
    <row r="93" spans="2:9" ht="25" x14ac:dyDescent="0.25">
      <c r="B93" s="21">
        <f>ROW()-54</f>
        <v>39</v>
      </c>
      <c r="C93" s="8" t="s">
        <v>588</v>
      </c>
      <c r="D93" s="25" t="s">
        <v>2212</v>
      </c>
      <c r="E93" s="25" t="s">
        <v>589</v>
      </c>
      <c r="F93" s="9" t="s">
        <v>21</v>
      </c>
      <c r="G93" s="9" t="s">
        <v>21</v>
      </c>
      <c r="H93" s="199"/>
      <c r="I93" s="197"/>
    </row>
    <row r="94" spans="2:9" ht="12.5" x14ac:dyDescent="0.25">
      <c r="B94" s="11"/>
      <c r="C94" s="85"/>
      <c r="D94" s="62"/>
      <c r="E94" s="62"/>
    </row>
    <row r="95" spans="2:9" ht="20" x14ac:dyDescent="0.25">
      <c r="B95" s="48" t="s">
        <v>2213</v>
      </c>
      <c r="C95" s="85"/>
      <c r="D95" s="62"/>
      <c r="E95" s="62"/>
    </row>
    <row r="96" spans="2:9" ht="12.5" x14ac:dyDescent="0.25">
      <c r="C96" s="85"/>
      <c r="D96" s="62"/>
      <c r="E96" s="62"/>
    </row>
    <row r="97" spans="2:9" ht="13" x14ac:dyDescent="0.25">
      <c r="B97" s="2" t="s">
        <v>11</v>
      </c>
      <c r="C97" s="63" t="s">
        <v>12</v>
      </c>
      <c r="D97" s="63" t="s">
        <v>13</v>
      </c>
      <c r="E97" s="63" t="s">
        <v>14</v>
      </c>
      <c r="F97" s="2" t="s">
        <v>15</v>
      </c>
      <c r="G97" s="2" t="s">
        <v>16</v>
      </c>
      <c r="H97" s="221" t="s">
        <v>17</v>
      </c>
      <c r="I97" s="197"/>
    </row>
    <row r="98" spans="2:9" ht="25" x14ac:dyDescent="0.25">
      <c r="B98" s="21">
        <f>ROW()-58</f>
        <v>40</v>
      </c>
      <c r="C98" s="8" t="s">
        <v>572</v>
      </c>
      <c r="D98" s="25" t="s">
        <v>2214</v>
      </c>
      <c r="E98" s="77" t="s">
        <v>573</v>
      </c>
      <c r="F98" s="9" t="s">
        <v>21</v>
      </c>
      <c r="G98" s="9" t="s">
        <v>21</v>
      </c>
      <c r="H98" s="199"/>
      <c r="I98" s="197"/>
    </row>
    <row r="99" spans="2:9" ht="12.5" x14ac:dyDescent="0.25">
      <c r="B99" s="11"/>
      <c r="C99" s="85"/>
      <c r="D99" s="62"/>
      <c r="E99" s="62"/>
    </row>
    <row r="100" spans="2:9" ht="20" x14ac:dyDescent="0.25">
      <c r="B100" s="48" t="s">
        <v>2215</v>
      </c>
      <c r="C100" s="85"/>
      <c r="D100" s="62"/>
      <c r="E100" s="62"/>
    </row>
    <row r="101" spans="2:9" ht="12.5" x14ac:dyDescent="0.25">
      <c r="C101" s="85"/>
      <c r="D101" s="62"/>
      <c r="E101" s="62"/>
    </row>
    <row r="102" spans="2:9" ht="13" x14ac:dyDescent="0.25">
      <c r="B102" s="2" t="s">
        <v>11</v>
      </c>
      <c r="C102" s="63" t="s">
        <v>12</v>
      </c>
      <c r="D102" s="63" t="s">
        <v>13</v>
      </c>
      <c r="E102" s="63" t="s">
        <v>14</v>
      </c>
      <c r="F102" s="2" t="s">
        <v>15</v>
      </c>
      <c r="G102" s="2" t="s">
        <v>16</v>
      </c>
      <c r="H102" s="221" t="s">
        <v>17</v>
      </c>
      <c r="I102" s="197"/>
    </row>
    <row r="103" spans="2:9" ht="25" x14ac:dyDescent="0.25">
      <c r="B103" s="21">
        <f>ROW()-62</f>
        <v>41</v>
      </c>
      <c r="C103" s="61" t="s">
        <v>2216</v>
      </c>
      <c r="D103" s="25" t="s">
        <v>2217</v>
      </c>
      <c r="E103" s="25" t="s">
        <v>2218</v>
      </c>
      <c r="F103" s="9" t="s">
        <v>21</v>
      </c>
      <c r="G103" s="9" t="s">
        <v>21</v>
      </c>
      <c r="H103" s="199"/>
      <c r="I103" s="197"/>
    </row>
    <row r="104" spans="2:9" ht="12.5" x14ac:dyDescent="0.25">
      <c r="B104" s="11"/>
      <c r="C104" s="85"/>
      <c r="D104" s="62"/>
      <c r="E104" s="62"/>
    </row>
    <row r="105" spans="2:9" ht="12.5" x14ac:dyDescent="0.25">
      <c r="B105" s="11"/>
      <c r="C105" s="85"/>
      <c r="D105" s="62"/>
      <c r="E105" s="62"/>
    </row>
    <row r="106" spans="2:9" ht="12.5" x14ac:dyDescent="0.25">
      <c r="B106" s="11"/>
      <c r="C106" s="85"/>
      <c r="D106" s="62"/>
      <c r="E106" s="62"/>
    </row>
    <row r="107" spans="2:9" ht="12.5" x14ac:dyDescent="0.25">
      <c r="B107" s="11"/>
      <c r="C107" s="85"/>
      <c r="D107" s="85"/>
      <c r="E107" s="85"/>
    </row>
    <row r="108" spans="2:9" ht="12.5" x14ac:dyDescent="0.25">
      <c r="B108" s="11"/>
      <c r="C108" s="85"/>
      <c r="D108" s="85"/>
      <c r="E108" s="85"/>
    </row>
    <row r="109" spans="2:9" ht="12.5" x14ac:dyDescent="0.25">
      <c r="B109" s="11"/>
      <c r="C109" s="85"/>
      <c r="D109" s="85"/>
      <c r="E109" s="85"/>
    </row>
    <row r="110" spans="2:9" ht="12.5" x14ac:dyDescent="0.25">
      <c r="B110" s="11"/>
      <c r="C110" s="85"/>
      <c r="D110" s="85"/>
      <c r="E110" s="85"/>
    </row>
    <row r="111" spans="2:9" ht="12.5" x14ac:dyDescent="0.25">
      <c r="B111" s="11"/>
      <c r="C111" s="85"/>
      <c r="D111" s="85"/>
      <c r="E111" s="85"/>
    </row>
    <row r="112" spans="2:9" ht="12.5" x14ac:dyDescent="0.25">
      <c r="B112" s="11"/>
      <c r="C112" s="85"/>
      <c r="D112" s="85"/>
      <c r="E112" s="85"/>
    </row>
    <row r="113" spans="2:5" ht="12.5" x14ac:dyDescent="0.25">
      <c r="B113" s="11"/>
      <c r="C113" s="85"/>
      <c r="D113" s="85"/>
      <c r="E113" s="85"/>
    </row>
    <row r="114" spans="2:5" ht="12.5" x14ac:dyDescent="0.25">
      <c r="B114" s="11"/>
      <c r="C114" s="85"/>
      <c r="D114" s="85"/>
      <c r="E114" s="85"/>
    </row>
    <row r="115" spans="2:5" ht="12.5" x14ac:dyDescent="0.25">
      <c r="B115" s="11"/>
      <c r="C115" s="85"/>
      <c r="D115" s="85"/>
      <c r="E115" s="85"/>
    </row>
    <row r="116" spans="2:5" ht="12.5" x14ac:dyDescent="0.25">
      <c r="B116" s="11"/>
      <c r="C116" s="85"/>
      <c r="D116" s="85"/>
      <c r="E116" s="62"/>
    </row>
    <row r="117" spans="2:5" ht="12.5" x14ac:dyDescent="0.25">
      <c r="B117" s="11"/>
      <c r="C117" s="85"/>
      <c r="D117" s="85"/>
      <c r="E117" s="85"/>
    </row>
    <row r="118" spans="2:5" ht="12.5" x14ac:dyDescent="0.25">
      <c r="B118" s="11"/>
      <c r="C118" s="85"/>
      <c r="D118" s="85"/>
      <c r="E118" s="85"/>
    </row>
    <row r="119" spans="2:5" ht="12.5" x14ac:dyDescent="0.25">
      <c r="B119" s="11"/>
      <c r="C119" s="85"/>
      <c r="D119" s="85"/>
      <c r="E119" s="85"/>
    </row>
    <row r="120" spans="2:5" ht="12.5" x14ac:dyDescent="0.25">
      <c r="B120" s="11"/>
      <c r="C120" s="85"/>
      <c r="D120" s="85"/>
      <c r="E120" s="85"/>
    </row>
    <row r="121" spans="2:5" ht="12.5" x14ac:dyDescent="0.25">
      <c r="B121" s="11"/>
      <c r="C121" s="85"/>
      <c r="D121" s="85"/>
      <c r="E121" s="85"/>
    </row>
    <row r="122" spans="2:5" ht="12.5" x14ac:dyDescent="0.25">
      <c r="B122" s="11"/>
      <c r="C122" s="85"/>
      <c r="D122" s="85"/>
      <c r="E122" s="85"/>
    </row>
    <row r="123" spans="2:5" ht="12.5" x14ac:dyDescent="0.25">
      <c r="B123" s="11"/>
      <c r="C123" s="85"/>
      <c r="D123" s="85"/>
      <c r="E123" s="85"/>
    </row>
    <row r="124" spans="2:5" ht="12.5" x14ac:dyDescent="0.25">
      <c r="B124" s="11"/>
      <c r="C124" s="85"/>
      <c r="D124" s="85"/>
      <c r="E124" s="85"/>
    </row>
    <row r="125" spans="2:5" ht="12.5" x14ac:dyDescent="0.25">
      <c r="B125" s="11"/>
      <c r="C125" s="85"/>
      <c r="D125" s="85"/>
      <c r="E125" s="85"/>
    </row>
    <row r="126" spans="2:5" ht="12.5" x14ac:dyDescent="0.25">
      <c r="B126" s="11"/>
      <c r="C126" s="85"/>
      <c r="D126" s="85"/>
      <c r="E126" s="85"/>
    </row>
    <row r="127" spans="2:5" ht="12.5" x14ac:dyDescent="0.25">
      <c r="B127" s="11"/>
      <c r="C127" s="85"/>
      <c r="D127" s="85"/>
      <c r="E127" s="85"/>
    </row>
    <row r="128" spans="2:5" ht="12.5" x14ac:dyDescent="0.25">
      <c r="B128" s="11"/>
      <c r="C128" s="85"/>
      <c r="D128" s="85"/>
      <c r="E128" s="85"/>
    </row>
    <row r="129" spans="2:5" ht="12.5" x14ac:dyDescent="0.25">
      <c r="B129" s="11"/>
      <c r="C129" s="85"/>
      <c r="D129" s="85"/>
      <c r="E129" s="85"/>
    </row>
    <row r="130" spans="2:5" ht="12.5" x14ac:dyDescent="0.25">
      <c r="B130" s="11"/>
      <c r="C130" s="85"/>
      <c r="D130" s="85"/>
      <c r="E130" s="85"/>
    </row>
    <row r="131" spans="2:5" ht="12.5" x14ac:dyDescent="0.25">
      <c r="B131" s="11"/>
      <c r="C131" s="85"/>
      <c r="D131" s="85"/>
      <c r="E131" s="85"/>
    </row>
    <row r="132" spans="2:5" ht="12.5" x14ac:dyDescent="0.25">
      <c r="B132" s="11"/>
      <c r="C132" s="85"/>
      <c r="D132" s="85"/>
      <c r="E132" s="85"/>
    </row>
    <row r="133" spans="2:5" ht="12.5" x14ac:dyDescent="0.25">
      <c r="B133" s="11"/>
      <c r="C133" s="85"/>
      <c r="D133" s="85"/>
      <c r="E133" s="85"/>
    </row>
    <row r="134" spans="2:5" ht="12.5" x14ac:dyDescent="0.25">
      <c r="B134" s="11"/>
      <c r="C134" s="85"/>
      <c r="D134" s="85"/>
      <c r="E134" s="85"/>
    </row>
    <row r="135" spans="2:5" ht="12.5" x14ac:dyDescent="0.25">
      <c r="B135" s="11"/>
      <c r="C135" s="85"/>
      <c r="D135" s="85"/>
      <c r="E135" s="85"/>
    </row>
    <row r="136" spans="2:5" ht="12.5" x14ac:dyDescent="0.25">
      <c r="B136" s="11"/>
      <c r="C136" s="85"/>
      <c r="D136" s="85"/>
      <c r="E136" s="85"/>
    </row>
    <row r="137" spans="2:5" ht="12.5" x14ac:dyDescent="0.25">
      <c r="B137" s="11"/>
      <c r="C137" s="85"/>
      <c r="D137" s="85"/>
      <c r="E137" s="85"/>
    </row>
    <row r="138" spans="2:5" ht="12.5" x14ac:dyDescent="0.25">
      <c r="B138" s="11"/>
      <c r="C138" s="85"/>
      <c r="D138" s="85"/>
      <c r="E138" s="85"/>
    </row>
    <row r="139" spans="2:5" ht="12.5" x14ac:dyDescent="0.25">
      <c r="B139" s="11"/>
      <c r="C139" s="85"/>
      <c r="D139" s="85"/>
      <c r="E139" s="85"/>
    </row>
    <row r="140" spans="2:5" ht="12.5" x14ac:dyDescent="0.25">
      <c r="B140" s="11"/>
      <c r="C140" s="85"/>
      <c r="D140" s="85"/>
      <c r="E140" s="85"/>
    </row>
    <row r="141" spans="2:5" ht="12.5" x14ac:dyDescent="0.25">
      <c r="B141" s="11"/>
      <c r="C141" s="85"/>
      <c r="D141" s="85"/>
      <c r="E141" s="85"/>
    </row>
    <row r="142" spans="2:5" ht="12.5" x14ac:dyDescent="0.25">
      <c r="B142" s="11"/>
      <c r="C142" s="85"/>
      <c r="D142" s="85"/>
      <c r="E142" s="85"/>
    </row>
    <row r="143" spans="2:5" ht="12.5" x14ac:dyDescent="0.25">
      <c r="B143" s="11"/>
      <c r="C143" s="85"/>
      <c r="D143" s="85"/>
      <c r="E143" s="85"/>
    </row>
    <row r="144" spans="2:5" ht="12.5" x14ac:dyDescent="0.25">
      <c r="B144" s="11"/>
      <c r="C144" s="85"/>
      <c r="D144" s="85"/>
      <c r="E144" s="85"/>
    </row>
    <row r="145" spans="2:5" ht="12.5" x14ac:dyDescent="0.25">
      <c r="B145" s="11"/>
      <c r="C145" s="85"/>
      <c r="D145" s="85"/>
      <c r="E145" s="85"/>
    </row>
    <row r="146" spans="2:5" ht="12.5" x14ac:dyDescent="0.25">
      <c r="B146" s="11"/>
      <c r="C146" s="85"/>
      <c r="D146" s="85"/>
      <c r="E146" s="85"/>
    </row>
    <row r="147" spans="2:5" ht="12.5" x14ac:dyDescent="0.25">
      <c r="B147" s="11"/>
      <c r="C147" s="85"/>
      <c r="D147" s="85"/>
      <c r="E147" s="85"/>
    </row>
    <row r="148" spans="2:5" ht="12.5" x14ac:dyDescent="0.25">
      <c r="B148" s="11"/>
      <c r="C148" s="85"/>
      <c r="D148" s="85"/>
      <c r="E148" s="85"/>
    </row>
    <row r="149" spans="2:5" ht="12.5" x14ac:dyDescent="0.25">
      <c r="B149" s="11"/>
      <c r="C149" s="85"/>
      <c r="D149" s="85"/>
      <c r="E149" s="85"/>
    </row>
    <row r="150" spans="2:5" ht="12.5" x14ac:dyDescent="0.25">
      <c r="B150" s="11"/>
      <c r="C150" s="85"/>
      <c r="D150" s="85"/>
      <c r="E150" s="85"/>
    </row>
    <row r="151" spans="2:5" ht="12.5" x14ac:dyDescent="0.25">
      <c r="B151" s="11"/>
      <c r="C151" s="85"/>
      <c r="D151" s="85"/>
      <c r="E151" s="85"/>
    </row>
    <row r="152" spans="2:5" ht="12.5" x14ac:dyDescent="0.25">
      <c r="B152" s="11"/>
      <c r="C152" s="85"/>
      <c r="D152" s="85"/>
      <c r="E152" s="85"/>
    </row>
    <row r="153" spans="2:5" ht="12.5" x14ac:dyDescent="0.25">
      <c r="B153" s="11"/>
      <c r="C153" s="85"/>
      <c r="D153" s="85"/>
      <c r="E153" s="85"/>
    </row>
    <row r="154" spans="2:5" ht="12.5" x14ac:dyDescent="0.25">
      <c r="B154" s="11"/>
      <c r="C154" s="85"/>
      <c r="D154" s="85"/>
      <c r="E154" s="85"/>
    </row>
    <row r="155" spans="2:5" ht="12.5" x14ac:dyDescent="0.25">
      <c r="B155" s="11"/>
      <c r="C155" s="85"/>
      <c r="D155" s="85"/>
      <c r="E155" s="85"/>
    </row>
    <row r="156" spans="2:5" ht="12.5" x14ac:dyDescent="0.25">
      <c r="B156" s="11"/>
      <c r="C156" s="85"/>
      <c r="D156" s="85"/>
      <c r="E156" s="85"/>
    </row>
    <row r="157" spans="2:5" ht="12.5" x14ac:dyDescent="0.25">
      <c r="B157" s="11"/>
      <c r="C157" s="85"/>
      <c r="D157" s="85"/>
      <c r="E157" s="85"/>
    </row>
    <row r="158" spans="2:5" ht="12.5" x14ac:dyDescent="0.25">
      <c r="B158" s="11"/>
      <c r="C158" s="85"/>
      <c r="D158" s="85"/>
      <c r="E158" s="85"/>
    </row>
    <row r="159" spans="2:5" ht="12.5" x14ac:dyDescent="0.25">
      <c r="B159" s="11"/>
      <c r="C159" s="85"/>
      <c r="D159" s="85"/>
      <c r="E159" s="85"/>
    </row>
    <row r="160" spans="2:5" ht="12.5" x14ac:dyDescent="0.25">
      <c r="B160" s="11"/>
      <c r="C160" s="85"/>
      <c r="D160" s="85"/>
      <c r="E160" s="85"/>
    </row>
    <row r="161" spans="2:5" ht="12.5" x14ac:dyDescent="0.25">
      <c r="B161" s="11"/>
      <c r="C161" s="85"/>
      <c r="D161" s="85"/>
      <c r="E161" s="85"/>
    </row>
    <row r="162" spans="2:5" ht="12.5" x14ac:dyDescent="0.25">
      <c r="B162" s="11"/>
      <c r="C162" s="85"/>
      <c r="D162" s="85"/>
      <c r="E162" s="85"/>
    </row>
    <row r="163" spans="2:5" ht="12.5" x14ac:dyDescent="0.25">
      <c r="B163" s="11"/>
      <c r="C163" s="85"/>
      <c r="D163" s="85"/>
      <c r="E163" s="85"/>
    </row>
    <row r="164" spans="2:5" ht="12.5" x14ac:dyDescent="0.25">
      <c r="B164" s="11"/>
      <c r="C164" s="85"/>
      <c r="D164" s="85"/>
      <c r="E164" s="85"/>
    </row>
    <row r="165" spans="2:5" ht="12.5" x14ac:dyDescent="0.25">
      <c r="B165" s="11"/>
      <c r="C165" s="85"/>
      <c r="D165" s="85"/>
      <c r="E165" s="85"/>
    </row>
    <row r="166" spans="2:5" ht="12.5" x14ac:dyDescent="0.25">
      <c r="B166" s="11"/>
      <c r="C166" s="85"/>
      <c r="D166" s="85"/>
      <c r="E166" s="85"/>
    </row>
    <row r="167" spans="2:5" ht="12.5" x14ac:dyDescent="0.25">
      <c r="B167" s="11"/>
      <c r="C167" s="85"/>
      <c r="D167" s="85"/>
      <c r="E167" s="85"/>
    </row>
    <row r="168" spans="2:5" ht="12.5" x14ac:dyDescent="0.25">
      <c r="B168" s="11"/>
      <c r="C168" s="85"/>
      <c r="D168" s="85"/>
      <c r="E168" s="85"/>
    </row>
    <row r="169" spans="2:5" ht="12.5" x14ac:dyDescent="0.25">
      <c r="B169" s="11"/>
      <c r="C169" s="85"/>
      <c r="D169" s="85"/>
      <c r="E169" s="85"/>
    </row>
    <row r="170" spans="2:5" ht="12.5" x14ac:dyDescent="0.25">
      <c r="B170" s="11"/>
      <c r="C170" s="85"/>
      <c r="D170" s="85"/>
      <c r="E170" s="85"/>
    </row>
    <row r="171" spans="2:5" ht="12.5" x14ac:dyDescent="0.25">
      <c r="B171" s="11"/>
      <c r="C171" s="85"/>
      <c r="D171" s="85"/>
      <c r="E171" s="85"/>
    </row>
    <row r="172" spans="2:5" ht="12.5" x14ac:dyDescent="0.25">
      <c r="B172" s="11"/>
      <c r="C172" s="85"/>
      <c r="D172" s="85"/>
      <c r="E172" s="85"/>
    </row>
    <row r="173" spans="2:5" ht="12.5" x14ac:dyDescent="0.25">
      <c r="B173" s="11"/>
      <c r="C173" s="85"/>
      <c r="D173" s="85"/>
      <c r="E173" s="85"/>
    </row>
    <row r="174" spans="2:5" ht="12.5" x14ac:dyDescent="0.25">
      <c r="B174" s="11"/>
      <c r="C174" s="85"/>
      <c r="D174" s="85"/>
      <c r="E174" s="85"/>
    </row>
    <row r="175" spans="2:5" ht="12.5" x14ac:dyDescent="0.25">
      <c r="B175" s="11"/>
      <c r="C175" s="85"/>
      <c r="D175" s="85"/>
      <c r="E175" s="85"/>
    </row>
    <row r="176" spans="2:5" ht="12.5" x14ac:dyDescent="0.25">
      <c r="B176" s="11"/>
      <c r="C176" s="85"/>
      <c r="D176" s="85"/>
      <c r="E176" s="85"/>
    </row>
    <row r="177" spans="2:5" ht="12.5" x14ac:dyDescent="0.25">
      <c r="B177" s="11"/>
      <c r="C177" s="85"/>
      <c r="D177" s="85"/>
      <c r="E177" s="85"/>
    </row>
    <row r="178" spans="2:5" ht="12.5" x14ac:dyDescent="0.25">
      <c r="B178" s="11"/>
      <c r="C178" s="85"/>
      <c r="D178" s="85"/>
      <c r="E178" s="85"/>
    </row>
    <row r="179" spans="2:5" ht="12.5" x14ac:dyDescent="0.25">
      <c r="B179" s="11"/>
      <c r="C179" s="85"/>
      <c r="D179" s="85"/>
      <c r="E179" s="85"/>
    </row>
    <row r="180" spans="2:5" ht="12.5" x14ac:dyDescent="0.25">
      <c r="B180" s="11"/>
      <c r="C180" s="85"/>
      <c r="D180" s="85"/>
      <c r="E180" s="85"/>
    </row>
    <row r="181" spans="2:5" ht="12.5" x14ac:dyDescent="0.25">
      <c r="B181" s="11"/>
      <c r="C181" s="85"/>
      <c r="D181" s="85"/>
      <c r="E181" s="85"/>
    </row>
    <row r="182" spans="2:5" ht="12.5" x14ac:dyDescent="0.25">
      <c r="B182" s="11"/>
      <c r="C182" s="85"/>
      <c r="D182" s="85"/>
      <c r="E182" s="85"/>
    </row>
    <row r="183" spans="2:5" ht="12.5" x14ac:dyDescent="0.25">
      <c r="B183" s="11"/>
      <c r="C183" s="85"/>
      <c r="D183" s="85"/>
      <c r="E183" s="85"/>
    </row>
    <row r="184" spans="2:5" ht="12.5" x14ac:dyDescent="0.25">
      <c r="B184" s="11"/>
      <c r="C184" s="85"/>
      <c r="D184" s="85"/>
      <c r="E184" s="85"/>
    </row>
    <row r="185" spans="2:5" ht="12.5" x14ac:dyDescent="0.25">
      <c r="B185" s="11"/>
      <c r="C185" s="85"/>
      <c r="D185" s="85"/>
      <c r="E185" s="85"/>
    </row>
    <row r="186" spans="2:5" ht="12.5" x14ac:dyDescent="0.25">
      <c r="B186" s="11"/>
      <c r="C186" s="85"/>
      <c r="D186" s="85"/>
      <c r="E186" s="85"/>
    </row>
    <row r="187" spans="2:5" ht="12.5" x14ac:dyDescent="0.25">
      <c r="B187" s="11"/>
      <c r="C187" s="85"/>
      <c r="D187" s="85"/>
      <c r="E187" s="85"/>
    </row>
    <row r="188" spans="2:5" ht="12.5" x14ac:dyDescent="0.25">
      <c r="B188" s="11"/>
      <c r="C188" s="85"/>
      <c r="D188" s="85"/>
      <c r="E188" s="85"/>
    </row>
    <row r="189" spans="2:5" ht="12.5" x14ac:dyDescent="0.25">
      <c r="B189" s="11"/>
      <c r="C189" s="85"/>
      <c r="D189" s="85"/>
      <c r="E189" s="85"/>
    </row>
    <row r="190" spans="2:5" ht="12.5" x14ac:dyDescent="0.25">
      <c r="B190" s="11"/>
      <c r="C190" s="85"/>
      <c r="D190" s="85"/>
      <c r="E190" s="85"/>
    </row>
    <row r="191" spans="2:5" ht="12.5" x14ac:dyDescent="0.25">
      <c r="B191" s="11"/>
      <c r="C191" s="85"/>
      <c r="D191" s="85"/>
      <c r="E191" s="85"/>
    </row>
    <row r="192" spans="2:5" ht="12.5" x14ac:dyDescent="0.25">
      <c r="B192" s="11"/>
      <c r="C192" s="85"/>
      <c r="D192" s="85"/>
      <c r="E192" s="85"/>
    </row>
    <row r="193" spans="2:5" ht="12.5" x14ac:dyDescent="0.25">
      <c r="B193" s="11"/>
      <c r="C193" s="85"/>
      <c r="D193" s="85"/>
      <c r="E193" s="85"/>
    </row>
    <row r="194" spans="2:5" ht="12.5" x14ac:dyDescent="0.25">
      <c r="B194" s="11"/>
      <c r="C194" s="85"/>
      <c r="D194" s="85"/>
      <c r="E194" s="85"/>
    </row>
    <row r="195" spans="2:5" ht="12.5" x14ac:dyDescent="0.25">
      <c r="B195" s="11"/>
      <c r="C195" s="85"/>
      <c r="D195" s="85"/>
      <c r="E195" s="85"/>
    </row>
    <row r="196" spans="2:5" ht="12.5" x14ac:dyDescent="0.25">
      <c r="B196" s="11"/>
      <c r="C196" s="85"/>
      <c r="D196" s="85"/>
      <c r="E196" s="85"/>
    </row>
    <row r="197" spans="2:5" ht="12.5" x14ac:dyDescent="0.25">
      <c r="B197" s="11"/>
      <c r="C197" s="85"/>
      <c r="D197" s="85"/>
      <c r="E197" s="85"/>
    </row>
    <row r="198" spans="2:5" ht="12.5" x14ac:dyDescent="0.25">
      <c r="B198" s="11"/>
      <c r="C198" s="85"/>
      <c r="D198" s="85"/>
      <c r="E198" s="85"/>
    </row>
    <row r="199" spans="2:5" ht="12.5" x14ac:dyDescent="0.25">
      <c r="B199" s="11"/>
      <c r="C199" s="85"/>
      <c r="D199" s="85"/>
      <c r="E199" s="85"/>
    </row>
    <row r="200" spans="2:5" ht="12.5" x14ac:dyDescent="0.25">
      <c r="B200" s="11"/>
      <c r="C200" s="85"/>
      <c r="D200" s="85"/>
      <c r="E200" s="85"/>
    </row>
    <row r="201" spans="2:5" ht="12.5" x14ac:dyDescent="0.25">
      <c r="B201" s="11"/>
      <c r="C201" s="85"/>
      <c r="D201" s="85"/>
      <c r="E201" s="85"/>
    </row>
    <row r="202" spans="2:5" ht="12.5" x14ac:dyDescent="0.25">
      <c r="B202" s="11"/>
      <c r="C202" s="85"/>
      <c r="D202" s="85"/>
      <c r="E202" s="85"/>
    </row>
    <row r="203" spans="2:5" ht="12.5" x14ac:dyDescent="0.25">
      <c r="B203" s="11"/>
      <c r="C203" s="85"/>
      <c r="D203" s="85"/>
      <c r="E203" s="85"/>
    </row>
    <row r="204" spans="2:5" ht="12.5" x14ac:dyDescent="0.25">
      <c r="B204" s="11"/>
      <c r="C204" s="85"/>
      <c r="D204" s="85"/>
      <c r="E204" s="85"/>
    </row>
    <row r="205" spans="2:5" ht="12.5" x14ac:dyDescent="0.25">
      <c r="B205" s="11"/>
      <c r="C205" s="85"/>
      <c r="D205" s="85"/>
      <c r="E205" s="85"/>
    </row>
    <row r="206" spans="2:5" ht="12.5" x14ac:dyDescent="0.25">
      <c r="B206" s="11"/>
      <c r="C206" s="85"/>
      <c r="D206" s="85"/>
      <c r="E206" s="85"/>
    </row>
    <row r="207" spans="2:5" ht="12.5" x14ac:dyDescent="0.25">
      <c r="B207" s="11"/>
      <c r="C207" s="85"/>
      <c r="D207" s="85"/>
      <c r="E207" s="85"/>
    </row>
    <row r="208" spans="2:5" ht="12.5" x14ac:dyDescent="0.25">
      <c r="B208" s="11"/>
      <c r="C208" s="85"/>
      <c r="D208" s="85"/>
      <c r="E208" s="85"/>
    </row>
    <row r="209" spans="2:5" ht="12.5" x14ac:dyDescent="0.25">
      <c r="B209" s="11"/>
      <c r="C209" s="85"/>
      <c r="D209" s="85"/>
      <c r="E209" s="85"/>
    </row>
    <row r="210" spans="2:5" ht="12.5" x14ac:dyDescent="0.25">
      <c r="B210" s="11"/>
      <c r="C210" s="85"/>
      <c r="D210" s="85"/>
      <c r="E210" s="85"/>
    </row>
    <row r="211" spans="2:5" ht="12.5" x14ac:dyDescent="0.25">
      <c r="B211" s="11"/>
      <c r="C211" s="85"/>
      <c r="D211" s="85"/>
      <c r="E211" s="85"/>
    </row>
    <row r="212" spans="2:5" ht="12.5" x14ac:dyDescent="0.25">
      <c r="B212" s="11"/>
      <c r="C212" s="85"/>
      <c r="D212" s="85"/>
      <c r="E212" s="85"/>
    </row>
    <row r="213" spans="2:5" ht="12.5" x14ac:dyDescent="0.25">
      <c r="B213" s="11"/>
      <c r="C213" s="85"/>
      <c r="D213" s="85"/>
      <c r="E213" s="85"/>
    </row>
    <row r="214" spans="2:5" ht="12.5" x14ac:dyDescent="0.25">
      <c r="B214" s="11"/>
      <c r="C214" s="85"/>
      <c r="D214" s="85"/>
      <c r="E214" s="85"/>
    </row>
    <row r="215" spans="2:5" ht="12.5" x14ac:dyDescent="0.25">
      <c r="B215" s="11"/>
      <c r="C215" s="85"/>
      <c r="D215" s="85"/>
      <c r="E215" s="85"/>
    </row>
    <row r="216" spans="2:5" ht="12.5" x14ac:dyDescent="0.25">
      <c r="B216" s="11"/>
      <c r="C216" s="85"/>
      <c r="D216" s="85"/>
      <c r="E216" s="85"/>
    </row>
    <row r="217" spans="2:5" ht="12.5" x14ac:dyDescent="0.25">
      <c r="B217" s="11"/>
      <c r="C217" s="85"/>
      <c r="D217" s="85"/>
      <c r="E217" s="85"/>
    </row>
    <row r="218" spans="2:5" ht="12.5" x14ac:dyDescent="0.25">
      <c r="B218" s="11"/>
      <c r="C218" s="85"/>
      <c r="D218" s="85"/>
      <c r="E218" s="85"/>
    </row>
    <row r="219" spans="2:5" ht="12.5" x14ac:dyDescent="0.25">
      <c r="B219" s="11"/>
      <c r="C219" s="85"/>
      <c r="D219" s="85"/>
      <c r="E219" s="85"/>
    </row>
    <row r="220" spans="2:5" ht="12.5" x14ac:dyDescent="0.25">
      <c r="B220" s="11"/>
      <c r="C220" s="85"/>
      <c r="D220" s="85"/>
      <c r="E220" s="85"/>
    </row>
    <row r="221" spans="2:5" ht="12.5" x14ac:dyDescent="0.25">
      <c r="B221" s="11"/>
      <c r="C221" s="85"/>
      <c r="D221" s="85"/>
      <c r="E221" s="85"/>
    </row>
    <row r="222" spans="2:5" ht="12.5" x14ac:dyDescent="0.25">
      <c r="B222" s="11"/>
      <c r="C222" s="85"/>
      <c r="D222" s="85"/>
      <c r="E222" s="85"/>
    </row>
    <row r="223" spans="2:5" ht="12.5" x14ac:dyDescent="0.25">
      <c r="B223" s="11"/>
      <c r="C223" s="85"/>
      <c r="D223" s="85"/>
      <c r="E223" s="85"/>
    </row>
    <row r="224" spans="2:5" ht="12.5" x14ac:dyDescent="0.25">
      <c r="B224" s="11"/>
      <c r="C224" s="85"/>
      <c r="D224" s="85"/>
      <c r="E224" s="85"/>
    </row>
    <row r="225" spans="2:5" ht="12.5" x14ac:dyDescent="0.25">
      <c r="B225" s="11"/>
      <c r="C225" s="85"/>
      <c r="D225" s="85"/>
      <c r="E225" s="85"/>
    </row>
    <row r="226" spans="2:5" ht="12.5" x14ac:dyDescent="0.25">
      <c r="B226" s="11"/>
      <c r="C226" s="85"/>
      <c r="D226" s="85"/>
      <c r="E226" s="85"/>
    </row>
    <row r="227" spans="2:5" ht="12.5" x14ac:dyDescent="0.25">
      <c r="B227" s="11"/>
      <c r="C227" s="85"/>
      <c r="D227" s="85"/>
      <c r="E227" s="85"/>
    </row>
    <row r="228" spans="2:5" ht="12.5" x14ac:dyDescent="0.25">
      <c r="B228" s="11"/>
      <c r="C228" s="85"/>
      <c r="D228" s="85"/>
      <c r="E228" s="85"/>
    </row>
    <row r="229" spans="2:5" ht="12.5" x14ac:dyDescent="0.25">
      <c r="B229" s="11"/>
      <c r="C229" s="85"/>
      <c r="D229" s="85"/>
      <c r="E229" s="85"/>
    </row>
    <row r="230" spans="2:5" ht="12.5" x14ac:dyDescent="0.25">
      <c r="B230" s="11"/>
      <c r="C230" s="85"/>
      <c r="D230" s="85"/>
      <c r="E230" s="85"/>
    </row>
    <row r="231" spans="2:5" ht="12.5" x14ac:dyDescent="0.25">
      <c r="B231" s="11"/>
      <c r="C231" s="85"/>
      <c r="D231" s="85"/>
      <c r="E231" s="85"/>
    </row>
    <row r="232" spans="2:5" ht="12.5" x14ac:dyDescent="0.25">
      <c r="B232" s="11"/>
      <c r="C232" s="85"/>
      <c r="D232" s="85"/>
      <c r="E232" s="85"/>
    </row>
    <row r="233" spans="2:5" ht="12.5" x14ac:dyDescent="0.25">
      <c r="B233" s="11"/>
      <c r="C233" s="85"/>
      <c r="D233" s="85"/>
      <c r="E233" s="85"/>
    </row>
    <row r="234" spans="2:5" ht="12.5" x14ac:dyDescent="0.25">
      <c r="B234" s="11"/>
      <c r="C234" s="85"/>
      <c r="D234" s="85"/>
      <c r="E234" s="85"/>
    </row>
    <row r="235" spans="2:5" ht="12.5" x14ac:dyDescent="0.25">
      <c r="B235" s="11"/>
      <c r="C235" s="85"/>
      <c r="D235" s="85"/>
      <c r="E235" s="85"/>
    </row>
    <row r="236" spans="2:5" ht="12.5" x14ac:dyDescent="0.25">
      <c r="B236" s="11"/>
      <c r="C236" s="85"/>
      <c r="D236" s="85"/>
      <c r="E236" s="85"/>
    </row>
    <row r="237" spans="2:5" ht="12.5" x14ac:dyDescent="0.25">
      <c r="B237" s="11"/>
      <c r="C237" s="85"/>
      <c r="D237" s="85"/>
      <c r="E237" s="85"/>
    </row>
    <row r="238" spans="2:5" ht="12.5" x14ac:dyDescent="0.25">
      <c r="B238" s="11"/>
      <c r="C238" s="85"/>
      <c r="D238" s="85"/>
      <c r="E238" s="85"/>
    </row>
    <row r="239" spans="2:5" ht="12.5" x14ac:dyDescent="0.25">
      <c r="B239" s="11"/>
      <c r="C239" s="85"/>
      <c r="D239" s="85"/>
      <c r="E239" s="85"/>
    </row>
    <row r="240" spans="2:5" ht="12.5" x14ac:dyDescent="0.25">
      <c r="B240" s="11"/>
      <c r="C240" s="85"/>
      <c r="D240" s="85"/>
      <c r="E240" s="85"/>
    </row>
    <row r="241" spans="2:5" ht="12.5" x14ac:dyDescent="0.25">
      <c r="B241" s="11"/>
      <c r="C241" s="85"/>
      <c r="D241" s="85"/>
      <c r="E241" s="85"/>
    </row>
    <row r="242" spans="2:5" ht="12.5" x14ac:dyDescent="0.25">
      <c r="B242" s="11"/>
      <c r="C242" s="85"/>
      <c r="D242" s="85"/>
      <c r="E242" s="85"/>
    </row>
    <row r="243" spans="2:5" ht="12.5" x14ac:dyDescent="0.25">
      <c r="B243" s="11"/>
      <c r="C243" s="85"/>
      <c r="D243" s="85"/>
      <c r="E243" s="85"/>
    </row>
    <row r="244" spans="2:5" ht="12.5" x14ac:dyDescent="0.25">
      <c r="B244" s="11"/>
      <c r="C244" s="85"/>
      <c r="D244" s="85"/>
      <c r="E244" s="85"/>
    </row>
    <row r="245" spans="2:5" ht="12.5" x14ac:dyDescent="0.25">
      <c r="B245" s="11"/>
      <c r="C245" s="85"/>
      <c r="D245" s="85"/>
      <c r="E245" s="85"/>
    </row>
    <row r="246" spans="2:5" ht="12.5" x14ac:dyDescent="0.25">
      <c r="B246" s="11"/>
      <c r="C246" s="85"/>
      <c r="D246" s="85"/>
      <c r="E246" s="85"/>
    </row>
    <row r="247" spans="2:5" ht="12.5" x14ac:dyDescent="0.25">
      <c r="B247" s="11"/>
      <c r="C247" s="85"/>
      <c r="D247" s="85"/>
      <c r="E247" s="85"/>
    </row>
    <row r="248" spans="2:5" ht="12.5" x14ac:dyDescent="0.25">
      <c r="B248" s="11"/>
      <c r="C248" s="85"/>
      <c r="D248" s="85"/>
      <c r="E248" s="85"/>
    </row>
    <row r="249" spans="2:5" ht="12.5" x14ac:dyDescent="0.25">
      <c r="B249" s="11"/>
      <c r="C249" s="85"/>
      <c r="D249" s="85"/>
      <c r="E249" s="85"/>
    </row>
    <row r="250" spans="2:5" ht="12.5" x14ac:dyDescent="0.25">
      <c r="B250" s="11"/>
      <c r="C250" s="85"/>
      <c r="D250" s="85"/>
      <c r="E250" s="85"/>
    </row>
    <row r="251" spans="2:5" ht="12.5" x14ac:dyDescent="0.25">
      <c r="B251" s="11"/>
      <c r="C251" s="85"/>
      <c r="D251" s="85"/>
      <c r="E251" s="85"/>
    </row>
    <row r="252" spans="2:5" ht="12.5" x14ac:dyDescent="0.25">
      <c r="B252" s="11"/>
      <c r="C252" s="85"/>
      <c r="D252" s="85"/>
      <c r="E252" s="85"/>
    </row>
    <row r="253" spans="2:5" ht="12.5" x14ac:dyDescent="0.25">
      <c r="B253" s="11"/>
      <c r="C253" s="85"/>
      <c r="D253" s="85"/>
      <c r="E253" s="85"/>
    </row>
    <row r="254" spans="2:5" ht="12.5" x14ac:dyDescent="0.25">
      <c r="B254" s="11"/>
      <c r="C254" s="85"/>
      <c r="D254" s="85"/>
      <c r="E254" s="85"/>
    </row>
    <row r="255" spans="2:5" ht="12.5" x14ac:dyDescent="0.25">
      <c r="B255" s="11"/>
      <c r="C255" s="85"/>
      <c r="D255" s="85"/>
      <c r="E255" s="85"/>
    </row>
    <row r="256" spans="2:5" ht="12.5" x14ac:dyDescent="0.25">
      <c r="B256" s="11"/>
      <c r="C256" s="85"/>
      <c r="D256" s="85"/>
      <c r="E256" s="85"/>
    </row>
    <row r="257" spans="2:5" ht="12.5" x14ac:dyDescent="0.25">
      <c r="B257" s="11"/>
      <c r="C257" s="85"/>
      <c r="D257" s="85"/>
      <c r="E257" s="85"/>
    </row>
    <row r="258" spans="2:5" ht="12.5" x14ac:dyDescent="0.25">
      <c r="B258" s="11"/>
      <c r="C258" s="85"/>
      <c r="D258" s="85"/>
      <c r="E258" s="85"/>
    </row>
    <row r="259" spans="2:5" ht="12.5" x14ac:dyDescent="0.25">
      <c r="B259" s="11"/>
      <c r="C259" s="85"/>
      <c r="D259" s="85"/>
      <c r="E259" s="85"/>
    </row>
    <row r="260" spans="2:5" ht="12.5" x14ac:dyDescent="0.25">
      <c r="B260" s="11"/>
      <c r="C260" s="85"/>
      <c r="D260" s="85"/>
      <c r="E260" s="85"/>
    </row>
    <row r="261" spans="2:5" ht="12.5" x14ac:dyDescent="0.25">
      <c r="B261" s="11"/>
      <c r="C261" s="85"/>
      <c r="D261" s="85"/>
      <c r="E261" s="85"/>
    </row>
    <row r="262" spans="2:5" ht="12.5" x14ac:dyDescent="0.25">
      <c r="B262" s="11"/>
      <c r="C262" s="85"/>
      <c r="D262" s="85"/>
      <c r="E262" s="85"/>
    </row>
    <row r="263" spans="2:5" ht="12.5" x14ac:dyDescent="0.25">
      <c r="B263" s="11"/>
      <c r="C263" s="85"/>
      <c r="D263" s="85"/>
      <c r="E263" s="85"/>
    </row>
    <row r="264" spans="2:5" ht="12.5" x14ac:dyDescent="0.25">
      <c r="B264" s="11"/>
      <c r="C264" s="85"/>
      <c r="D264" s="85"/>
      <c r="E264" s="85"/>
    </row>
    <row r="265" spans="2:5" ht="12.5" x14ac:dyDescent="0.25">
      <c r="B265" s="11"/>
      <c r="C265" s="85"/>
      <c r="D265" s="85"/>
      <c r="E265" s="85"/>
    </row>
    <row r="266" spans="2:5" ht="12.5" x14ac:dyDescent="0.25">
      <c r="B266" s="11"/>
      <c r="C266" s="85"/>
      <c r="D266" s="85"/>
      <c r="E266" s="85"/>
    </row>
    <row r="267" spans="2:5" ht="12.5" x14ac:dyDescent="0.25">
      <c r="B267" s="11"/>
      <c r="C267" s="85"/>
      <c r="D267" s="85"/>
      <c r="E267" s="85"/>
    </row>
    <row r="268" spans="2:5" ht="12.5" x14ac:dyDescent="0.25">
      <c r="B268" s="11"/>
      <c r="C268" s="85"/>
      <c r="D268" s="85"/>
      <c r="E268" s="85"/>
    </row>
    <row r="269" spans="2:5" ht="12.5" x14ac:dyDescent="0.25">
      <c r="B269" s="11"/>
      <c r="C269" s="85"/>
      <c r="D269" s="85"/>
      <c r="E269" s="85"/>
    </row>
    <row r="270" spans="2:5" ht="12.5" x14ac:dyDescent="0.25">
      <c r="B270" s="11"/>
      <c r="C270" s="85"/>
      <c r="D270" s="85"/>
      <c r="E270" s="85"/>
    </row>
    <row r="271" spans="2:5" ht="12.5" x14ac:dyDescent="0.25">
      <c r="B271" s="11"/>
      <c r="C271" s="85"/>
      <c r="D271" s="85"/>
      <c r="E271" s="85"/>
    </row>
    <row r="272" spans="2:5" ht="12.5" x14ac:dyDescent="0.25">
      <c r="B272" s="11"/>
      <c r="C272" s="85"/>
      <c r="D272" s="85"/>
      <c r="E272" s="85"/>
    </row>
    <row r="273" spans="2:5" ht="12.5" x14ac:dyDescent="0.25">
      <c r="B273" s="11"/>
      <c r="C273" s="85"/>
      <c r="D273" s="85"/>
      <c r="E273" s="85"/>
    </row>
    <row r="274" spans="2:5" ht="12.5" x14ac:dyDescent="0.25">
      <c r="B274" s="11"/>
      <c r="C274" s="85"/>
      <c r="D274" s="85"/>
      <c r="E274" s="85"/>
    </row>
    <row r="275" spans="2:5" ht="12.5" x14ac:dyDescent="0.25">
      <c r="B275" s="11"/>
      <c r="C275" s="85"/>
      <c r="D275" s="85"/>
      <c r="E275" s="85"/>
    </row>
    <row r="276" spans="2:5" ht="12.5" x14ac:dyDescent="0.25">
      <c r="B276" s="11"/>
      <c r="C276" s="85"/>
      <c r="D276" s="85"/>
      <c r="E276" s="85"/>
    </row>
    <row r="277" spans="2:5" ht="12.5" x14ac:dyDescent="0.25">
      <c r="B277" s="11"/>
      <c r="C277" s="85"/>
      <c r="D277" s="85"/>
      <c r="E277" s="85"/>
    </row>
    <row r="278" spans="2:5" ht="12.5" x14ac:dyDescent="0.25">
      <c r="B278" s="11"/>
      <c r="C278" s="85"/>
      <c r="D278" s="85"/>
      <c r="E278" s="85"/>
    </row>
    <row r="279" spans="2:5" ht="12.5" x14ac:dyDescent="0.25">
      <c r="B279" s="11"/>
      <c r="C279" s="85"/>
      <c r="D279" s="85"/>
      <c r="E279" s="85"/>
    </row>
    <row r="280" spans="2:5" ht="12.5" x14ac:dyDescent="0.25">
      <c r="B280" s="11"/>
      <c r="C280" s="85"/>
      <c r="D280" s="85"/>
      <c r="E280" s="85"/>
    </row>
    <row r="281" spans="2:5" ht="12.5" x14ac:dyDescent="0.25">
      <c r="B281" s="11"/>
      <c r="C281" s="85"/>
      <c r="D281" s="85"/>
      <c r="E281" s="85"/>
    </row>
    <row r="282" spans="2:5" ht="12.5" x14ac:dyDescent="0.25">
      <c r="B282" s="11"/>
      <c r="C282" s="85"/>
      <c r="D282" s="85"/>
      <c r="E282" s="85"/>
    </row>
    <row r="283" spans="2:5" ht="12.5" x14ac:dyDescent="0.25">
      <c r="B283" s="11"/>
      <c r="C283" s="85"/>
      <c r="D283" s="85"/>
      <c r="E283" s="85"/>
    </row>
    <row r="284" spans="2:5" ht="12.5" x14ac:dyDescent="0.25">
      <c r="B284" s="11"/>
      <c r="C284" s="85"/>
      <c r="D284" s="85"/>
      <c r="E284" s="85"/>
    </row>
    <row r="285" spans="2:5" ht="12.5" x14ac:dyDescent="0.25">
      <c r="B285" s="11"/>
      <c r="C285" s="85"/>
      <c r="D285" s="85"/>
      <c r="E285" s="85"/>
    </row>
    <row r="286" spans="2:5" ht="12.5" x14ac:dyDescent="0.25">
      <c r="B286" s="11"/>
      <c r="C286" s="85"/>
      <c r="D286" s="85"/>
      <c r="E286" s="85"/>
    </row>
    <row r="287" spans="2:5" ht="12.5" x14ac:dyDescent="0.25">
      <c r="B287" s="11"/>
      <c r="C287" s="85"/>
      <c r="D287" s="85"/>
      <c r="E287" s="85"/>
    </row>
    <row r="288" spans="2:5" ht="12.5" x14ac:dyDescent="0.25">
      <c r="B288" s="11"/>
      <c r="C288" s="85"/>
      <c r="D288" s="85"/>
      <c r="E288" s="85"/>
    </row>
    <row r="289" spans="2:5" ht="12.5" x14ac:dyDescent="0.25">
      <c r="B289" s="11"/>
      <c r="C289" s="85"/>
      <c r="D289" s="85"/>
      <c r="E289" s="85"/>
    </row>
    <row r="290" spans="2:5" ht="12.5" x14ac:dyDescent="0.25">
      <c r="B290" s="11"/>
      <c r="C290" s="85"/>
      <c r="D290" s="85"/>
      <c r="E290" s="85"/>
    </row>
    <row r="291" spans="2:5" ht="12.5" x14ac:dyDescent="0.25">
      <c r="B291" s="11"/>
      <c r="C291" s="85"/>
      <c r="D291" s="85"/>
      <c r="E291" s="85"/>
    </row>
    <row r="292" spans="2:5" ht="12.5" x14ac:dyDescent="0.25">
      <c r="B292" s="11"/>
      <c r="C292" s="85"/>
      <c r="D292" s="85"/>
      <c r="E292" s="85"/>
    </row>
    <row r="293" spans="2:5" ht="12.5" x14ac:dyDescent="0.25">
      <c r="B293" s="11"/>
      <c r="C293" s="85"/>
      <c r="D293" s="85"/>
      <c r="E293" s="85"/>
    </row>
    <row r="294" spans="2:5" ht="12.5" x14ac:dyDescent="0.25">
      <c r="B294" s="11"/>
      <c r="C294" s="85"/>
      <c r="D294" s="85"/>
      <c r="E294" s="85"/>
    </row>
    <row r="295" spans="2:5" ht="12.5" x14ac:dyDescent="0.25">
      <c r="B295" s="11"/>
      <c r="C295" s="85"/>
      <c r="D295" s="85"/>
      <c r="E295" s="85"/>
    </row>
    <row r="296" spans="2:5" ht="12.5" x14ac:dyDescent="0.25">
      <c r="B296" s="11"/>
      <c r="C296" s="85"/>
      <c r="D296" s="85"/>
      <c r="E296" s="85"/>
    </row>
    <row r="297" spans="2:5" ht="12.5" x14ac:dyDescent="0.25">
      <c r="B297" s="11"/>
      <c r="C297" s="85"/>
      <c r="D297" s="85"/>
      <c r="E297" s="85"/>
    </row>
    <row r="298" spans="2:5" ht="12.5" x14ac:dyDescent="0.25">
      <c r="B298" s="11"/>
      <c r="C298" s="85"/>
      <c r="D298" s="85"/>
      <c r="E298" s="85"/>
    </row>
    <row r="299" spans="2:5" ht="12.5" x14ac:dyDescent="0.25">
      <c r="B299" s="11"/>
      <c r="C299" s="85"/>
      <c r="D299" s="85"/>
      <c r="E299" s="85"/>
    </row>
    <row r="300" spans="2:5" ht="12.5" x14ac:dyDescent="0.25">
      <c r="B300" s="11"/>
      <c r="C300" s="85"/>
      <c r="D300" s="85"/>
      <c r="E300" s="85"/>
    </row>
    <row r="301" spans="2:5" ht="12.5" x14ac:dyDescent="0.25">
      <c r="B301" s="11"/>
      <c r="C301" s="85"/>
      <c r="D301" s="85"/>
      <c r="E301" s="85"/>
    </row>
    <row r="302" spans="2:5" ht="12.5" x14ac:dyDescent="0.25">
      <c r="B302" s="11"/>
      <c r="C302" s="85"/>
      <c r="D302" s="85"/>
      <c r="E302" s="85"/>
    </row>
    <row r="303" spans="2:5" ht="12.5" x14ac:dyDescent="0.25">
      <c r="B303" s="11"/>
      <c r="C303" s="85"/>
      <c r="D303" s="85"/>
      <c r="E303" s="85"/>
    </row>
    <row r="304" spans="2:5" ht="12.5" x14ac:dyDescent="0.25">
      <c r="B304" s="11"/>
      <c r="C304" s="85"/>
      <c r="D304" s="85"/>
      <c r="E304" s="85"/>
    </row>
    <row r="305" spans="2:5" ht="12.5" x14ac:dyDescent="0.25">
      <c r="B305" s="11"/>
      <c r="C305" s="85"/>
      <c r="D305" s="85"/>
      <c r="E305" s="85"/>
    </row>
    <row r="306" spans="2:5" ht="12.5" x14ac:dyDescent="0.25">
      <c r="B306" s="11"/>
      <c r="C306" s="85"/>
      <c r="D306" s="85"/>
      <c r="E306" s="85"/>
    </row>
    <row r="307" spans="2:5" ht="12.5" x14ac:dyDescent="0.25">
      <c r="B307" s="11"/>
      <c r="C307" s="85"/>
      <c r="D307" s="85"/>
      <c r="E307" s="85"/>
    </row>
    <row r="308" spans="2:5" ht="12.5" x14ac:dyDescent="0.25">
      <c r="B308" s="11"/>
      <c r="C308" s="85"/>
      <c r="D308" s="85"/>
      <c r="E308" s="85"/>
    </row>
    <row r="309" spans="2:5" ht="12.5" x14ac:dyDescent="0.25">
      <c r="B309" s="11"/>
      <c r="C309" s="85"/>
      <c r="D309" s="85"/>
      <c r="E309" s="85"/>
    </row>
    <row r="310" spans="2:5" ht="12.5" x14ac:dyDescent="0.25">
      <c r="B310" s="11"/>
      <c r="C310" s="85"/>
      <c r="D310" s="85"/>
      <c r="E310" s="85"/>
    </row>
    <row r="311" spans="2:5" ht="12.5" x14ac:dyDescent="0.25">
      <c r="B311" s="11"/>
      <c r="C311" s="85"/>
      <c r="D311" s="85"/>
      <c r="E311" s="85"/>
    </row>
    <row r="312" spans="2:5" ht="12.5" x14ac:dyDescent="0.25">
      <c r="B312" s="11"/>
      <c r="C312" s="85"/>
      <c r="D312" s="85"/>
      <c r="E312" s="85"/>
    </row>
    <row r="313" spans="2:5" ht="12.5" x14ac:dyDescent="0.25">
      <c r="B313" s="11"/>
      <c r="C313" s="85"/>
      <c r="D313" s="85"/>
      <c r="E313" s="85"/>
    </row>
    <row r="314" spans="2:5" ht="12.5" x14ac:dyDescent="0.25">
      <c r="B314" s="11"/>
      <c r="C314" s="85"/>
      <c r="D314" s="85"/>
      <c r="E314" s="85"/>
    </row>
    <row r="315" spans="2:5" ht="12.5" x14ac:dyDescent="0.25">
      <c r="B315" s="11"/>
      <c r="C315" s="85"/>
      <c r="D315" s="85"/>
      <c r="E315" s="85"/>
    </row>
    <row r="316" spans="2:5" ht="12.5" x14ac:dyDescent="0.25">
      <c r="B316" s="11"/>
      <c r="C316" s="85"/>
      <c r="D316" s="85"/>
      <c r="E316" s="85"/>
    </row>
    <row r="317" spans="2:5" ht="12.5" x14ac:dyDescent="0.25">
      <c r="B317" s="11"/>
      <c r="C317" s="85"/>
      <c r="D317" s="85"/>
      <c r="E317" s="85"/>
    </row>
    <row r="318" spans="2:5" ht="12.5" x14ac:dyDescent="0.25">
      <c r="B318" s="11"/>
      <c r="C318" s="85"/>
      <c r="D318" s="85"/>
      <c r="E318" s="85"/>
    </row>
    <row r="319" spans="2:5" ht="12.5" x14ac:dyDescent="0.25">
      <c r="B319" s="11"/>
      <c r="C319" s="85"/>
      <c r="D319" s="85"/>
      <c r="E319" s="85"/>
    </row>
    <row r="320" spans="2:5" ht="12.5" x14ac:dyDescent="0.25">
      <c r="B320" s="11"/>
      <c r="C320" s="85"/>
      <c r="D320" s="85"/>
      <c r="E320" s="85"/>
    </row>
    <row r="321" spans="2:5" ht="12.5" x14ac:dyDescent="0.25">
      <c r="B321" s="11"/>
      <c r="C321" s="85"/>
      <c r="D321" s="85"/>
      <c r="E321" s="85"/>
    </row>
    <row r="322" spans="2:5" ht="12.5" x14ac:dyDescent="0.25">
      <c r="B322" s="11"/>
      <c r="C322" s="85"/>
      <c r="D322" s="85"/>
      <c r="E322" s="85"/>
    </row>
    <row r="323" spans="2:5" ht="12.5" x14ac:dyDescent="0.25">
      <c r="B323" s="11"/>
      <c r="C323" s="85"/>
      <c r="D323" s="85"/>
      <c r="E323" s="85"/>
    </row>
    <row r="324" spans="2:5" ht="12.5" x14ac:dyDescent="0.25">
      <c r="B324" s="11"/>
      <c r="C324" s="85"/>
      <c r="D324" s="85"/>
      <c r="E324" s="85"/>
    </row>
    <row r="325" spans="2:5" ht="12.5" x14ac:dyDescent="0.25">
      <c r="B325" s="11"/>
      <c r="C325" s="85"/>
      <c r="D325" s="85"/>
      <c r="E325" s="85"/>
    </row>
    <row r="326" spans="2:5" ht="12.5" x14ac:dyDescent="0.25">
      <c r="B326" s="11"/>
      <c r="C326" s="85"/>
      <c r="D326" s="85"/>
      <c r="E326" s="85"/>
    </row>
    <row r="327" spans="2:5" ht="12.5" x14ac:dyDescent="0.25">
      <c r="B327" s="11"/>
      <c r="C327" s="85"/>
      <c r="D327" s="85"/>
      <c r="E327" s="85"/>
    </row>
    <row r="328" spans="2:5" ht="12.5" x14ac:dyDescent="0.25">
      <c r="B328" s="11"/>
      <c r="C328" s="85"/>
      <c r="D328" s="85"/>
      <c r="E328" s="85"/>
    </row>
    <row r="329" spans="2:5" ht="12.5" x14ac:dyDescent="0.25">
      <c r="B329" s="11"/>
      <c r="C329" s="85"/>
      <c r="D329" s="85"/>
      <c r="E329" s="85"/>
    </row>
    <row r="330" spans="2:5" ht="12.5" x14ac:dyDescent="0.25">
      <c r="B330" s="11"/>
      <c r="C330" s="85"/>
      <c r="D330" s="85"/>
      <c r="E330" s="85"/>
    </row>
    <row r="331" spans="2:5" ht="12.5" x14ac:dyDescent="0.25">
      <c r="B331" s="11"/>
      <c r="C331" s="85"/>
      <c r="D331" s="85"/>
      <c r="E331" s="85"/>
    </row>
    <row r="332" spans="2:5" ht="12.5" x14ac:dyDescent="0.25">
      <c r="B332" s="11"/>
      <c r="C332" s="85"/>
      <c r="D332" s="85"/>
      <c r="E332" s="85"/>
    </row>
    <row r="333" spans="2:5" ht="12.5" x14ac:dyDescent="0.25">
      <c r="B333" s="11"/>
      <c r="C333" s="85"/>
      <c r="D333" s="85"/>
      <c r="E333" s="85"/>
    </row>
    <row r="334" spans="2:5" ht="12.5" x14ac:dyDescent="0.25">
      <c r="B334" s="11"/>
      <c r="C334" s="85"/>
      <c r="D334" s="85"/>
      <c r="E334" s="85"/>
    </row>
    <row r="335" spans="2:5" ht="12.5" x14ac:dyDescent="0.25">
      <c r="B335" s="11"/>
      <c r="C335" s="85"/>
      <c r="D335" s="85"/>
      <c r="E335" s="85"/>
    </row>
    <row r="336" spans="2:5" ht="12.5" x14ac:dyDescent="0.25">
      <c r="B336" s="11"/>
      <c r="C336" s="85"/>
      <c r="D336" s="85"/>
      <c r="E336" s="85"/>
    </row>
    <row r="337" spans="2:5" ht="12.5" x14ac:dyDescent="0.25">
      <c r="B337" s="11"/>
      <c r="C337" s="85"/>
      <c r="D337" s="85"/>
      <c r="E337" s="85"/>
    </row>
    <row r="338" spans="2:5" ht="12.5" x14ac:dyDescent="0.25">
      <c r="B338" s="11"/>
      <c r="C338" s="85"/>
      <c r="D338" s="85"/>
      <c r="E338" s="85"/>
    </row>
    <row r="339" spans="2:5" ht="12.5" x14ac:dyDescent="0.25">
      <c r="B339" s="11"/>
      <c r="C339" s="85"/>
      <c r="D339" s="85"/>
      <c r="E339" s="85"/>
    </row>
    <row r="340" spans="2:5" ht="12.5" x14ac:dyDescent="0.25">
      <c r="B340" s="11"/>
      <c r="C340" s="85"/>
      <c r="D340" s="85"/>
      <c r="E340" s="85"/>
    </row>
    <row r="341" spans="2:5" ht="12.5" x14ac:dyDescent="0.25">
      <c r="B341" s="11"/>
      <c r="C341" s="85"/>
      <c r="D341" s="85"/>
      <c r="E341" s="85"/>
    </row>
    <row r="342" spans="2:5" ht="12.5" x14ac:dyDescent="0.25">
      <c r="B342" s="11"/>
      <c r="C342" s="85"/>
      <c r="D342" s="85"/>
      <c r="E342" s="85"/>
    </row>
    <row r="343" spans="2:5" ht="12.5" x14ac:dyDescent="0.25">
      <c r="B343" s="11"/>
      <c r="C343" s="85"/>
      <c r="D343" s="85"/>
      <c r="E343" s="85"/>
    </row>
    <row r="344" spans="2:5" ht="12.5" x14ac:dyDescent="0.25">
      <c r="B344" s="11"/>
      <c r="C344" s="85"/>
      <c r="D344" s="85"/>
      <c r="E344" s="85"/>
    </row>
    <row r="345" spans="2:5" ht="12.5" x14ac:dyDescent="0.25">
      <c r="B345" s="11"/>
      <c r="C345" s="85"/>
      <c r="D345" s="85"/>
      <c r="E345" s="85"/>
    </row>
    <row r="346" spans="2:5" ht="12.5" x14ac:dyDescent="0.25">
      <c r="B346" s="11"/>
      <c r="C346" s="85"/>
      <c r="D346" s="85"/>
      <c r="E346" s="85"/>
    </row>
    <row r="347" spans="2:5" ht="12.5" x14ac:dyDescent="0.25">
      <c r="B347" s="11"/>
      <c r="C347" s="85"/>
      <c r="D347" s="85"/>
      <c r="E347" s="85"/>
    </row>
    <row r="348" spans="2:5" ht="12.5" x14ac:dyDescent="0.25">
      <c r="B348" s="11"/>
      <c r="C348" s="85"/>
      <c r="D348" s="85"/>
      <c r="E348" s="85"/>
    </row>
    <row r="349" spans="2:5" ht="12.5" x14ac:dyDescent="0.25">
      <c r="B349" s="11"/>
      <c r="C349" s="85"/>
      <c r="D349" s="85"/>
      <c r="E349" s="85"/>
    </row>
    <row r="350" spans="2:5" ht="12.5" x14ac:dyDescent="0.25">
      <c r="B350" s="11"/>
      <c r="C350" s="85"/>
      <c r="D350" s="85"/>
      <c r="E350" s="85"/>
    </row>
    <row r="351" spans="2:5" ht="12.5" x14ac:dyDescent="0.25">
      <c r="B351" s="11"/>
      <c r="C351" s="85"/>
      <c r="D351" s="85"/>
      <c r="E351" s="85"/>
    </row>
    <row r="352" spans="2:5" ht="12.5" x14ac:dyDescent="0.25">
      <c r="B352" s="11"/>
      <c r="C352" s="85"/>
      <c r="D352" s="85"/>
      <c r="E352" s="85"/>
    </row>
    <row r="353" spans="2:5" ht="12.5" x14ac:dyDescent="0.25">
      <c r="B353" s="11"/>
      <c r="C353" s="85"/>
      <c r="D353" s="85"/>
      <c r="E353" s="85"/>
    </row>
    <row r="354" spans="2:5" ht="12.5" x14ac:dyDescent="0.25">
      <c r="B354" s="11"/>
      <c r="C354" s="85"/>
      <c r="D354" s="85"/>
      <c r="E354" s="85"/>
    </row>
    <row r="355" spans="2:5" ht="12.5" x14ac:dyDescent="0.25">
      <c r="B355" s="11"/>
      <c r="C355" s="85"/>
      <c r="D355" s="85"/>
      <c r="E355" s="85"/>
    </row>
    <row r="356" spans="2:5" ht="12.5" x14ac:dyDescent="0.25">
      <c r="B356" s="11"/>
      <c r="C356" s="85"/>
      <c r="D356" s="85"/>
      <c r="E356" s="85"/>
    </row>
    <row r="357" spans="2:5" ht="12.5" x14ac:dyDescent="0.25">
      <c r="B357" s="11"/>
      <c r="C357" s="85"/>
      <c r="D357" s="85"/>
      <c r="E357" s="85"/>
    </row>
    <row r="358" spans="2:5" ht="12.5" x14ac:dyDescent="0.25">
      <c r="B358" s="11"/>
      <c r="C358" s="85"/>
      <c r="D358" s="85"/>
      <c r="E358" s="85"/>
    </row>
    <row r="359" spans="2:5" ht="12.5" x14ac:dyDescent="0.25">
      <c r="B359" s="11"/>
      <c r="C359" s="85"/>
      <c r="D359" s="85"/>
      <c r="E359" s="85"/>
    </row>
    <row r="360" spans="2:5" ht="12.5" x14ac:dyDescent="0.25">
      <c r="B360" s="11"/>
      <c r="C360" s="85"/>
      <c r="D360" s="85"/>
      <c r="E360" s="85"/>
    </row>
    <row r="361" spans="2:5" ht="12.5" x14ac:dyDescent="0.25">
      <c r="B361" s="11"/>
      <c r="C361" s="85"/>
      <c r="D361" s="85"/>
      <c r="E361" s="85"/>
    </row>
    <row r="362" spans="2:5" ht="12.5" x14ac:dyDescent="0.25">
      <c r="B362" s="11"/>
      <c r="C362" s="85"/>
      <c r="D362" s="85"/>
      <c r="E362" s="85"/>
    </row>
    <row r="363" spans="2:5" ht="12.5" x14ac:dyDescent="0.25">
      <c r="B363" s="11"/>
      <c r="C363" s="85"/>
      <c r="D363" s="85"/>
      <c r="E363" s="85"/>
    </row>
    <row r="364" spans="2:5" ht="12.5" x14ac:dyDescent="0.25">
      <c r="B364" s="11"/>
      <c r="C364" s="85"/>
      <c r="D364" s="85"/>
      <c r="E364" s="85"/>
    </row>
    <row r="365" spans="2:5" ht="12.5" x14ac:dyDescent="0.25">
      <c r="B365" s="11"/>
      <c r="C365" s="85"/>
      <c r="D365" s="85"/>
      <c r="E365" s="85"/>
    </row>
    <row r="366" spans="2:5" ht="12.5" x14ac:dyDescent="0.25">
      <c r="B366" s="11"/>
      <c r="C366" s="85"/>
      <c r="D366" s="85"/>
      <c r="E366" s="85"/>
    </row>
    <row r="367" spans="2:5" ht="12.5" x14ac:dyDescent="0.25">
      <c r="B367" s="11"/>
      <c r="C367" s="85"/>
      <c r="D367" s="85"/>
      <c r="E367" s="85"/>
    </row>
    <row r="368" spans="2:5" ht="12.5" x14ac:dyDescent="0.25">
      <c r="B368" s="11"/>
      <c r="C368" s="85"/>
      <c r="D368" s="85"/>
      <c r="E368" s="85"/>
    </row>
    <row r="369" spans="2:5" ht="12.5" x14ac:dyDescent="0.25">
      <c r="B369" s="11"/>
      <c r="C369" s="85"/>
      <c r="D369" s="85"/>
      <c r="E369" s="85"/>
    </row>
    <row r="370" spans="2:5" ht="12.5" x14ac:dyDescent="0.25">
      <c r="B370" s="11"/>
      <c r="C370" s="85"/>
      <c r="D370" s="85"/>
      <c r="E370" s="85"/>
    </row>
    <row r="371" spans="2:5" ht="12.5" x14ac:dyDescent="0.25">
      <c r="B371" s="11"/>
      <c r="C371" s="85"/>
      <c r="D371" s="85"/>
      <c r="E371" s="85"/>
    </row>
    <row r="372" spans="2:5" ht="12.5" x14ac:dyDescent="0.25">
      <c r="B372" s="11"/>
      <c r="C372" s="85"/>
      <c r="D372" s="85"/>
      <c r="E372" s="85"/>
    </row>
    <row r="373" spans="2:5" ht="12.5" x14ac:dyDescent="0.25">
      <c r="B373" s="11"/>
      <c r="C373" s="85"/>
      <c r="D373" s="85"/>
      <c r="E373" s="85"/>
    </row>
    <row r="374" spans="2:5" ht="12.5" x14ac:dyDescent="0.25">
      <c r="B374" s="11"/>
      <c r="C374" s="85"/>
      <c r="D374" s="85"/>
      <c r="E374" s="85"/>
    </row>
    <row r="375" spans="2:5" ht="12.5" x14ac:dyDescent="0.25">
      <c r="B375" s="11"/>
      <c r="C375" s="85"/>
      <c r="D375" s="85"/>
      <c r="E375" s="85"/>
    </row>
    <row r="376" spans="2:5" ht="12.5" x14ac:dyDescent="0.25">
      <c r="B376" s="11"/>
      <c r="C376" s="85"/>
      <c r="D376" s="85"/>
      <c r="E376" s="85"/>
    </row>
    <row r="377" spans="2:5" ht="12.5" x14ac:dyDescent="0.25">
      <c r="B377" s="11"/>
      <c r="C377" s="85"/>
      <c r="D377" s="85"/>
      <c r="E377" s="85"/>
    </row>
    <row r="378" spans="2:5" ht="12.5" x14ac:dyDescent="0.25">
      <c r="B378" s="11"/>
      <c r="C378" s="85"/>
      <c r="D378" s="85"/>
      <c r="E378" s="85"/>
    </row>
    <row r="379" spans="2:5" ht="12.5" x14ac:dyDescent="0.25">
      <c r="B379" s="11"/>
      <c r="C379" s="85"/>
      <c r="D379" s="85"/>
      <c r="E379" s="85"/>
    </row>
    <row r="380" spans="2:5" ht="12.5" x14ac:dyDescent="0.25">
      <c r="B380" s="11"/>
      <c r="C380" s="85"/>
      <c r="D380" s="85"/>
      <c r="E380" s="85"/>
    </row>
    <row r="381" spans="2:5" ht="12.5" x14ac:dyDescent="0.25">
      <c r="B381" s="11"/>
      <c r="C381" s="85"/>
      <c r="D381" s="85"/>
      <c r="E381" s="85"/>
    </row>
    <row r="382" spans="2:5" ht="12.5" x14ac:dyDescent="0.25">
      <c r="B382" s="11"/>
      <c r="C382" s="85"/>
      <c r="D382" s="85"/>
      <c r="E382" s="85"/>
    </row>
    <row r="383" spans="2:5" ht="12.5" x14ac:dyDescent="0.25">
      <c r="B383" s="11"/>
      <c r="C383" s="85"/>
      <c r="D383" s="85"/>
      <c r="E383" s="85"/>
    </row>
    <row r="384" spans="2:5" ht="12.5" x14ac:dyDescent="0.25">
      <c r="B384" s="11"/>
      <c r="C384" s="85"/>
      <c r="D384" s="85"/>
      <c r="E384" s="85"/>
    </row>
    <row r="385" spans="2:5" ht="12.5" x14ac:dyDescent="0.25">
      <c r="B385" s="11"/>
      <c r="C385" s="85"/>
      <c r="D385" s="85"/>
      <c r="E385" s="85"/>
    </row>
    <row r="386" spans="2:5" ht="12.5" x14ac:dyDescent="0.25">
      <c r="B386" s="11"/>
      <c r="C386" s="85"/>
      <c r="D386" s="85"/>
      <c r="E386" s="85"/>
    </row>
    <row r="387" spans="2:5" ht="12.5" x14ac:dyDescent="0.25">
      <c r="B387" s="11"/>
      <c r="C387" s="85"/>
      <c r="D387" s="85"/>
      <c r="E387" s="85"/>
    </row>
    <row r="388" spans="2:5" ht="12.5" x14ac:dyDescent="0.25">
      <c r="B388" s="11"/>
      <c r="C388" s="85"/>
      <c r="D388" s="85"/>
      <c r="E388" s="85"/>
    </row>
    <row r="389" spans="2:5" ht="12.5" x14ac:dyDescent="0.25">
      <c r="B389" s="11"/>
      <c r="C389" s="85"/>
      <c r="D389" s="85"/>
      <c r="E389" s="85"/>
    </row>
    <row r="390" spans="2:5" ht="12.5" x14ac:dyDescent="0.25">
      <c r="B390" s="11"/>
      <c r="C390" s="85"/>
      <c r="D390" s="85"/>
      <c r="E390" s="85"/>
    </row>
    <row r="391" spans="2:5" ht="12.5" x14ac:dyDescent="0.25">
      <c r="B391" s="11"/>
      <c r="C391" s="85"/>
      <c r="D391" s="85"/>
      <c r="E391" s="85"/>
    </row>
    <row r="392" spans="2:5" ht="12.5" x14ac:dyDescent="0.25">
      <c r="B392" s="11"/>
      <c r="C392" s="85"/>
      <c r="D392" s="85"/>
      <c r="E392" s="85"/>
    </row>
    <row r="393" spans="2:5" ht="12.5" x14ac:dyDescent="0.25">
      <c r="B393" s="11"/>
      <c r="C393" s="85"/>
      <c r="D393" s="85"/>
      <c r="E393" s="85"/>
    </row>
    <row r="394" spans="2:5" ht="12.5" x14ac:dyDescent="0.25">
      <c r="B394" s="11"/>
      <c r="C394" s="85"/>
      <c r="D394" s="85"/>
      <c r="E394" s="85"/>
    </row>
    <row r="395" spans="2:5" ht="12.5" x14ac:dyDescent="0.25">
      <c r="B395" s="11"/>
      <c r="C395" s="85"/>
      <c r="D395" s="85"/>
      <c r="E395" s="85"/>
    </row>
    <row r="396" spans="2:5" ht="12.5" x14ac:dyDescent="0.25">
      <c r="B396" s="11"/>
      <c r="C396" s="85"/>
      <c r="D396" s="85"/>
      <c r="E396" s="85"/>
    </row>
    <row r="397" spans="2:5" ht="12.5" x14ac:dyDescent="0.25">
      <c r="B397" s="11"/>
      <c r="C397" s="85"/>
      <c r="D397" s="85"/>
      <c r="E397" s="85"/>
    </row>
    <row r="398" spans="2:5" ht="12.5" x14ac:dyDescent="0.25">
      <c r="B398" s="11"/>
      <c r="C398" s="85"/>
      <c r="D398" s="85"/>
      <c r="E398" s="85"/>
    </row>
    <row r="399" spans="2:5" ht="12.5" x14ac:dyDescent="0.25">
      <c r="B399" s="11"/>
      <c r="C399" s="85"/>
      <c r="D399" s="85"/>
      <c r="E399" s="85"/>
    </row>
    <row r="400" spans="2:5" ht="12.5" x14ac:dyDescent="0.25">
      <c r="B400" s="11"/>
      <c r="C400" s="85"/>
      <c r="D400" s="85"/>
      <c r="E400" s="85"/>
    </row>
    <row r="401" spans="2:5" ht="12.5" x14ac:dyDescent="0.25">
      <c r="B401" s="11"/>
      <c r="C401" s="85"/>
      <c r="D401" s="85"/>
      <c r="E401" s="85"/>
    </row>
    <row r="402" spans="2:5" ht="12.5" x14ac:dyDescent="0.25">
      <c r="B402" s="11"/>
      <c r="C402" s="85"/>
      <c r="D402" s="85"/>
      <c r="E402" s="85"/>
    </row>
    <row r="403" spans="2:5" ht="12.5" x14ac:dyDescent="0.25">
      <c r="B403" s="11"/>
      <c r="C403" s="85"/>
      <c r="D403" s="85"/>
      <c r="E403" s="85"/>
    </row>
    <row r="404" spans="2:5" ht="12.5" x14ac:dyDescent="0.25">
      <c r="B404" s="11"/>
      <c r="C404" s="85"/>
      <c r="D404" s="85"/>
      <c r="E404" s="85"/>
    </row>
    <row r="405" spans="2:5" ht="12.5" x14ac:dyDescent="0.25">
      <c r="B405" s="11"/>
      <c r="C405" s="85"/>
      <c r="D405" s="85"/>
      <c r="E405" s="85"/>
    </row>
    <row r="406" spans="2:5" ht="12.5" x14ac:dyDescent="0.25">
      <c r="B406" s="11"/>
      <c r="C406" s="85"/>
      <c r="D406" s="85"/>
      <c r="E406" s="85"/>
    </row>
    <row r="407" spans="2:5" ht="12.5" x14ac:dyDescent="0.25">
      <c r="B407" s="11"/>
      <c r="C407" s="85"/>
      <c r="D407" s="85"/>
      <c r="E407" s="85"/>
    </row>
    <row r="408" spans="2:5" ht="12.5" x14ac:dyDescent="0.25">
      <c r="B408" s="11"/>
      <c r="C408" s="85"/>
      <c r="D408" s="85"/>
      <c r="E408" s="85"/>
    </row>
    <row r="409" spans="2:5" ht="12.5" x14ac:dyDescent="0.25">
      <c r="B409" s="11"/>
      <c r="C409" s="85"/>
      <c r="D409" s="85"/>
      <c r="E409" s="85"/>
    </row>
    <row r="410" spans="2:5" ht="12.5" x14ac:dyDescent="0.25">
      <c r="B410" s="11"/>
      <c r="C410" s="85"/>
      <c r="D410" s="85"/>
      <c r="E410" s="85"/>
    </row>
    <row r="411" spans="2:5" ht="12.5" x14ac:dyDescent="0.25">
      <c r="B411" s="11"/>
      <c r="C411" s="85"/>
      <c r="D411" s="85"/>
      <c r="E411" s="85"/>
    </row>
    <row r="412" spans="2:5" ht="12.5" x14ac:dyDescent="0.25">
      <c r="B412" s="11"/>
      <c r="C412" s="85"/>
      <c r="D412" s="85"/>
      <c r="E412" s="85"/>
    </row>
    <row r="413" spans="2:5" ht="12.5" x14ac:dyDescent="0.25">
      <c r="B413" s="11"/>
      <c r="C413" s="85"/>
      <c r="D413" s="85"/>
      <c r="E413" s="85"/>
    </row>
    <row r="414" spans="2:5" ht="12.5" x14ac:dyDescent="0.25">
      <c r="B414" s="11"/>
      <c r="C414" s="85"/>
      <c r="D414" s="85"/>
      <c r="E414" s="85"/>
    </row>
    <row r="415" spans="2:5" ht="12.5" x14ac:dyDescent="0.25">
      <c r="B415" s="11"/>
      <c r="C415" s="85"/>
      <c r="D415" s="85"/>
      <c r="E415" s="85"/>
    </row>
    <row r="416" spans="2:5" ht="12.5" x14ac:dyDescent="0.25">
      <c r="B416" s="11"/>
      <c r="C416" s="85"/>
      <c r="D416" s="85"/>
      <c r="E416" s="85"/>
    </row>
    <row r="417" spans="2:5" ht="12.5" x14ac:dyDescent="0.25">
      <c r="B417" s="11"/>
      <c r="C417" s="85"/>
      <c r="D417" s="85"/>
      <c r="E417" s="85"/>
    </row>
    <row r="418" spans="2:5" ht="12.5" x14ac:dyDescent="0.25">
      <c r="B418" s="11"/>
      <c r="C418" s="85"/>
      <c r="D418" s="85"/>
      <c r="E418" s="85"/>
    </row>
    <row r="419" spans="2:5" ht="12.5" x14ac:dyDescent="0.25">
      <c r="B419" s="11"/>
      <c r="C419" s="85"/>
      <c r="D419" s="85"/>
      <c r="E419" s="85"/>
    </row>
    <row r="420" spans="2:5" ht="12.5" x14ac:dyDescent="0.25">
      <c r="B420" s="11"/>
      <c r="C420" s="85"/>
      <c r="D420" s="85"/>
      <c r="E420" s="85"/>
    </row>
    <row r="421" spans="2:5" ht="12.5" x14ac:dyDescent="0.25">
      <c r="B421" s="11"/>
      <c r="C421" s="85"/>
      <c r="D421" s="85"/>
      <c r="E421" s="85"/>
    </row>
    <row r="422" spans="2:5" ht="12.5" x14ac:dyDescent="0.25">
      <c r="B422" s="11"/>
      <c r="C422" s="85"/>
      <c r="D422" s="85"/>
      <c r="E422" s="85"/>
    </row>
    <row r="423" spans="2:5" ht="12.5" x14ac:dyDescent="0.25">
      <c r="B423" s="11"/>
      <c r="C423" s="85"/>
      <c r="D423" s="85"/>
      <c r="E423" s="85"/>
    </row>
    <row r="424" spans="2:5" ht="12.5" x14ac:dyDescent="0.25">
      <c r="B424" s="11"/>
      <c r="C424" s="85"/>
      <c r="D424" s="85"/>
      <c r="E424" s="85"/>
    </row>
    <row r="425" spans="2:5" ht="12.5" x14ac:dyDescent="0.25">
      <c r="B425" s="11"/>
      <c r="C425" s="85"/>
      <c r="D425" s="85"/>
      <c r="E425" s="85"/>
    </row>
    <row r="426" spans="2:5" ht="12.5" x14ac:dyDescent="0.25">
      <c r="B426" s="11"/>
      <c r="C426" s="85"/>
      <c r="D426" s="85"/>
      <c r="E426" s="85"/>
    </row>
    <row r="427" spans="2:5" ht="12.5" x14ac:dyDescent="0.25">
      <c r="B427" s="11"/>
      <c r="C427" s="85"/>
      <c r="D427" s="85"/>
      <c r="E427" s="85"/>
    </row>
    <row r="428" spans="2:5" ht="12.5" x14ac:dyDescent="0.25">
      <c r="B428" s="11"/>
      <c r="C428" s="85"/>
      <c r="D428" s="85"/>
      <c r="E428" s="85"/>
    </row>
    <row r="429" spans="2:5" ht="12.5" x14ac:dyDescent="0.25">
      <c r="B429" s="11"/>
      <c r="C429" s="85"/>
      <c r="D429" s="85"/>
      <c r="E429" s="85"/>
    </row>
    <row r="430" spans="2:5" ht="12.5" x14ac:dyDescent="0.25">
      <c r="B430" s="11"/>
      <c r="C430" s="85"/>
      <c r="D430" s="85"/>
      <c r="E430" s="85"/>
    </row>
    <row r="431" spans="2:5" ht="12.5" x14ac:dyDescent="0.25">
      <c r="B431" s="11"/>
      <c r="C431" s="85"/>
      <c r="D431" s="85"/>
      <c r="E431" s="85"/>
    </row>
    <row r="432" spans="2:5" ht="12.5" x14ac:dyDescent="0.25">
      <c r="B432" s="11"/>
      <c r="C432" s="85"/>
      <c r="D432" s="85"/>
      <c r="E432" s="85"/>
    </row>
    <row r="433" spans="2:5" ht="12.5" x14ac:dyDescent="0.25">
      <c r="B433" s="11"/>
      <c r="C433" s="85"/>
      <c r="D433" s="85"/>
      <c r="E433" s="85"/>
    </row>
    <row r="434" spans="2:5" ht="12.5" x14ac:dyDescent="0.25">
      <c r="B434" s="11"/>
      <c r="C434" s="85"/>
      <c r="D434" s="85"/>
      <c r="E434" s="85"/>
    </row>
    <row r="435" spans="2:5" ht="12.5" x14ac:dyDescent="0.25">
      <c r="B435" s="11"/>
      <c r="C435" s="85"/>
      <c r="D435" s="85"/>
      <c r="E435" s="85"/>
    </row>
    <row r="436" spans="2:5" ht="12.5" x14ac:dyDescent="0.25">
      <c r="B436" s="11"/>
      <c r="C436" s="85"/>
      <c r="D436" s="85"/>
      <c r="E436" s="85"/>
    </row>
    <row r="437" spans="2:5" ht="12.5" x14ac:dyDescent="0.25">
      <c r="B437" s="11"/>
      <c r="C437" s="85"/>
      <c r="D437" s="85"/>
      <c r="E437" s="85"/>
    </row>
    <row r="438" spans="2:5" ht="12.5" x14ac:dyDescent="0.25">
      <c r="B438" s="11"/>
      <c r="C438" s="85"/>
      <c r="D438" s="85"/>
      <c r="E438" s="85"/>
    </row>
    <row r="439" spans="2:5" ht="12.5" x14ac:dyDescent="0.25">
      <c r="B439" s="11"/>
      <c r="C439" s="85"/>
      <c r="D439" s="85"/>
      <c r="E439" s="85"/>
    </row>
    <row r="440" spans="2:5" ht="12.5" x14ac:dyDescent="0.25">
      <c r="B440" s="11"/>
      <c r="C440" s="85"/>
      <c r="D440" s="85"/>
      <c r="E440" s="85"/>
    </row>
    <row r="441" spans="2:5" ht="12.5" x14ac:dyDescent="0.25">
      <c r="B441" s="11"/>
      <c r="C441" s="85"/>
      <c r="D441" s="85"/>
      <c r="E441" s="85"/>
    </row>
    <row r="442" spans="2:5" ht="12.5" x14ac:dyDescent="0.25">
      <c r="B442" s="11"/>
      <c r="C442" s="85"/>
      <c r="D442" s="85"/>
      <c r="E442" s="85"/>
    </row>
    <row r="443" spans="2:5" ht="12.5" x14ac:dyDescent="0.25">
      <c r="B443" s="11"/>
      <c r="C443" s="85"/>
      <c r="D443" s="85"/>
      <c r="E443" s="85"/>
    </row>
    <row r="444" spans="2:5" ht="12.5" x14ac:dyDescent="0.25">
      <c r="B444" s="11"/>
      <c r="C444" s="85"/>
      <c r="D444" s="85"/>
      <c r="E444" s="85"/>
    </row>
    <row r="445" spans="2:5" ht="12.5" x14ac:dyDescent="0.25">
      <c r="B445" s="11"/>
      <c r="C445" s="85"/>
      <c r="D445" s="85"/>
      <c r="E445" s="85"/>
    </row>
    <row r="446" spans="2:5" ht="12.5" x14ac:dyDescent="0.25">
      <c r="B446" s="11"/>
      <c r="C446" s="85"/>
      <c r="D446" s="85"/>
      <c r="E446" s="85"/>
    </row>
    <row r="447" spans="2:5" ht="12.5" x14ac:dyDescent="0.25">
      <c r="B447" s="11"/>
      <c r="C447" s="85"/>
      <c r="D447" s="85"/>
      <c r="E447" s="85"/>
    </row>
    <row r="448" spans="2:5" ht="12.5" x14ac:dyDescent="0.25">
      <c r="B448" s="11"/>
      <c r="C448" s="85"/>
      <c r="D448" s="85"/>
      <c r="E448" s="85"/>
    </row>
    <row r="449" spans="2:5" ht="12.5" x14ac:dyDescent="0.25">
      <c r="B449" s="11"/>
      <c r="C449" s="85"/>
      <c r="D449" s="85"/>
      <c r="E449" s="85"/>
    </row>
    <row r="450" spans="2:5" ht="12.5" x14ac:dyDescent="0.25">
      <c r="B450" s="11"/>
      <c r="C450" s="85"/>
      <c r="D450" s="85"/>
      <c r="E450" s="85"/>
    </row>
    <row r="451" spans="2:5" ht="12.5" x14ac:dyDescent="0.25">
      <c r="B451" s="11"/>
      <c r="C451" s="85"/>
      <c r="D451" s="85"/>
      <c r="E451" s="85"/>
    </row>
    <row r="452" spans="2:5" ht="12.5" x14ac:dyDescent="0.25">
      <c r="B452" s="11"/>
      <c r="C452" s="85"/>
      <c r="D452" s="85"/>
      <c r="E452" s="85"/>
    </row>
    <row r="453" spans="2:5" ht="12.5" x14ac:dyDescent="0.25">
      <c r="B453" s="11"/>
      <c r="C453" s="85"/>
      <c r="D453" s="85"/>
      <c r="E453" s="85"/>
    </row>
    <row r="454" spans="2:5" ht="12.5" x14ac:dyDescent="0.25">
      <c r="B454" s="11"/>
      <c r="C454" s="85"/>
      <c r="D454" s="85"/>
      <c r="E454" s="85"/>
    </row>
    <row r="455" spans="2:5" ht="12.5" x14ac:dyDescent="0.25">
      <c r="B455" s="11"/>
      <c r="C455" s="85"/>
      <c r="D455" s="85"/>
      <c r="E455" s="85"/>
    </row>
    <row r="456" spans="2:5" ht="12.5" x14ac:dyDescent="0.25">
      <c r="B456" s="11"/>
      <c r="C456" s="85"/>
      <c r="D456" s="85"/>
      <c r="E456" s="85"/>
    </row>
    <row r="457" spans="2:5" ht="12.5" x14ac:dyDescent="0.25">
      <c r="B457" s="11"/>
      <c r="C457" s="85"/>
      <c r="D457" s="85"/>
      <c r="E457" s="85"/>
    </row>
    <row r="458" spans="2:5" ht="12.5" x14ac:dyDescent="0.25">
      <c r="B458" s="11"/>
      <c r="C458" s="85"/>
      <c r="D458" s="85"/>
      <c r="E458" s="85"/>
    </row>
    <row r="459" spans="2:5" ht="12.5" x14ac:dyDescent="0.25">
      <c r="B459" s="11"/>
      <c r="C459" s="85"/>
      <c r="D459" s="85"/>
      <c r="E459" s="85"/>
    </row>
    <row r="460" spans="2:5" ht="12.5" x14ac:dyDescent="0.25">
      <c r="B460" s="11"/>
      <c r="C460" s="85"/>
      <c r="D460" s="85"/>
      <c r="E460" s="85"/>
    </row>
    <row r="461" spans="2:5" ht="12.5" x14ac:dyDescent="0.25">
      <c r="B461" s="11"/>
      <c r="C461" s="85"/>
      <c r="D461" s="85"/>
      <c r="E461" s="85"/>
    </row>
    <row r="462" spans="2:5" ht="12.5" x14ac:dyDescent="0.25">
      <c r="B462" s="11"/>
      <c r="C462" s="85"/>
      <c r="D462" s="85"/>
      <c r="E462" s="85"/>
    </row>
    <row r="463" spans="2:5" ht="12.5" x14ac:dyDescent="0.25">
      <c r="B463" s="11"/>
      <c r="C463" s="85"/>
      <c r="D463" s="85"/>
      <c r="E463" s="85"/>
    </row>
    <row r="464" spans="2:5" ht="12.5" x14ac:dyDescent="0.25">
      <c r="B464" s="11"/>
      <c r="C464" s="85"/>
      <c r="D464" s="85"/>
      <c r="E464" s="85"/>
    </row>
    <row r="465" spans="2:5" ht="12.5" x14ac:dyDescent="0.25">
      <c r="B465" s="11"/>
      <c r="C465" s="85"/>
      <c r="D465" s="85"/>
      <c r="E465" s="85"/>
    </row>
    <row r="466" spans="2:5" ht="12.5" x14ac:dyDescent="0.25">
      <c r="B466" s="11"/>
      <c r="C466" s="85"/>
      <c r="D466" s="85"/>
      <c r="E466" s="85"/>
    </row>
    <row r="467" spans="2:5" ht="12.5" x14ac:dyDescent="0.25">
      <c r="B467" s="11"/>
      <c r="C467" s="85"/>
      <c r="D467" s="85"/>
      <c r="E467" s="85"/>
    </row>
    <row r="468" spans="2:5" ht="12.5" x14ac:dyDescent="0.25">
      <c r="B468" s="11"/>
      <c r="C468" s="85"/>
      <c r="D468" s="85"/>
      <c r="E468" s="85"/>
    </row>
    <row r="469" spans="2:5" ht="12.5" x14ac:dyDescent="0.25">
      <c r="B469" s="11"/>
      <c r="C469" s="85"/>
      <c r="D469" s="85"/>
      <c r="E469" s="85"/>
    </row>
    <row r="470" spans="2:5" ht="12.5" x14ac:dyDescent="0.25">
      <c r="B470" s="11"/>
      <c r="C470" s="85"/>
      <c r="D470" s="85"/>
      <c r="E470" s="85"/>
    </row>
    <row r="471" spans="2:5" ht="12.5" x14ac:dyDescent="0.25">
      <c r="B471" s="11"/>
      <c r="C471" s="85"/>
      <c r="D471" s="85"/>
      <c r="E471" s="85"/>
    </row>
    <row r="472" spans="2:5" ht="12.5" x14ac:dyDescent="0.25">
      <c r="B472" s="11"/>
      <c r="C472" s="85"/>
      <c r="D472" s="85"/>
      <c r="E472" s="85"/>
    </row>
    <row r="473" spans="2:5" ht="12.5" x14ac:dyDescent="0.25">
      <c r="B473" s="11"/>
      <c r="C473" s="85"/>
      <c r="D473" s="85"/>
      <c r="E473" s="85"/>
    </row>
    <row r="474" spans="2:5" ht="12.5" x14ac:dyDescent="0.25">
      <c r="B474" s="11"/>
      <c r="C474" s="85"/>
      <c r="D474" s="85"/>
      <c r="E474" s="85"/>
    </row>
    <row r="475" spans="2:5" ht="12.5" x14ac:dyDescent="0.25">
      <c r="B475" s="11"/>
      <c r="C475" s="85"/>
      <c r="D475" s="85"/>
      <c r="E475" s="85"/>
    </row>
    <row r="476" spans="2:5" ht="12.5" x14ac:dyDescent="0.25">
      <c r="B476" s="11"/>
      <c r="C476" s="85"/>
      <c r="D476" s="85"/>
      <c r="E476" s="85"/>
    </row>
    <row r="477" spans="2:5" ht="12.5" x14ac:dyDescent="0.25">
      <c r="B477" s="11"/>
      <c r="C477" s="85"/>
      <c r="D477" s="85"/>
      <c r="E477" s="85"/>
    </row>
    <row r="478" spans="2:5" ht="12.5" x14ac:dyDescent="0.25">
      <c r="B478" s="11"/>
      <c r="C478" s="85"/>
      <c r="D478" s="85"/>
      <c r="E478" s="85"/>
    </row>
    <row r="479" spans="2:5" ht="12.5" x14ac:dyDescent="0.25">
      <c r="B479" s="11"/>
      <c r="C479" s="85"/>
      <c r="D479" s="85"/>
      <c r="E479" s="85"/>
    </row>
    <row r="480" spans="2:5" ht="12.5" x14ac:dyDescent="0.25">
      <c r="B480" s="11"/>
      <c r="C480" s="85"/>
      <c r="D480" s="85"/>
      <c r="E480" s="85"/>
    </row>
    <row r="481" spans="2:5" ht="12.5" x14ac:dyDescent="0.25">
      <c r="B481" s="11"/>
      <c r="C481" s="85"/>
      <c r="D481" s="85"/>
      <c r="E481" s="85"/>
    </row>
    <row r="482" spans="2:5" ht="12.5" x14ac:dyDescent="0.25">
      <c r="B482" s="11"/>
      <c r="C482" s="85"/>
      <c r="D482" s="85"/>
      <c r="E482" s="85"/>
    </row>
    <row r="483" spans="2:5" ht="12.5" x14ac:dyDescent="0.25">
      <c r="B483" s="11"/>
      <c r="C483" s="85"/>
      <c r="D483" s="85"/>
      <c r="E483" s="85"/>
    </row>
    <row r="484" spans="2:5" ht="12.5" x14ac:dyDescent="0.25">
      <c r="B484" s="11"/>
      <c r="C484" s="85"/>
      <c r="D484" s="85"/>
      <c r="E484" s="85"/>
    </row>
    <row r="485" spans="2:5" ht="12.5" x14ac:dyDescent="0.25">
      <c r="B485" s="11"/>
      <c r="C485" s="85"/>
      <c r="D485" s="85"/>
      <c r="E485" s="85"/>
    </row>
    <row r="486" spans="2:5" ht="12.5" x14ac:dyDescent="0.25">
      <c r="B486" s="11"/>
      <c r="C486" s="85"/>
      <c r="D486" s="85"/>
      <c r="E486" s="85"/>
    </row>
    <row r="487" spans="2:5" ht="12.5" x14ac:dyDescent="0.25">
      <c r="B487" s="11"/>
      <c r="C487" s="85"/>
      <c r="D487" s="85"/>
      <c r="E487" s="85"/>
    </row>
    <row r="488" spans="2:5" ht="12.5" x14ac:dyDescent="0.25">
      <c r="B488" s="11"/>
      <c r="C488" s="85"/>
      <c r="D488" s="85"/>
      <c r="E488" s="85"/>
    </row>
    <row r="489" spans="2:5" ht="12.5" x14ac:dyDescent="0.25">
      <c r="B489" s="11"/>
      <c r="C489" s="85"/>
      <c r="D489" s="85"/>
      <c r="E489" s="85"/>
    </row>
    <row r="490" spans="2:5" ht="12.5" x14ac:dyDescent="0.25">
      <c r="B490" s="11"/>
      <c r="C490" s="85"/>
      <c r="D490" s="85"/>
      <c r="E490" s="85"/>
    </row>
    <row r="491" spans="2:5" ht="12.5" x14ac:dyDescent="0.25">
      <c r="B491" s="11"/>
      <c r="C491" s="85"/>
      <c r="D491" s="85"/>
      <c r="E491" s="85"/>
    </row>
    <row r="492" spans="2:5" ht="12.5" x14ac:dyDescent="0.25">
      <c r="B492" s="11"/>
      <c r="C492" s="85"/>
      <c r="D492" s="85"/>
      <c r="E492" s="85"/>
    </row>
    <row r="493" spans="2:5" ht="12.5" x14ac:dyDescent="0.25">
      <c r="B493" s="11"/>
      <c r="C493" s="85"/>
      <c r="D493" s="85"/>
      <c r="E493" s="85"/>
    </row>
    <row r="494" spans="2:5" ht="12.5" x14ac:dyDescent="0.25">
      <c r="B494" s="11"/>
      <c r="C494" s="85"/>
      <c r="D494" s="85"/>
      <c r="E494" s="85"/>
    </row>
    <row r="495" spans="2:5" ht="12.5" x14ac:dyDescent="0.25">
      <c r="B495" s="11"/>
      <c r="C495" s="85"/>
      <c r="D495" s="85"/>
      <c r="E495" s="85"/>
    </row>
    <row r="496" spans="2:5" ht="12.5" x14ac:dyDescent="0.25">
      <c r="B496" s="11"/>
      <c r="C496" s="85"/>
      <c r="D496" s="85"/>
      <c r="E496" s="85"/>
    </row>
    <row r="497" spans="2:5" ht="12.5" x14ac:dyDescent="0.25">
      <c r="B497" s="11"/>
      <c r="C497" s="85"/>
      <c r="D497" s="85"/>
      <c r="E497" s="85"/>
    </row>
    <row r="498" spans="2:5" ht="12.5" x14ac:dyDescent="0.25">
      <c r="B498" s="11"/>
      <c r="C498" s="85"/>
      <c r="D498" s="85"/>
      <c r="E498" s="85"/>
    </row>
    <row r="499" spans="2:5" ht="12.5" x14ac:dyDescent="0.25">
      <c r="B499" s="11"/>
      <c r="C499" s="85"/>
      <c r="D499" s="85"/>
      <c r="E499" s="85"/>
    </row>
    <row r="500" spans="2:5" ht="12.5" x14ac:dyDescent="0.25">
      <c r="B500" s="11"/>
      <c r="C500" s="85"/>
      <c r="D500" s="85"/>
      <c r="E500" s="85"/>
    </row>
    <row r="501" spans="2:5" ht="12.5" x14ac:dyDescent="0.25">
      <c r="B501" s="11"/>
      <c r="C501" s="85"/>
      <c r="D501" s="85"/>
      <c r="E501" s="85"/>
    </row>
    <row r="502" spans="2:5" ht="12.5" x14ac:dyDescent="0.25">
      <c r="B502" s="11"/>
      <c r="C502" s="85"/>
      <c r="D502" s="85"/>
      <c r="E502" s="85"/>
    </row>
    <row r="503" spans="2:5" ht="12.5" x14ac:dyDescent="0.25">
      <c r="B503" s="11"/>
      <c r="C503" s="85"/>
      <c r="D503" s="85"/>
      <c r="E503" s="85"/>
    </row>
    <row r="504" spans="2:5" ht="12.5" x14ac:dyDescent="0.25">
      <c r="B504" s="11"/>
      <c r="C504" s="85"/>
      <c r="D504" s="85"/>
      <c r="E504" s="85"/>
    </row>
    <row r="505" spans="2:5" ht="12.5" x14ac:dyDescent="0.25">
      <c r="B505" s="11"/>
      <c r="C505" s="85"/>
      <c r="D505" s="85"/>
      <c r="E505" s="85"/>
    </row>
    <row r="506" spans="2:5" ht="12.5" x14ac:dyDescent="0.25">
      <c r="B506" s="11"/>
      <c r="C506" s="85"/>
      <c r="D506" s="85"/>
      <c r="E506" s="85"/>
    </row>
    <row r="507" spans="2:5" ht="12.5" x14ac:dyDescent="0.25">
      <c r="B507" s="11"/>
      <c r="C507" s="85"/>
      <c r="D507" s="85"/>
      <c r="E507" s="85"/>
    </row>
    <row r="508" spans="2:5" ht="12.5" x14ac:dyDescent="0.25">
      <c r="B508" s="11"/>
      <c r="C508" s="85"/>
      <c r="D508" s="85"/>
      <c r="E508" s="85"/>
    </row>
    <row r="509" spans="2:5" ht="12.5" x14ac:dyDescent="0.25">
      <c r="B509" s="11"/>
      <c r="C509" s="85"/>
      <c r="D509" s="85"/>
      <c r="E509" s="85"/>
    </row>
    <row r="510" spans="2:5" ht="12.5" x14ac:dyDescent="0.25">
      <c r="B510" s="11"/>
      <c r="C510" s="85"/>
      <c r="D510" s="85"/>
      <c r="E510" s="85"/>
    </row>
    <row r="511" spans="2:5" ht="12.5" x14ac:dyDescent="0.25">
      <c r="B511" s="11"/>
      <c r="C511" s="85"/>
      <c r="D511" s="85"/>
      <c r="E511" s="85"/>
    </row>
    <row r="512" spans="2:5" ht="12.5" x14ac:dyDescent="0.25">
      <c r="B512" s="11"/>
      <c r="C512" s="85"/>
      <c r="D512" s="85"/>
      <c r="E512" s="85"/>
    </row>
    <row r="513" spans="2:5" ht="12.5" x14ac:dyDescent="0.25">
      <c r="B513" s="11"/>
      <c r="C513" s="85"/>
      <c r="D513" s="85"/>
      <c r="E513" s="85"/>
    </row>
    <row r="514" spans="2:5" ht="12.5" x14ac:dyDescent="0.25">
      <c r="B514" s="11"/>
      <c r="C514" s="85"/>
      <c r="D514" s="85"/>
      <c r="E514" s="85"/>
    </row>
    <row r="515" spans="2:5" ht="12.5" x14ac:dyDescent="0.25">
      <c r="B515" s="11"/>
      <c r="C515" s="85"/>
      <c r="D515" s="85"/>
      <c r="E515" s="85"/>
    </row>
    <row r="516" spans="2:5" ht="12.5" x14ac:dyDescent="0.25">
      <c r="B516" s="11"/>
      <c r="C516" s="85"/>
      <c r="D516" s="85"/>
      <c r="E516" s="85"/>
    </row>
    <row r="517" spans="2:5" ht="12.5" x14ac:dyDescent="0.25">
      <c r="B517" s="11"/>
      <c r="C517" s="85"/>
      <c r="D517" s="85"/>
      <c r="E517" s="85"/>
    </row>
    <row r="518" spans="2:5" ht="12.5" x14ac:dyDescent="0.25">
      <c r="B518" s="11"/>
      <c r="C518" s="85"/>
      <c r="D518" s="85"/>
      <c r="E518" s="85"/>
    </row>
    <row r="519" spans="2:5" ht="12.5" x14ac:dyDescent="0.25">
      <c r="B519" s="11"/>
      <c r="C519" s="85"/>
      <c r="D519" s="85"/>
      <c r="E519" s="85"/>
    </row>
    <row r="520" spans="2:5" ht="12.5" x14ac:dyDescent="0.25">
      <c r="B520" s="11"/>
      <c r="C520" s="85"/>
      <c r="D520" s="85"/>
      <c r="E520" s="85"/>
    </row>
    <row r="521" spans="2:5" ht="12.5" x14ac:dyDescent="0.25">
      <c r="B521" s="11"/>
      <c r="C521" s="85"/>
      <c r="D521" s="85"/>
      <c r="E521" s="85"/>
    </row>
    <row r="522" spans="2:5" ht="12.5" x14ac:dyDescent="0.25">
      <c r="B522" s="11"/>
      <c r="C522" s="85"/>
      <c r="D522" s="85"/>
      <c r="E522" s="85"/>
    </row>
    <row r="523" spans="2:5" ht="12.5" x14ac:dyDescent="0.25">
      <c r="B523" s="11"/>
      <c r="C523" s="85"/>
      <c r="D523" s="85"/>
      <c r="E523" s="85"/>
    </row>
    <row r="524" spans="2:5" ht="12.5" x14ac:dyDescent="0.25">
      <c r="B524" s="11"/>
      <c r="C524" s="85"/>
      <c r="D524" s="85"/>
      <c r="E524" s="85"/>
    </row>
    <row r="525" spans="2:5" ht="12.5" x14ac:dyDescent="0.25">
      <c r="B525" s="11"/>
      <c r="C525" s="85"/>
      <c r="D525" s="85"/>
      <c r="E525" s="85"/>
    </row>
    <row r="526" spans="2:5" ht="12.5" x14ac:dyDescent="0.25">
      <c r="B526" s="11"/>
      <c r="C526" s="85"/>
      <c r="D526" s="85"/>
      <c r="E526" s="85"/>
    </row>
    <row r="527" spans="2:5" ht="12.5" x14ac:dyDescent="0.25">
      <c r="B527" s="11"/>
      <c r="C527" s="85"/>
      <c r="D527" s="85"/>
      <c r="E527" s="85"/>
    </row>
    <row r="528" spans="2:5" ht="12.5" x14ac:dyDescent="0.25">
      <c r="B528" s="11"/>
      <c r="C528" s="85"/>
      <c r="D528" s="85"/>
      <c r="E528" s="85"/>
    </row>
    <row r="529" spans="2:5" ht="12.5" x14ac:dyDescent="0.25">
      <c r="B529" s="11"/>
      <c r="C529" s="85"/>
      <c r="D529" s="85"/>
      <c r="E529" s="85"/>
    </row>
    <row r="530" spans="2:5" ht="12.5" x14ac:dyDescent="0.25">
      <c r="B530" s="11"/>
      <c r="C530" s="85"/>
      <c r="D530" s="85"/>
      <c r="E530" s="85"/>
    </row>
    <row r="531" spans="2:5" ht="12.5" x14ac:dyDescent="0.25">
      <c r="B531" s="11"/>
      <c r="C531" s="85"/>
      <c r="D531" s="85"/>
      <c r="E531" s="85"/>
    </row>
    <row r="532" spans="2:5" ht="12.5" x14ac:dyDescent="0.25">
      <c r="B532" s="11"/>
      <c r="C532" s="85"/>
      <c r="D532" s="85"/>
      <c r="E532" s="85"/>
    </row>
    <row r="533" spans="2:5" ht="12.5" x14ac:dyDescent="0.25">
      <c r="B533" s="11"/>
      <c r="C533" s="85"/>
      <c r="D533" s="85"/>
      <c r="E533" s="85"/>
    </row>
    <row r="534" spans="2:5" ht="12.5" x14ac:dyDescent="0.25">
      <c r="B534" s="11"/>
      <c r="C534" s="85"/>
      <c r="D534" s="85"/>
      <c r="E534" s="85"/>
    </row>
    <row r="535" spans="2:5" ht="12.5" x14ac:dyDescent="0.25">
      <c r="B535" s="11"/>
      <c r="C535" s="85"/>
      <c r="D535" s="85"/>
      <c r="E535" s="85"/>
    </row>
    <row r="536" spans="2:5" ht="12.5" x14ac:dyDescent="0.25">
      <c r="B536" s="11"/>
      <c r="C536" s="85"/>
      <c r="D536" s="85"/>
      <c r="E536" s="85"/>
    </row>
    <row r="537" spans="2:5" ht="12.5" x14ac:dyDescent="0.25">
      <c r="B537" s="11"/>
      <c r="C537" s="85"/>
      <c r="D537" s="85"/>
      <c r="E537" s="85"/>
    </row>
    <row r="538" spans="2:5" ht="12.5" x14ac:dyDescent="0.25">
      <c r="B538" s="11"/>
      <c r="C538" s="85"/>
      <c r="D538" s="85"/>
      <c r="E538" s="85"/>
    </row>
    <row r="539" spans="2:5" ht="12.5" x14ac:dyDescent="0.25">
      <c r="B539" s="11"/>
      <c r="C539" s="85"/>
      <c r="D539" s="85"/>
      <c r="E539" s="85"/>
    </row>
    <row r="540" spans="2:5" ht="12.5" x14ac:dyDescent="0.25">
      <c r="B540" s="11"/>
      <c r="C540" s="85"/>
      <c r="D540" s="85"/>
      <c r="E540" s="85"/>
    </row>
    <row r="541" spans="2:5" ht="12.5" x14ac:dyDescent="0.25">
      <c r="B541" s="11"/>
      <c r="C541" s="85"/>
      <c r="D541" s="85"/>
      <c r="E541" s="85"/>
    </row>
    <row r="542" spans="2:5" ht="12.5" x14ac:dyDescent="0.25">
      <c r="B542" s="11"/>
      <c r="C542" s="85"/>
      <c r="D542" s="85"/>
      <c r="E542" s="85"/>
    </row>
    <row r="543" spans="2:5" ht="12.5" x14ac:dyDescent="0.25">
      <c r="B543" s="11"/>
      <c r="C543" s="85"/>
      <c r="D543" s="85"/>
      <c r="E543" s="85"/>
    </row>
    <row r="544" spans="2:5" ht="12.5" x14ac:dyDescent="0.25">
      <c r="B544" s="11"/>
      <c r="C544" s="85"/>
      <c r="D544" s="85"/>
      <c r="E544" s="85"/>
    </row>
    <row r="545" spans="2:5" ht="12.5" x14ac:dyDescent="0.25">
      <c r="B545" s="11"/>
      <c r="C545" s="85"/>
      <c r="D545" s="85"/>
      <c r="E545" s="85"/>
    </row>
    <row r="546" spans="2:5" ht="12.5" x14ac:dyDescent="0.25">
      <c r="B546" s="11"/>
      <c r="C546" s="85"/>
      <c r="D546" s="85"/>
      <c r="E546" s="85"/>
    </row>
    <row r="547" spans="2:5" ht="12.5" x14ac:dyDescent="0.25">
      <c r="B547" s="11"/>
      <c r="C547" s="85"/>
      <c r="D547" s="85"/>
      <c r="E547" s="85"/>
    </row>
    <row r="548" spans="2:5" ht="12.5" x14ac:dyDescent="0.25">
      <c r="B548" s="11"/>
      <c r="C548" s="85"/>
      <c r="D548" s="85"/>
      <c r="E548" s="85"/>
    </row>
    <row r="549" spans="2:5" ht="12.5" x14ac:dyDescent="0.25">
      <c r="B549" s="11"/>
      <c r="C549" s="85"/>
      <c r="D549" s="85"/>
      <c r="E549" s="85"/>
    </row>
    <row r="550" spans="2:5" ht="12.5" x14ac:dyDescent="0.25">
      <c r="B550" s="11"/>
      <c r="C550" s="85"/>
      <c r="D550" s="85"/>
      <c r="E550" s="85"/>
    </row>
    <row r="551" spans="2:5" ht="12.5" x14ac:dyDescent="0.25">
      <c r="B551" s="11"/>
      <c r="C551" s="85"/>
      <c r="D551" s="85"/>
      <c r="E551" s="85"/>
    </row>
    <row r="552" spans="2:5" ht="12.5" x14ac:dyDescent="0.25">
      <c r="B552" s="11"/>
      <c r="C552" s="85"/>
      <c r="D552" s="85"/>
      <c r="E552" s="85"/>
    </row>
    <row r="553" spans="2:5" ht="12.5" x14ac:dyDescent="0.25">
      <c r="B553" s="11"/>
      <c r="C553" s="85"/>
      <c r="D553" s="85"/>
      <c r="E553" s="85"/>
    </row>
    <row r="554" spans="2:5" ht="12.5" x14ac:dyDescent="0.25">
      <c r="B554" s="11"/>
      <c r="C554" s="85"/>
      <c r="D554" s="85"/>
      <c r="E554" s="85"/>
    </row>
    <row r="555" spans="2:5" ht="12.5" x14ac:dyDescent="0.25">
      <c r="B555" s="11"/>
      <c r="C555" s="85"/>
      <c r="D555" s="85"/>
      <c r="E555" s="85"/>
    </row>
    <row r="556" spans="2:5" ht="12.5" x14ac:dyDescent="0.25">
      <c r="B556" s="11"/>
      <c r="C556" s="85"/>
      <c r="D556" s="85"/>
      <c r="E556" s="85"/>
    </row>
    <row r="557" spans="2:5" ht="12.5" x14ac:dyDescent="0.25">
      <c r="B557" s="11"/>
      <c r="C557" s="85"/>
      <c r="D557" s="85"/>
      <c r="E557" s="85"/>
    </row>
    <row r="558" spans="2:5" ht="12.5" x14ac:dyDescent="0.25">
      <c r="B558" s="11"/>
      <c r="C558" s="85"/>
      <c r="D558" s="85"/>
      <c r="E558" s="85"/>
    </row>
    <row r="559" spans="2:5" ht="12.5" x14ac:dyDescent="0.25">
      <c r="B559" s="11"/>
      <c r="C559" s="85"/>
      <c r="D559" s="85"/>
      <c r="E559" s="85"/>
    </row>
    <row r="560" spans="2:5" ht="12.5" x14ac:dyDescent="0.25">
      <c r="B560" s="11"/>
      <c r="C560" s="85"/>
      <c r="D560" s="85"/>
      <c r="E560" s="85"/>
    </row>
    <row r="561" spans="2:5" ht="12.5" x14ac:dyDescent="0.25">
      <c r="B561" s="11"/>
      <c r="C561" s="85"/>
      <c r="D561" s="85"/>
      <c r="E561" s="85"/>
    </row>
    <row r="562" spans="2:5" ht="12.5" x14ac:dyDescent="0.25">
      <c r="B562" s="11"/>
      <c r="C562" s="85"/>
      <c r="D562" s="85"/>
      <c r="E562" s="85"/>
    </row>
    <row r="563" spans="2:5" ht="12.5" x14ac:dyDescent="0.25">
      <c r="B563" s="11"/>
      <c r="C563" s="85"/>
      <c r="D563" s="85"/>
      <c r="E563" s="85"/>
    </row>
    <row r="564" spans="2:5" ht="12.5" x14ac:dyDescent="0.25">
      <c r="B564" s="11"/>
      <c r="C564" s="85"/>
      <c r="D564" s="85"/>
      <c r="E564" s="85"/>
    </row>
    <row r="565" spans="2:5" ht="12.5" x14ac:dyDescent="0.25">
      <c r="B565" s="11"/>
      <c r="C565" s="85"/>
      <c r="D565" s="85"/>
      <c r="E565" s="85"/>
    </row>
    <row r="566" spans="2:5" ht="12.5" x14ac:dyDescent="0.25">
      <c r="B566" s="11"/>
      <c r="C566" s="85"/>
      <c r="D566" s="85"/>
      <c r="E566" s="85"/>
    </row>
    <row r="567" spans="2:5" ht="12.5" x14ac:dyDescent="0.25">
      <c r="B567" s="11"/>
      <c r="C567" s="85"/>
      <c r="D567" s="85"/>
      <c r="E567" s="85"/>
    </row>
    <row r="568" spans="2:5" ht="12.5" x14ac:dyDescent="0.25">
      <c r="B568" s="11"/>
      <c r="C568" s="85"/>
      <c r="D568" s="85"/>
      <c r="E568" s="85"/>
    </row>
    <row r="569" spans="2:5" ht="12.5" x14ac:dyDescent="0.25">
      <c r="B569" s="11"/>
      <c r="C569" s="85"/>
      <c r="D569" s="85"/>
      <c r="E569" s="85"/>
    </row>
    <row r="570" spans="2:5" ht="12.5" x14ac:dyDescent="0.25">
      <c r="B570" s="11"/>
      <c r="C570" s="85"/>
      <c r="D570" s="85"/>
      <c r="E570" s="85"/>
    </row>
    <row r="571" spans="2:5" ht="12.5" x14ac:dyDescent="0.25">
      <c r="B571" s="11"/>
      <c r="C571" s="85"/>
      <c r="D571" s="85"/>
      <c r="E571" s="85"/>
    </row>
    <row r="572" spans="2:5" ht="12.5" x14ac:dyDescent="0.25">
      <c r="B572" s="11"/>
      <c r="C572" s="85"/>
      <c r="D572" s="85"/>
      <c r="E572" s="85"/>
    </row>
    <row r="573" spans="2:5" ht="12.5" x14ac:dyDescent="0.25">
      <c r="B573" s="11"/>
      <c r="C573" s="85"/>
      <c r="D573" s="85"/>
      <c r="E573" s="85"/>
    </row>
    <row r="574" spans="2:5" ht="12.5" x14ac:dyDescent="0.25">
      <c r="B574" s="11"/>
      <c r="C574" s="85"/>
      <c r="D574" s="85"/>
      <c r="E574" s="85"/>
    </row>
    <row r="575" spans="2:5" ht="12.5" x14ac:dyDescent="0.25">
      <c r="B575" s="11"/>
      <c r="C575" s="85"/>
      <c r="D575" s="85"/>
      <c r="E575" s="85"/>
    </row>
    <row r="576" spans="2:5" ht="12.5" x14ac:dyDescent="0.25">
      <c r="B576" s="11"/>
      <c r="C576" s="85"/>
      <c r="D576" s="85"/>
      <c r="E576" s="85"/>
    </row>
    <row r="577" spans="2:5" ht="12.5" x14ac:dyDescent="0.25">
      <c r="B577" s="11"/>
      <c r="C577" s="85"/>
      <c r="D577" s="85"/>
      <c r="E577" s="85"/>
    </row>
    <row r="578" spans="2:5" ht="12.5" x14ac:dyDescent="0.25">
      <c r="B578" s="11"/>
      <c r="C578" s="85"/>
      <c r="D578" s="85"/>
      <c r="E578" s="85"/>
    </row>
    <row r="579" spans="2:5" ht="12.5" x14ac:dyDescent="0.25">
      <c r="B579" s="11"/>
      <c r="C579" s="85"/>
      <c r="D579" s="85"/>
      <c r="E579" s="85"/>
    </row>
    <row r="580" spans="2:5" ht="12.5" x14ac:dyDescent="0.25">
      <c r="B580" s="11"/>
      <c r="C580" s="85"/>
      <c r="D580" s="85"/>
      <c r="E580" s="85"/>
    </row>
    <row r="581" spans="2:5" ht="12.5" x14ac:dyDescent="0.25">
      <c r="B581" s="11"/>
      <c r="C581" s="85"/>
      <c r="D581" s="85"/>
      <c r="E581" s="85"/>
    </row>
    <row r="582" spans="2:5" ht="12.5" x14ac:dyDescent="0.25">
      <c r="B582" s="11"/>
      <c r="C582" s="85"/>
      <c r="D582" s="85"/>
      <c r="E582" s="85"/>
    </row>
    <row r="583" spans="2:5" ht="12.5" x14ac:dyDescent="0.25">
      <c r="B583" s="11"/>
      <c r="C583" s="85"/>
      <c r="D583" s="85"/>
      <c r="E583" s="85"/>
    </row>
    <row r="584" spans="2:5" ht="12.5" x14ac:dyDescent="0.25">
      <c r="B584" s="11"/>
      <c r="C584" s="85"/>
      <c r="D584" s="85"/>
      <c r="E584" s="85"/>
    </row>
    <row r="585" spans="2:5" ht="12.5" x14ac:dyDescent="0.25">
      <c r="B585" s="11"/>
      <c r="C585" s="85"/>
      <c r="D585" s="85"/>
      <c r="E585" s="85"/>
    </row>
    <row r="586" spans="2:5" ht="12.5" x14ac:dyDescent="0.25">
      <c r="B586" s="11"/>
      <c r="C586" s="85"/>
      <c r="D586" s="85"/>
      <c r="E586" s="85"/>
    </row>
    <row r="587" spans="2:5" ht="12.5" x14ac:dyDescent="0.25">
      <c r="B587" s="11"/>
      <c r="C587" s="85"/>
      <c r="D587" s="85"/>
      <c r="E587" s="85"/>
    </row>
    <row r="588" spans="2:5" ht="12.5" x14ac:dyDescent="0.25">
      <c r="B588" s="11"/>
      <c r="C588" s="85"/>
      <c r="D588" s="85"/>
      <c r="E588" s="85"/>
    </row>
    <row r="589" spans="2:5" ht="12.5" x14ac:dyDescent="0.25">
      <c r="B589" s="11"/>
      <c r="C589" s="85"/>
      <c r="D589" s="85"/>
      <c r="E589" s="85"/>
    </row>
    <row r="590" spans="2:5" ht="12.5" x14ac:dyDescent="0.25">
      <c r="B590" s="11"/>
      <c r="C590" s="85"/>
      <c r="D590" s="85"/>
      <c r="E590" s="85"/>
    </row>
    <row r="591" spans="2:5" ht="12.5" x14ac:dyDescent="0.25">
      <c r="B591" s="11"/>
      <c r="C591" s="85"/>
      <c r="D591" s="85"/>
      <c r="E591" s="85"/>
    </row>
    <row r="592" spans="2:5" ht="12.5" x14ac:dyDescent="0.25">
      <c r="B592" s="11"/>
      <c r="C592" s="85"/>
      <c r="D592" s="85"/>
      <c r="E592" s="85"/>
    </row>
    <row r="593" spans="2:5" ht="12.5" x14ac:dyDescent="0.25">
      <c r="B593" s="11"/>
      <c r="C593" s="85"/>
      <c r="D593" s="85"/>
      <c r="E593" s="85"/>
    </row>
    <row r="594" spans="2:5" ht="12.5" x14ac:dyDescent="0.25">
      <c r="B594" s="11"/>
      <c r="C594" s="85"/>
      <c r="D594" s="85"/>
      <c r="E594" s="85"/>
    </row>
    <row r="595" spans="2:5" ht="12.5" x14ac:dyDescent="0.25">
      <c r="B595" s="11"/>
      <c r="C595" s="85"/>
      <c r="D595" s="85"/>
      <c r="E595" s="85"/>
    </row>
    <row r="596" spans="2:5" ht="12.5" x14ac:dyDescent="0.25">
      <c r="B596" s="11"/>
      <c r="C596" s="85"/>
      <c r="D596" s="85"/>
      <c r="E596" s="85"/>
    </row>
    <row r="597" spans="2:5" ht="12.5" x14ac:dyDescent="0.25">
      <c r="B597" s="11"/>
      <c r="C597" s="85"/>
      <c r="D597" s="85"/>
      <c r="E597" s="85"/>
    </row>
    <row r="598" spans="2:5" ht="12.5" x14ac:dyDescent="0.25">
      <c r="B598" s="11"/>
      <c r="C598" s="85"/>
      <c r="D598" s="85"/>
      <c r="E598" s="85"/>
    </row>
    <row r="599" spans="2:5" ht="12.5" x14ac:dyDescent="0.25">
      <c r="B599" s="11"/>
      <c r="C599" s="85"/>
      <c r="D599" s="85"/>
      <c r="E599" s="85"/>
    </row>
    <row r="600" spans="2:5" ht="12.5" x14ac:dyDescent="0.25">
      <c r="B600" s="11"/>
      <c r="C600" s="85"/>
      <c r="D600" s="85"/>
      <c r="E600" s="85"/>
    </row>
    <row r="601" spans="2:5" ht="12.5" x14ac:dyDescent="0.25">
      <c r="B601" s="11"/>
      <c r="C601" s="85"/>
      <c r="D601" s="85"/>
      <c r="E601" s="85"/>
    </row>
    <row r="602" spans="2:5" ht="12.5" x14ac:dyDescent="0.25">
      <c r="B602" s="11"/>
      <c r="C602" s="85"/>
      <c r="D602" s="85"/>
      <c r="E602" s="85"/>
    </row>
    <row r="603" spans="2:5" ht="12.5" x14ac:dyDescent="0.25">
      <c r="B603" s="11"/>
      <c r="C603" s="85"/>
      <c r="D603" s="85"/>
      <c r="E603" s="85"/>
    </row>
    <row r="604" spans="2:5" ht="12.5" x14ac:dyDescent="0.25">
      <c r="B604" s="11"/>
      <c r="C604" s="85"/>
      <c r="D604" s="85"/>
      <c r="E604" s="85"/>
    </row>
    <row r="605" spans="2:5" ht="12.5" x14ac:dyDescent="0.25">
      <c r="B605" s="11"/>
      <c r="C605" s="85"/>
      <c r="D605" s="85"/>
      <c r="E605" s="85"/>
    </row>
    <row r="606" spans="2:5" ht="12.5" x14ac:dyDescent="0.25">
      <c r="B606" s="11"/>
      <c r="C606" s="85"/>
      <c r="D606" s="85"/>
      <c r="E606" s="85"/>
    </row>
    <row r="607" spans="2:5" ht="12.5" x14ac:dyDescent="0.25">
      <c r="B607" s="11"/>
      <c r="C607" s="85"/>
      <c r="D607" s="85"/>
      <c r="E607" s="85"/>
    </row>
    <row r="608" spans="2:5" ht="12.5" x14ac:dyDescent="0.25">
      <c r="B608" s="11"/>
      <c r="C608" s="85"/>
      <c r="D608" s="85"/>
      <c r="E608" s="85"/>
    </row>
    <row r="609" spans="2:5" ht="12.5" x14ac:dyDescent="0.25">
      <c r="B609" s="11"/>
      <c r="C609" s="85"/>
      <c r="D609" s="85"/>
      <c r="E609" s="85"/>
    </row>
    <row r="610" spans="2:5" ht="12.5" x14ac:dyDescent="0.25">
      <c r="B610" s="11"/>
      <c r="C610" s="85"/>
      <c r="D610" s="85"/>
      <c r="E610" s="85"/>
    </row>
    <row r="611" spans="2:5" ht="12.5" x14ac:dyDescent="0.25">
      <c r="B611" s="11"/>
      <c r="C611" s="85"/>
      <c r="D611" s="85"/>
      <c r="E611" s="85"/>
    </row>
    <row r="612" spans="2:5" ht="12.5" x14ac:dyDescent="0.25">
      <c r="B612" s="11"/>
      <c r="C612" s="85"/>
      <c r="D612" s="85"/>
      <c r="E612" s="85"/>
    </row>
    <row r="613" spans="2:5" ht="12.5" x14ac:dyDescent="0.25">
      <c r="B613" s="11"/>
      <c r="C613" s="85"/>
      <c r="D613" s="85"/>
      <c r="E613" s="85"/>
    </row>
    <row r="614" spans="2:5" ht="12.5" x14ac:dyDescent="0.25">
      <c r="B614" s="11"/>
      <c r="C614" s="85"/>
      <c r="D614" s="85"/>
      <c r="E614" s="85"/>
    </row>
    <row r="615" spans="2:5" ht="12.5" x14ac:dyDescent="0.25">
      <c r="B615" s="11"/>
      <c r="C615" s="85"/>
      <c r="D615" s="85"/>
      <c r="E615" s="85"/>
    </row>
    <row r="616" spans="2:5" ht="12.5" x14ac:dyDescent="0.25">
      <c r="B616" s="11"/>
      <c r="C616" s="85"/>
      <c r="D616" s="85"/>
      <c r="E616" s="85"/>
    </row>
    <row r="617" spans="2:5" ht="12.5" x14ac:dyDescent="0.25">
      <c r="B617" s="11"/>
      <c r="C617" s="85"/>
      <c r="D617" s="85"/>
      <c r="E617" s="85"/>
    </row>
    <row r="618" spans="2:5" ht="12.5" x14ac:dyDescent="0.25">
      <c r="B618" s="11"/>
      <c r="C618" s="85"/>
      <c r="D618" s="85"/>
      <c r="E618" s="85"/>
    </row>
    <row r="619" spans="2:5" ht="12.5" x14ac:dyDescent="0.25">
      <c r="B619" s="11"/>
      <c r="C619" s="85"/>
      <c r="D619" s="85"/>
      <c r="E619" s="85"/>
    </row>
    <row r="620" spans="2:5" ht="12.5" x14ac:dyDescent="0.25">
      <c r="B620" s="11"/>
      <c r="C620" s="85"/>
      <c r="D620" s="85"/>
      <c r="E620" s="85"/>
    </row>
    <row r="621" spans="2:5" ht="12.5" x14ac:dyDescent="0.25">
      <c r="B621" s="11"/>
      <c r="C621" s="85"/>
      <c r="D621" s="85"/>
      <c r="E621" s="85"/>
    </row>
    <row r="622" spans="2:5" ht="12.5" x14ac:dyDescent="0.25">
      <c r="B622" s="11"/>
      <c r="C622" s="85"/>
      <c r="D622" s="85"/>
      <c r="E622" s="85"/>
    </row>
    <row r="623" spans="2:5" ht="12.5" x14ac:dyDescent="0.25">
      <c r="B623" s="11"/>
      <c r="C623" s="85"/>
      <c r="D623" s="85"/>
      <c r="E623" s="85"/>
    </row>
    <row r="624" spans="2:5" ht="12.5" x14ac:dyDescent="0.25">
      <c r="B624" s="11"/>
      <c r="C624" s="85"/>
      <c r="D624" s="85"/>
      <c r="E624" s="85"/>
    </row>
    <row r="625" spans="2:5" ht="12.5" x14ac:dyDescent="0.25">
      <c r="B625" s="11"/>
      <c r="C625" s="85"/>
      <c r="D625" s="85"/>
      <c r="E625" s="85"/>
    </row>
    <row r="626" spans="2:5" ht="12.5" x14ac:dyDescent="0.25">
      <c r="B626" s="11"/>
      <c r="C626" s="85"/>
      <c r="D626" s="85"/>
      <c r="E626" s="85"/>
    </row>
    <row r="627" spans="2:5" ht="12.5" x14ac:dyDescent="0.25">
      <c r="B627" s="11"/>
      <c r="C627" s="85"/>
      <c r="D627" s="85"/>
      <c r="E627" s="85"/>
    </row>
    <row r="628" spans="2:5" ht="12.5" x14ac:dyDescent="0.25">
      <c r="B628" s="11"/>
      <c r="C628" s="85"/>
      <c r="D628" s="85"/>
      <c r="E628" s="85"/>
    </row>
    <row r="629" spans="2:5" ht="12.5" x14ac:dyDescent="0.25">
      <c r="B629" s="11"/>
      <c r="C629" s="85"/>
      <c r="D629" s="85"/>
      <c r="E629" s="85"/>
    </row>
    <row r="630" spans="2:5" ht="12.5" x14ac:dyDescent="0.25">
      <c r="B630" s="11"/>
      <c r="C630" s="85"/>
      <c r="D630" s="85"/>
      <c r="E630" s="85"/>
    </row>
    <row r="631" spans="2:5" ht="12.5" x14ac:dyDescent="0.25">
      <c r="B631" s="11"/>
      <c r="C631" s="85"/>
      <c r="D631" s="85"/>
      <c r="E631" s="85"/>
    </row>
    <row r="632" spans="2:5" ht="12.5" x14ac:dyDescent="0.25">
      <c r="B632" s="11"/>
      <c r="C632" s="85"/>
      <c r="D632" s="85"/>
      <c r="E632" s="85"/>
    </row>
    <row r="633" spans="2:5" ht="12.5" x14ac:dyDescent="0.25">
      <c r="B633" s="11"/>
      <c r="C633" s="85"/>
      <c r="D633" s="85"/>
      <c r="E633" s="85"/>
    </row>
    <row r="634" spans="2:5" ht="12.5" x14ac:dyDescent="0.25">
      <c r="B634" s="11"/>
      <c r="C634" s="85"/>
      <c r="D634" s="85"/>
      <c r="E634" s="85"/>
    </row>
    <row r="635" spans="2:5" ht="12.5" x14ac:dyDescent="0.25">
      <c r="B635" s="11"/>
      <c r="C635" s="85"/>
      <c r="D635" s="85"/>
      <c r="E635" s="85"/>
    </row>
    <row r="636" spans="2:5" ht="12.5" x14ac:dyDescent="0.25">
      <c r="B636" s="11"/>
      <c r="C636" s="85"/>
      <c r="D636" s="85"/>
      <c r="E636" s="85"/>
    </row>
    <row r="637" spans="2:5" ht="12.5" x14ac:dyDescent="0.25">
      <c r="B637" s="11"/>
      <c r="C637" s="85"/>
      <c r="D637" s="85"/>
      <c r="E637" s="85"/>
    </row>
    <row r="638" spans="2:5" ht="12.5" x14ac:dyDescent="0.25">
      <c r="B638" s="11"/>
      <c r="C638" s="85"/>
      <c r="D638" s="85"/>
      <c r="E638" s="85"/>
    </row>
    <row r="639" spans="2:5" ht="12.5" x14ac:dyDescent="0.25">
      <c r="B639" s="11"/>
      <c r="C639" s="85"/>
      <c r="D639" s="85"/>
      <c r="E639" s="85"/>
    </row>
    <row r="640" spans="2:5" ht="12.5" x14ac:dyDescent="0.25">
      <c r="B640" s="11"/>
      <c r="C640" s="85"/>
      <c r="D640" s="85"/>
      <c r="E640" s="85"/>
    </row>
    <row r="641" spans="2:5" ht="12.5" x14ac:dyDescent="0.25">
      <c r="B641" s="11"/>
      <c r="C641" s="85"/>
      <c r="D641" s="85"/>
      <c r="E641" s="85"/>
    </row>
    <row r="642" spans="2:5" ht="12.5" x14ac:dyDescent="0.25">
      <c r="B642" s="11"/>
      <c r="C642" s="85"/>
      <c r="D642" s="85"/>
      <c r="E642" s="85"/>
    </row>
    <row r="643" spans="2:5" ht="12.5" x14ac:dyDescent="0.25">
      <c r="B643" s="11"/>
      <c r="C643" s="85"/>
      <c r="D643" s="85"/>
      <c r="E643" s="85"/>
    </row>
    <row r="644" spans="2:5" ht="12.5" x14ac:dyDescent="0.25">
      <c r="B644" s="11"/>
      <c r="C644" s="85"/>
      <c r="D644" s="85"/>
      <c r="E644" s="85"/>
    </row>
    <row r="645" spans="2:5" ht="12.5" x14ac:dyDescent="0.25">
      <c r="B645" s="11"/>
      <c r="C645" s="85"/>
      <c r="D645" s="85"/>
      <c r="E645" s="85"/>
    </row>
    <row r="646" spans="2:5" ht="12.5" x14ac:dyDescent="0.25">
      <c r="B646" s="11"/>
      <c r="C646" s="85"/>
      <c r="D646" s="85"/>
      <c r="E646" s="85"/>
    </row>
    <row r="647" spans="2:5" ht="12.5" x14ac:dyDescent="0.25">
      <c r="B647" s="11"/>
      <c r="C647" s="85"/>
      <c r="D647" s="85"/>
      <c r="E647" s="85"/>
    </row>
    <row r="648" spans="2:5" ht="12.5" x14ac:dyDescent="0.25">
      <c r="B648" s="11"/>
      <c r="C648" s="85"/>
      <c r="D648" s="85"/>
      <c r="E648" s="85"/>
    </row>
    <row r="649" spans="2:5" ht="12.5" x14ac:dyDescent="0.25">
      <c r="B649" s="11"/>
      <c r="C649" s="85"/>
      <c r="D649" s="85"/>
      <c r="E649" s="85"/>
    </row>
    <row r="650" spans="2:5" ht="12.5" x14ac:dyDescent="0.25">
      <c r="B650" s="11"/>
      <c r="C650" s="85"/>
      <c r="D650" s="85"/>
      <c r="E650" s="85"/>
    </row>
    <row r="651" spans="2:5" ht="12.5" x14ac:dyDescent="0.25">
      <c r="B651" s="11"/>
      <c r="C651" s="85"/>
      <c r="D651" s="85"/>
      <c r="E651" s="85"/>
    </row>
    <row r="652" spans="2:5" ht="12.5" x14ac:dyDescent="0.25">
      <c r="B652" s="11"/>
      <c r="C652" s="85"/>
      <c r="D652" s="85"/>
      <c r="E652" s="85"/>
    </row>
    <row r="653" spans="2:5" ht="12.5" x14ac:dyDescent="0.25">
      <c r="B653" s="11"/>
      <c r="C653" s="85"/>
      <c r="D653" s="85"/>
      <c r="E653" s="85"/>
    </row>
    <row r="654" spans="2:5" ht="12.5" x14ac:dyDescent="0.25">
      <c r="B654" s="11"/>
      <c r="C654" s="85"/>
      <c r="D654" s="85"/>
      <c r="E654" s="85"/>
    </row>
    <row r="655" spans="2:5" ht="12.5" x14ac:dyDescent="0.25">
      <c r="B655" s="11"/>
      <c r="C655" s="85"/>
      <c r="D655" s="85"/>
      <c r="E655" s="85"/>
    </row>
    <row r="656" spans="2:5" ht="12.5" x14ac:dyDescent="0.25">
      <c r="B656" s="11"/>
      <c r="C656" s="85"/>
      <c r="D656" s="85"/>
      <c r="E656" s="85"/>
    </row>
    <row r="657" spans="2:5" ht="12.5" x14ac:dyDescent="0.25">
      <c r="B657" s="11"/>
      <c r="C657" s="85"/>
      <c r="D657" s="85"/>
      <c r="E657" s="85"/>
    </row>
    <row r="658" spans="2:5" ht="12.5" x14ac:dyDescent="0.25">
      <c r="B658" s="11"/>
      <c r="C658" s="85"/>
      <c r="D658" s="85"/>
      <c r="E658" s="85"/>
    </row>
    <row r="659" spans="2:5" ht="12.5" x14ac:dyDescent="0.25">
      <c r="B659" s="11"/>
      <c r="C659" s="85"/>
      <c r="D659" s="85"/>
      <c r="E659" s="85"/>
    </row>
    <row r="660" spans="2:5" ht="12.5" x14ac:dyDescent="0.25">
      <c r="B660" s="11"/>
      <c r="C660" s="85"/>
      <c r="D660" s="85"/>
      <c r="E660" s="85"/>
    </row>
    <row r="661" spans="2:5" ht="12.5" x14ac:dyDescent="0.25">
      <c r="B661" s="11"/>
      <c r="C661" s="85"/>
      <c r="D661" s="85"/>
      <c r="E661" s="85"/>
    </row>
    <row r="662" spans="2:5" ht="12.5" x14ac:dyDescent="0.25">
      <c r="B662" s="11"/>
      <c r="C662" s="85"/>
      <c r="D662" s="85"/>
      <c r="E662" s="85"/>
    </row>
    <row r="663" spans="2:5" ht="12.5" x14ac:dyDescent="0.25">
      <c r="B663" s="11"/>
      <c r="C663" s="85"/>
      <c r="D663" s="85"/>
      <c r="E663" s="85"/>
    </row>
    <row r="664" spans="2:5" ht="12.5" x14ac:dyDescent="0.25">
      <c r="B664" s="11"/>
      <c r="C664" s="85"/>
      <c r="D664" s="85"/>
      <c r="E664" s="85"/>
    </row>
    <row r="665" spans="2:5" ht="12.5" x14ac:dyDescent="0.25">
      <c r="B665" s="11"/>
      <c r="C665" s="85"/>
      <c r="D665" s="85"/>
      <c r="E665" s="85"/>
    </row>
    <row r="666" spans="2:5" ht="12.5" x14ac:dyDescent="0.25">
      <c r="B666" s="11"/>
      <c r="C666" s="85"/>
      <c r="D666" s="85"/>
      <c r="E666" s="85"/>
    </row>
    <row r="667" spans="2:5" ht="12.5" x14ac:dyDescent="0.25">
      <c r="B667" s="11"/>
      <c r="C667" s="85"/>
      <c r="D667" s="85"/>
      <c r="E667" s="85"/>
    </row>
    <row r="668" spans="2:5" ht="12.5" x14ac:dyDescent="0.25">
      <c r="B668" s="11"/>
      <c r="C668" s="85"/>
      <c r="D668" s="85"/>
      <c r="E668" s="85"/>
    </row>
    <row r="669" spans="2:5" ht="12.5" x14ac:dyDescent="0.25">
      <c r="B669" s="11"/>
      <c r="C669" s="85"/>
      <c r="D669" s="85"/>
      <c r="E669" s="85"/>
    </row>
    <row r="670" spans="2:5" ht="12.5" x14ac:dyDescent="0.25">
      <c r="B670" s="11"/>
      <c r="C670" s="85"/>
      <c r="D670" s="85"/>
      <c r="E670" s="85"/>
    </row>
    <row r="671" spans="2:5" ht="12.5" x14ac:dyDescent="0.25">
      <c r="B671" s="11"/>
      <c r="C671" s="85"/>
      <c r="D671" s="85"/>
      <c r="E671" s="85"/>
    </row>
    <row r="672" spans="2:5" ht="12.5" x14ac:dyDescent="0.25">
      <c r="B672" s="11"/>
      <c r="C672" s="85"/>
      <c r="D672" s="85"/>
      <c r="E672" s="85"/>
    </row>
    <row r="673" spans="2:5" ht="12.5" x14ac:dyDescent="0.25">
      <c r="B673" s="11"/>
      <c r="C673" s="85"/>
      <c r="D673" s="85"/>
      <c r="E673" s="85"/>
    </row>
    <row r="674" spans="2:5" ht="12.5" x14ac:dyDescent="0.25">
      <c r="B674" s="11"/>
      <c r="C674" s="85"/>
      <c r="D674" s="85"/>
      <c r="E674" s="85"/>
    </row>
    <row r="675" spans="2:5" ht="12.5" x14ac:dyDescent="0.25">
      <c r="B675" s="11"/>
      <c r="C675" s="85"/>
      <c r="D675" s="85"/>
      <c r="E675" s="85"/>
    </row>
    <row r="676" spans="2:5" ht="12.5" x14ac:dyDescent="0.25">
      <c r="B676" s="11"/>
      <c r="C676" s="85"/>
      <c r="D676" s="85"/>
      <c r="E676" s="85"/>
    </row>
    <row r="677" spans="2:5" ht="12.5" x14ac:dyDescent="0.25">
      <c r="B677" s="11"/>
      <c r="C677" s="85"/>
      <c r="D677" s="85"/>
      <c r="E677" s="85"/>
    </row>
    <row r="678" spans="2:5" ht="12.5" x14ac:dyDescent="0.25">
      <c r="B678" s="11"/>
      <c r="C678" s="85"/>
      <c r="D678" s="85"/>
      <c r="E678" s="85"/>
    </row>
    <row r="679" spans="2:5" ht="12.5" x14ac:dyDescent="0.25">
      <c r="B679" s="11"/>
      <c r="C679" s="85"/>
      <c r="D679" s="85"/>
      <c r="E679" s="85"/>
    </row>
    <row r="680" spans="2:5" ht="12.5" x14ac:dyDescent="0.25">
      <c r="B680" s="11"/>
      <c r="C680" s="85"/>
      <c r="D680" s="85"/>
      <c r="E680" s="85"/>
    </row>
    <row r="681" spans="2:5" ht="12.5" x14ac:dyDescent="0.25">
      <c r="B681" s="11"/>
      <c r="C681" s="85"/>
      <c r="D681" s="85"/>
      <c r="E681" s="85"/>
    </row>
    <row r="682" spans="2:5" ht="12.5" x14ac:dyDescent="0.25">
      <c r="B682" s="11"/>
      <c r="C682" s="85"/>
      <c r="D682" s="85"/>
      <c r="E682" s="85"/>
    </row>
    <row r="683" spans="2:5" ht="12.5" x14ac:dyDescent="0.25">
      <c r="B683" s="11"/>
      <c r="C683" s="85"/>
      <c r="D683" s="85"/>
      <c r="E683" s="85"/>
    </row>
    <row r="684" spans="2:5" ht="12.5" x14ac:dyDescent="0.25">
      <c r="B684" s="11"/>
      <c r="C684" s="85"/>
      <c r="D684" s="85"/>
      <c r="E684" s="85"/>
    </row>
    <row r="685" spans="2:5" ht="12.5" x14ac:dyDescent="0.25">
      <c r="B685" s="11"/>
      <c r="C685" s="85"/>
      <c r="D685" s="85"/>
      <c r="E685" s="85"/>
    </row>
    <row r="686" spans="2:5" ht="12.5" x14ac:dyDescent="0.25">
      <c r="B686" s="11"/>
      <c r="C686" s="85"/>
      <c r="D686" s="85"/>
      <c r="E686" s="85"/>
    </row>
    <row r="687" spans="2:5" ht="12.5" x14ac:dyDescent="0.25">
      <c r="B687" s="11"/>
      <c r="C687" s="85"/>
      <c r="D687" s="85"/>
      <c r="E687" s="85"/>
    </row>
    <row r="688" spans="2:5" ht="12.5" x14ac:dyDescent="0.25">
      <c r="B688" s="11"/>
      <c r="C688" s="85"/>
      <c r="D688" s="85"/>
      <c r="E688" s="85"/>
    </row>
    <row r="689" spans="2:5" ht="12.5" x14ac:dyDescent="0.25">
      <c r="B689" s="11"/>
      <c r="C689" s="85"/>
      <c r="D689" s="85"/>
      <c r="E689" s="85"/>
    </row>
    <row r="690" spans="2:5" ht="12.5" x14ac:dyDescent="0.25">
      <c r="B690" s="11"/>
      <c r="C690" s="85"/>
      <c r="D690" s="85"/>
      <c r="E690" s="85"/>
    </row>
    <row r="691" spans="2:5" ht="12.5" x14ac:dyDescent="0.25">
      <c r="B691" s="11"/>
      <c r="C691" s="85"/>
      <c r="D691" s="85"/>
      <c r="E691" s="85"/>
    </row>
    <row r="692" spans="2:5" ht="12.5" x14ac:dyDescent="0.25">
      <c r="B692" s="11"/>
      <c r="C692" s="85"/>
      <c r="D692" s="85"/>
      <c r="E692" s="85"/>
    </row>
    <row r="693" spans="2:5" ht="12.5" x14ac:dyDescent="0.25">
      <c r="B693" s="11"/>
      <c r="C693" s="85"/>
      <c r="D693" s="85"/>
      <c r="E693" s="85"/>
    </row>
    <row r="694" spans="2:5" ht="12.5" x14ac:dyDescent="0.25">
      <c r="B694" s="11"/>
      <c r="C694" s="85"/>
      <c r="D694" s="85"/>
      <c r="E694" s="85"/>
    </row>
    <row r="695" spans="2:5" ht="12.5" x14ac:dyDescent="0.25">
      <c r="B695" s="11"/>
      <c r="C695" s="85"/>
      <c r="D695" s="85"/>
      <c r="E695" s="85"/>
    </row>
    <row r="696" spans="2:5" ht="12.5" x14ac:dyDescent="0.25">
      <c r="B696" s="11"/>
      <c r="C696" s="85"/>
      <c r="D696" s="85"/>
      <c r="E696" s="85"/>
    </row>
    <row r="697" spans="2:5" ht="12.5" x14ac:dyDescent="0.25">
      <c r="B697" s="11"/>
      <c r="C697" s="85"/>
      <c r="D697" s="85"/>
      <c r="E697" s="85"/>
    </row>
    <row r="698" spans="2:5" ht="12.5" x14ac:dyDescent="0.25">
      <c r="B698" s="11"/>
      <c r="C698" s="85"/>
      <c r="D698" s="85"/>
      <c r="E698" s="85"/>
    </row>
    <row r="699" spans="2:5" ht="12.5" x14ac:dyDescent="0.25">
      <c r="B699" s="11"/>
      <c r="C699" s="85"/>
      <c r="D699" s="85"/>
      <c r="E699" s="85"/>
    </row>
    <row r="700" spans="2:5" ht="12.5" x14ac:dyDescent="0.25">
      <c r="B700" s="11"/>
      <c r="C700" s="85"/>
      <c r="D700" s="85"/>
      <c r="E700" s="85"/>
    </row>
    <row r="701" spans="2:5" ht="12.5" x14ac:dyDescent="0.25">
      <c r="B701" s="11"/>
      <c r="C701" s="85"/>
      <c r="D701" s="85"/>
      <c r="E701" s="85"/>
    </row>
    <row r="702" spans="2:5" ht="12.5" x14ac:dyDescent="0.25">
      <c r="B702" s="11"/>
      <c r="C702" s="85"/>
      <c r="D702" s="85"/>
      <c r="E702" s="85"/>
    </row>
    <row r="703" spans="2:5" ht="12.5" x14ac:dyDescent="0.25">
      <c r="B703" s="11"/>
      <c r="C703" s="85"/>
      <c r="D703" s="85"/>
      <c r="E703" s="85"/>
    </row>
    <row r="704" spans="2:5" ht="12.5" x14ac:dyDescent="0.25">
      <c r="B704" s="11"/>
      <c r="C704" s="85"/>
      <c r="D704" s="85"/>
      <c r="E704" s="85"/>
    </row>
    <row r="705" spans="2:5" ht="12.5" x14ac:dyDescent="0.25">
      <c r="B705" s="11"/>
      <c r="C705" s="85"/>
      <c r="D705" s="85"/>
      <c r="E705" s="85"/>
    </row>
    <row r="706" spans="2:5" ht="12.5" x14ac:dyDescent="0.25">
      <c r="B706" s="11"/>
      <c r="C706" s="85"/>
      <c r="D706" s="85"/>
      <c r="E706" s="85"/>
    </row>
    <row r="707" spans="2:5" ht="12.5" x14ac:dyDescent="0.25">
      <c r="B707" s="11"/>
      <c r="C707" s="85"/>
      <c r="D707" s="85"/>
      <c r="E707" s="85"/>
    </row>
    <row r="708" spans="2:5" ht="12.5" x14ac:dyDescent="0.25">
      <c r="B708" s="11"/>
      <c r="C708" s="85"/>
      <c r="D708" s="85"/>
      <c r="E708" s="85"/>
    </row>
    <row r="709" spans="2:5" ht="12.5" x14ac:dyDescent="0.25">
      <c r="B709" s="11"/>
      <c r="C709" s="85"/>
      <c r="D709" s="85"/>
      <c r="E709" s="85"/>
    </row>
    <row r="710" spans="2:5" ht="12.5" x14ac:dyDescent="0.25">
      <c r="B710" s="11"/>
      <c r="C710" s="85"/>
      <c r="D710" s="85"/>
      <c r="E710" s="85"/>
    </row>
    <row r="711" spans="2:5" ht="12.5" x14ac:dyDescent="0.25">
      <c r="B711" s="11"/>
      <c r="C711" s="85"/>
      <c r="D711" s="85"/>
      <c r="E711" s="85"/>
    </row>
    <row r="712" spans="2:5" ht="12.5" x14ac:dyDescent="0.25">
      <c r="B712" s="11"/>
      <c r="C712" s="85"/>
      <c r="D712" s="85"/>
      <c r="E712" s="85"/>
    </row>
    <row r="713" spans="2:5" ht="12.5" x14ac:dyDescent="0.25">
      <c r="B713" s="11"/>
      <c r="C713" s="85"/>
      <c r="D713" s="85"/>
      <c r="E713" s="85"/>
    </row>
    <row r="714" spans="2:5" ht="12.5" x14ac:dyDescent="0.25">
      <c r="B714" s="11"/>
      <c r="C714" s="85"/>
      <c r="D714" s="85"/>
      <c r="E714" s="85"/>
    </row>
    <row r="715" spans="2:5" ht="12.5" x14ac:dyDescent="0.25">
      <c r="B715" s="11"/>
      <c r="C715" s="85"/>
      <c r="D715" s="85"/>
      <c r="E715" s="85"/>
    </row>
    <row r="716" spans="2:5" ht="12.5" x14ac:dyDescent="0.25">
      <c r="B716" s="11"/>
      <c r="C716" s="85"/>
      <c r="D716" s="85"/>
      <c r="E716" s="85"/>
    </row>
    <row r="717" spans="2:5" ht="12.5" x14ac:dyDescent="0.25">
      <c r="B717" s="11"/>
      <c r="C717" s="85"/>
      <c r="D717" s="85"/>
      <c r="E717" s="85"/>
    </row>
    <row r="718" spans="2:5" ht="12.5" x14ac:dyDescent="0.25">
      <c r="B718" s="11"/>
      <c r="C718" s="85"/>
      <c r="D718" s="85"/>
      <c r="E718" s="85"/>
    </row>
    <row r="719" spans="2:5" ht="12.5" x14ac:dyDescent="0.25">
      <c r="B719" s="11"/>
      <c r="C719" s="85"/>
      <c r="D719" s="85"/>
      <c r="E719" s="85"/>
    </row>
    <row r="720" spans="2:5" ht="12.5" x14ac:dyDescent="0.25">
      <c r="B720" s="11"/>
      <c r="C720" s="85"/>
      <c r="D720" s="85"/>
      <c r="E720" s="85"/>
    </row>
    <row r="721" spans="2:5" ht="12.5" x14ac:dyDescent="0.25">
      <c r="B721" s="11"/>
      <c r="C721" s="85"/>
      <c r="D721" s="85"/>
      <c r="E721" s="85"/>
    </row>
    <row r="722" spans="2:5" ht="12.5" x14ac:dyDescent="0.25">
      <c r="B722" s="11"/>
      <c r="C722" s="85"/>
      <c r="D722" s="85"/>
      <c r="E722" s="85"/>
    </row>
    <row r="723" spans="2:5" ht="12.5" x14ac:dyDescent="0.25">
      <c r="B723" s="11"/>
      <c r="C723" s="85"/>
      <c r="D723" s="85"/>
      <c r="E723" s="85"/>
    </row>
    <row r="724" spans="2:5" ht="12.5" x14ac:dyDescent="0.25">
      <c r="B724" s="11"/>
      <c r="C724" s="85"/>
      <c r="D724" s="85"/>
      <c r="E724" s="85"/>
    </row>
    <row r="725" spans="2:5" ht="12.5" x14ac:dyDescent="0.25">
      <c r="B725" s="11"/>
      <c r="C725" s="85"/>
      <c r="D725" s="85"/>
      <c r="E725" s="85"/>
    </row>
    <row r="726" spans="2:5" ht="12.5" x14ac:dyDescent="0.25">
      <c r="B726" s="11"/>
      <c r="C726" s="85"/>
      <c r="D726" s="85"/>
      <c r="E726" s="85"/>
    </row>
    <row r="727" spans="2:5" ht="12.5" x14ac:dyDescent="0.25">
      <c r="B727" s="11"/>
      <c r="C727" s="85"/>
      <c r="D727" s="85"/>
      <c r="E727" s="85"/>
    </row>
    <row r="728" spans="2:5" ht="12.5" x14ac:dyDescent="0.25">
      <c r="B728" s="11"/>
      <c r="C728" s="85"/>
      <c r="D728" s="85"/>
      <c r="E728" s="85"/>
    </row>
    <row r="729" spans="2:5" ht="12.5" x14ac:dyDescent="0.25">
      <c r="B729" s="11"/>
      <c r="C729" s="85"/>
      <c r="D729" s="85"/>
      <c r="E729" s="85"/>
    </row>
    <row r="730" spans="2:5" ht="12.5" x14ac:dyDescent="0.25">
      <c r="B730" s="11"/>
      <c r="C730" s="85"/>
      <c r="D730" s="85"/>
      <c r="E730" s="85"/>
    </row>
    <row r="731" spans="2:5" ht="12.5" x14ac:dyDescent="0.25">
      <c r="B731" s="11"/>
      <c r="C731" s="85"/>
      <c r="D731" s="85"/>
      <c r="E731" s="85"/>
    </row>
    <row r="732" spans="2:5" ht="12.5" x14ac:dyDescent="0.25">
      <c r="B732" s="11"/>
      <c r="C732" s="85"/>
      <c r="D732" s="85"/>
      <c r="E732" s="85"/>
    </row>
    <row r="733" spans="2:5" ht="12.5" x14ac:dyDescent="0.25">
      <c r="B733" s="11"/>
      <c r="C733" s="85"/>
      <c r="D733" s="85"/>
      <c r="E733" s="85"/>
    </row>
    <row r="734" spans="2:5" ht="12.5" x14ac:dyDescent="0.25">
      <c r="B734" s="11"/>
      <c r="C734" s="85"/>
      <c r="D734" s="85"/>
      <c r="E734" s="85"/>
    </row>
    <row r="735" spans="2:5" ht="12.5" x14ac:dyDescent="0.25">
      <c r="B735" s="11"/>
      <c r="C735" s="85"/>
      <c r="D735" s="85"/>
      <c r="E735" s="85"/>
    </row>
    <row r="736" spans="2:5" ht="12.5" x14ac:dyDescent="0.25">
      <c r="B736" s="11"/>
      <c r="C736" s="85"/>
      <c r="D736" s="85"/>
      <c r="E736" s="85"/>
    </row>
    <row r="737" spans="2:5" ht="12.5" x14ac:dyDescent="0.25">
      <c r="B737" s="11"/>
      <c r="C737" s="85"/>
      <c r="D737" s="85"/>
      <c r="E737" s="85"/>
    </row>
    <row r="738" spans="2:5" ht="12.5" x14ac:dyDescent="0.25">
      <c r="B738" s="11"/>
      <c r="C738" s="85"/>
      <c r="D738" s="85"/>
      <c r="E738" s="85"/>
    </row>
    <row r="739" spans="2:5" ht="12.5" x14ac:dyDescent="0.25">
      <c r="B739" s="11"/>
      <c r="C739" s="85"/>
      <c r="D739" s="85"/>
      <c r="E739" s="85"/>
    </row>
    <row r="740" spans="2:5" ht="12.5" x14ac:dyDescent="0.25">
      <c r="B740" s="11"/>
      <c r="C740" s="85"/>
      <c r="D740" s="85"/>
      <c r="E740" s="85"/>
    </row>
    <row r="741" spans="2:5" ht="12.5" x14ac:dyDescent="0.25">
      <c r="B741" s="11"/>
      <c r="C741" s="85"/>
      <c r="D741" s="85"/>
      <c r="E741" s="85"/>
    </row>
    <row r="742" spans="2:5" ht="12.5" x14ac:dyDescent="0.25">
      <c r="B742" s="11"/>
      <c r="C742" s="85"/>
      <c r="D742" s="85"/>
      <c r="E742" s="85"/>
    </row>
    <row r="743" spans="2:5" ht="12.5" x14ac:dyDescent="0.25">
      <c r="B743" s="11"/>
      <c r="C743" s="85"/>
      <c r="D743" s="85"/>
      <c r="E743" s="85"/>
    </row>
    <row r="744" spans="2:5" ht="12.5" x14ac:dyDescent="0.25">
      <c r="B744" s="11"/>
      <c r="C744" s="85"/>
      <c r="D744" s="85"/>
      <c r="E744" s="85"/>
    </row>
    <row r="745" spans="2:5" ht="12.5" x14ac:dyDescent="0.25">
      <c r="B745" s="11"/>
      <c r="C745" s="85"/>
      <c r="D745" s="85"/>
      <c r="E745" s="85"/>
    </row>
    <row r="746" spans="2:5" ht="12.5" x14ac:dyDescent="0.25">
      <c r="B746" s="11"/>
      <c r="C746" s="85"/>
      <c r="D746" s="85"/>
      <c r="E746" s="85"/>
    </row>
    <row r="747" spans="2:5" ht="12.5" x14ac:dyDescent="0.25">
      <c r="B747" s="11"/>
      <c r="C747" s="85"/>
      <c r="D747" s="85"/>
      <c r="E747" s="85"/>
    </row>
    <row r="748" spans="2:5" ht="12.5" x14ac:dyDescent="0.25">
      <c r="B748" s="11"/>
      <c r="C748" s="85"/>
      <c r="D748" s="85"/>
      <c r="E748" s="85"/>
    </row>
    <row r="749" spans="2:5" ht="12.5" x14ac:dyDescent="0.25">
      <c r="B749" s="11"/>
      <c r="C749" s="85"/>
      <c r="D749" s="85"/>
      <c r="E749" s="85"/>
    </row>
    <row r="750" spans="2:5" ht="12.5" x14ac:dyDescent="0.25">
      <c r="B750" s="11"/>
      <c r="C750" s="85"/>
      <c r="D750" s="85"/>
      <c r="E750" s="85"/>
    </row>
    <row r="751" spans="2:5" ht="12.5" x14ac:dyDescent="0.25">
      <c r="B751" s="11"/>
      <c r="C751" s="85"/>
      <c r="D751" s="85"/>
      <c r="E751" s="85"/>
    </row>
    <row r="752" spans="2:5" ht="12.5" x14ac:dyDescent="0.25">
      <c r="B752" s="11"/>
      <c r="C752" s="85"/>
      <c r="D752" s="85"/>
      <c r="E752" s="85"/>
    </row>
    <row r="753" spans="2:5" ht="12.5" x14ac:dyDescent="0.25">
      <c r="B753" s="11"/>
      <c r="C753" s="85"/>
      <c r="D753" s="85"/>
      <c r="E753" s="85"/>
    </row>
    <row r="754" spans="2:5" ht="12.5" x14ac:dyDescent="0.25">
      <c r="B754" s="11"/>
      <c r="C754" s="85"/>
      <c r="D754" s="85"/>
      <c r="E754" s="85"/>
    </row>
    <row r="755" spans="2:5" ht="12.5" x14ac:dyDescent="0.25">
      <c r="B755" s="11"/>
      <c r="C755" s="85"/>
      <c r="D755" s="85"/>
      <c r="E755" s="85"/>
    </row>
    <row r="756" spans="2:5" ht="12.5" x14ac:dyDescent="0.25">
      <c r="B756" s="11"/>
      <c r="C756" s="85"/>
      <c r="D756" s="85"/>
      <c r="E756" s="85"/>
    </row>
    <row r="757" spans="2:5" ht="12.5" x14ac:dyDescent="0.25">
      <c r="B757" s="11"/>
      <c r="C757" s="85"/>
      <c r="D757" s="85"/>
      <c r="E757" s="85"/>
    </row>
    <row r="758" spans="2:5" ht="12.5" x14ac:dyDescent="0.25">
      <c r="B758" s="11"/>
      <c r="C758" s="85"/>
      <c r="D758" s="85"/>
      <c r="E758" s="85"/>
    </row>
    <row r="759" spans="2:5" ht="12.5" x14ac:dyDescent="0.25">
      <c r="B759" s="11"/>
      <c r="C759" s="85"/>
      <c r="D759" s="85"/>
      <c r="E759" s="85"/>
    </row>
    <row r="760" spans="2:5" ht="12.5" x14ac:dyDescent="0.25">
      <c r="B760" s="11"/>
      <c r="C760" s="85"/>
      <c r="D760" s="85"/>
      <c r="E760" s="85"/>
    </row>
    <row r="761" spans="2:5" ht="12.5" x14ac:dyDescent="0.25">
      <c r="B761" s="11"/>
      <c r="C761" s="85"/>
      <c r="D761" s="85"/>
      <c r="E761" s="85"/>
    </row>
    <row r="762" spans="2:5" ht="12.5" x14ac:dyDescent="0.25">
      <c r="B762" s="11"/>
      <c r="C762" s="85"/>
      <c r="D762" s="85"/>
      <c r="E762" s="85"/>
    </row>
    <row r="763" spans="2:5" ht="12.5" x14ac:dyDescent="0.25">
      <c r="B763" s="11"/>
      <c r="C763" s="85"/>
      <c r="D763" s="85"/>
      <c r="E763" s="85"/>
    </row>
    <row r="764" spans="2:5" ht="12.5" x14ac:dyDescent="0.25">
      <c r="B764" s="11"/>
      <c r="C764" s="85"/>
      <c r="D764" s="85"/>
      <c r="E764" s="85"/>
    </row>
    <row r="765" spans="2:5" ht="12.5" x14ac:dyDescent="0.25">
      <c r="B765" s="11"/>
      <c r="C765" s="85"/>
      <c r="D765" s="85"/>
      <c r="E765" s="85"/>
    </row>
    <row r="766" spans="2:5" ht="12.5" x14ac:dyDescent="0.25">
      <c r="B766" s="11"/>
      <c r="C766" s="85"/>
      <c r="D766" s="85"/>
      <c r="E766" s="85"/>
    </row>
    <row r="767" spans="2:5" ht="12.5" x14ac:dyDescent="0.25">
      <c r="B767" s="11"/>
      <c r="C767" s="85"/>
      <c r="D767" s="85"/>
      <c r="E767" s="85"/>
    </row>
    <row r="768" spans="2:5" ht="12.5" x14ac:dyDescent="0.25">
      <c r="B768" s="11"/>
      <c r="C768" s="85"/>
      <c r="D768" s="85"/>
      <c r="E768" s="85"/>
    </row>
    <row r="769" spans="2:5" ht="12.5" x14ac:dyDescent="0.25">
      <c r="B769" s="11"/>
      <c r="C769" s="85"/>
      <c r="D769" s="85"/>
      <c r="E769" s="85"/>
    </row>
    <row r="770" spans="2:5" ht="12.5" x14ac:dyDescent="0.25">
      <c r="B770" s="11"/>
      <c r="C770" s="85"/>
      <c r="D770" s="85"/>
      <c r="E770" s="85"/>
    </row>
    <row r="771" spans="2:5" ht="12.5" x14ac:dyDescent="0.25">
      <c r="B771" s="11"/>
      <c r="C771" s="85"/>
      <c r="D771" s="85"/>
      <c r="E771" s="85"/>
    </row>
    <row r="772" spans="2:5" ht="12.5" x14ac:dyDescent="0.25">
      <c r="B772" s="11"/>
      <c r="C772" s="85"/>
      <c r="D772" s="85"/>
      <c r="E772" s="85"/>
    </row>
    <row r="773" spans="2:5" ht="12.5" x14ac:dyDescent="0.25">
      <c r="B773" s="11"/>
      <c r="C773" s="85"/>
      <c r="D773" s="85"/>
      <c r="E773" s="85"/>
    </row>
    <row r="774" spans="2:5" ht="12.5" x14ac:dyDescent="0.25">
      <c r="B774" s="11"/>
      <c r="C774" s="85"/>
      <c r="D774" s="85"/>
      <c r="E774" s="85"/>
    </row>
    <row r="775" spans="2:5" ht="12.5" x14ac:dyDescent="0.25">
      <c r="B775" s="11"/>
      <c r="C775" s="85"/>
      <c r="D775" s="85"/>
      <c r="E775" s="85"/>
    </row>
    <row r="776" spans="2:5" ht="12.5" x14ac:dyDescent="0.25">
      <c r="B776" s="11"/>
      <c r="C776" s="85"/>
      <c r="D776" s="85"/>
      <c r="E776" s="85"/>
    </row>
    <row r="777" spans="2:5" ht="12.5" x14ac:dyDescent="0.25">
      <c r="B777" s="11"/>
      <c r="C777" s="85"/>
      <c r="D777" s="85"/>
      <c r="E777" s="85"/>
    </row>
    <row r="778" spans="2:5" ht="12.5" x14ac:dyDescent="0.25">
      <c r="B778" s="11"/>
      <c r="C778" s="85"/>
      <c r="D778" s="85"/>
      <c r="E778" s="85"/>
    </row>
    <row r="779" spans="2:5" ht="12.5" x14ac:dyDescent="0.25">
      <c r="B779" s="11"/>
      <c r="C779" s="85"/>
      <c r="D779" s="85"/>
      <c r="E779" s="85"/>
    </row>
    <row r="780" spans="2:5" ht="12.5" x14ac:dyDescent="0.25">
      <c r="B780" s="11"/>
      <c r="C780" s="85"/>
      <c r="D780" s="85"/>
      <c r="E780" s="85"/>
    </row>
    <row r="781" spans="2:5" ht="12.5" x14ac:dyDescent="0.25">
      <c r="B781" s="11"/>
      <c r="C781" s="85"/>
      <c r="D781" s="85"/>
      <c r="E781" s="85"/>
    </row>
    <row r="782" spans="2:5" ht="12.5" x14ac:dyDescent="0.25">
      <c r="B782" s="11"/>
      <c r="C782" s="85"/>
      <c r="D782" s="85"/>
      <c r="E782" s="85"/>
    </row>
    <row r="783" spans="2:5" ht="12.5" x14ac:dyDescent="0.25">
      <c r="B783" s="11"/>
      <c r="C783" s="85"/>
      <c r="D783" s="85"/>
      <c r="E783" s="85"/>
    </row>
    <row r="784" spans="2:5" ht="12.5" x14ac:dyDescent="0.25">
      <c r="B784" s="11"/>
      <c r="C784" s="85"/>
      <c r="D784" s="85"/>
      <c r="E784" s="85"/>
    </row>
    <row r="785" spans="2:5" ht="12.5" x14ac:dyDescent="0.25">
      <c r="B785" s="11"/>
      <c r="C785" s="85"/>
      <c r="D785" s="85"/>
      <c r="E785" s="85"/>
    </row>
    <row r="786" spans="2:5" ht="12.5" x14ac:dyDescent="0.25">
      <c r="B786" s="11"/>
      <c r="C786" s="85"/>
      <c r="D786" s="85"/>
      <c r="E786" s="85"/>
    </row>
    <row r="787" spans="2:5" ht="12.5" x14ac:dyDescent="0.25">
      <c r="B787" s="11"/>
      <c r="C787" s="85"/>
      <c r="D787" s="85"/>
      <c r="E787" s="85"/>
    </row>
    <row r="788" spans="2:5" ht="12.5" x14ac:dyDescent="0.25">
      <c r="B788" s="11"/>
      <c r="C788" s="85"/>
      <c r="D788" s="85"/>
      <c r="E788" s="85"/>
    </row>
    <row r="789" spans="2:5" ht="12.5" x14ac:dyDescent="0.25">
      <c r="B789" s="11"/>
      <c r="C789" s="85"/>
      <c r="D789" s="85"/>
      <c r="E789" s="85"/>
    </row>
    <row r="790" spans="2:5" ht="12.5" x14ac:dyDescent="0.25">
      <c r="B790" s="11"/>
      <c r="C790" s="85"/>
      <c r="D790" s="85"/>
      <c r="E790" s="85"/>
    </row>
    <row r="791" spans="2:5" ht="12.5" x14ac:dyDescent="0.25">
      <c r="B791" s="11"/>
      <c r="C791" s="85"/>
      <c r="D791" s="85"/>
      <c r="E791" s="85"/>
    </row>
    <row r="792" spans="2:5" ht="12.5" x14ac:dyDescent="0.25">
      <c r="B792" s="11"/>
      <c r="C792" s="85"/>
      <c r="D792" s="85"/>
      <c r="E792" s="85"/>
    </row>
    <row r="793" spans="2:5" ht="12.5" x14ac:dyDescent="0.25">
      <c r="B793" s="11"/>
      <c r="C793" s="85"/>
      <c r="D793" s="85"/>
      <c r="E793" s="85"/>
    </row>
    <row r="794" spans="2:5" ht="12.5" x14ac:dyDescent="0.25">
      <c r="B794" s="11"/>
      <c r="C794" s="85"/>
      <c r="D794" s="85"/>
      <c r="E794" s="85"/>
    </row>
    <row r="795" spans="2:5" ht="12.5" x14ac:dyDescent="0.25">
      <c r="B795" s="11"/>
      <c r="C795" s="85"/>
      <c r="D795" s="85"/>
      <c r="E795" s="85"/>
    </row>
    <row r="796" spans="2:5" ht="12.5" x14ac:dyDescent="0.25">
      <c r="B796" s="11"/>
      <c r="C796" s="85"/>
      <c r="D796" s="85"/>
      <c r="E796" s="85"/>
    </row>
    <row r="797" spans="2:5" ht="12.5" x14ac:dyDescent="0.25">
      <c r="B797" s="11"/>
      <c r="C797" s="85"/>
      <c r="D797" s="85"/>
      <c r="E797" s="85"/>
    </row>
    <row r="798" spans="2:5" ht="12.5" x14ac:dyDescent="0.25">
      <c r="B798" s="11"/>
      <c r="C798" s="85"/>
      <c r="D798" s="85"/>
      <c r="E798" s="85"/>
    </row>
    <row r="799" spans="2:5" ht="12.5" x14ac:dyDescent="0.25">
      <c r="B799" s="11"/>
      <c r="C799" s="85"/>
      <c r="D799" s="85"/>
      <c r="E799" s="85"/>
    </row>
    <row r="800" spans="2:5" ht="12.5" x14ac:dyDescent="0.25">
      <c r="B800" s="11"/>
      <c r="C800" s="85"/>
      <c r="D800" s="85"/>
      <c r="E800" s="85"/>
    </row>
    <row r="801" spans="2:5" ht="12.5" x14ac:dyDescent="0.25">
      <c r="B801" s="11"/>
      <c r="C801" s="85"/>
      <c r="D801" s="85"/>
      <c r="E801" s="85"/>
    </row>
    <row r="802" spans="2:5" ht="12.5" x14ac:dyDescent="0.25">
      <c r="B802" s="11"/>
      <c r="C802" s="85"/>
      <c r="D802" s="85"/>
      <c r="E802" s="85"/>
    </row>
    <row r="803" spans="2:5" ht="12.5" x14ac:dyDescent="0.25">
      <c r="B803" s="11"/>
      <c r="C803" s="85"/>
      <c r="D803" s="85"/>
      <c r="E803" s="85"/>
    </row>
    <row r="804" spans="2:5" ht="12.5" x14ac:dyDescent="0.25">
      <c r="B804" s="11"/>
      <c r="C804" s="85"/>
      <c r="D804" s="85"/>
      <c r="E804" s="85"/>
    </row>
    <row r="805" spans="2:5" ht="12.5" x14ac:dyDescent="0.25">
      <c r="B805" s="11"/>
      <c r="C805" s="85"/>
      <c r="D805" s="85"/>
      <c r="E805" s="85"/>
    </row>
    <row r="806" spans="2:5" ht="12.5" x14ac:dyDescent="0.25">
      <c r="B806" s="11"/>
      <c r="C806" s="85"/>
      <c r="D806" s="85"/>
      <c r="E806" s="85"/>
    </row>
    <row r="807" spans="2:5" ht="12.5" x14ac:dyDescent="0.25">
      <c r="B807" s="11"/>
      <c r="C807" s="85"/>
      <c r="D807" s="85"/>
      <c r="E807" s="85"/>
    </row>
    <row r="808" spans="2:5" ht="12.5" x14ac:dyDescent="0.25">
      <c r="B808" s="11"/>
      <c r="C808" s="85"/>
      <c r="D808" s="85"/>
      <c r="E808" s="85"/>
    </row>
    <row r="809" spans="2:5" ht="12.5" x14ac:dyDescent="0.25">
      <c r="B809" s="11"/>
      <c r="C809" s="85"/>
      <c r="D809" s="85"/>
      <c r="E809" s="85"/>
    </row>
    <row r="810" spans="2:5" ht="12.5" x14ac:dyDescent="0.25">
      <c r="B810" s="11"/>
      <c r="C810" s="85"/>
      <c r="D810" s="85"/>
      <c r="E810" s="85"/>
    </row>
    <row r="811" spans="2:5" ht="12.5" x14ac:dyDescent="0.25">
      <c r="B811" s="11"/>
      <c r="C811" s="85"/>
      <c r="D811" s="85"/>
      <c r="E811" s="85"/>
    </row>
    <row r="812" spans="2:5" ht="12.5" x14ac:dyDescent="0.25">
      <c r="B812" s="11"/>
      <c r="C812" s="85"/>
      <c r="D812" s="85"/>
      <c r="E812" s="85"/>
    </row>
    <row r="813" spans="2:5" ht="12.5" x14ac:dyDescent="0.25">
      <c r="B813" s="11"/>
      <c r="C813" s="85"/>
      <c r="D813" s="85"/>
      <c r="E813" s="85"/>
    </row>
    <row r="814" spans="2:5" ht="12.5" x14ac:dyDescent="0.25">
      <c r="B814" s="11"/>
      <c r="C814" s="85"/>
      <c r="D814" s="85"/>
      <c r="E814" s="85"/>
    </row>
    <row r="815" spans="2:5" ht="12.5" x14ac:dyDescent="0.25">
      <c r="B815" s="11"/>
      <c r="C815" s="85"/>
      <c r="D815" s="85"/>
      <c r="E815" s="85"/>
    </row>
    <row r="816" spans="2:5" ht="12.5" x14ac:dyDescent="0.25">
      <c r="B816" s="11"/>
      <c r="C816" s="85"/>
      <c r="D816" s="85"/>
      <c r="E816" s="85"/>
    </row>
    <row r="817" spans="2:5" ht="12.5" x14ac:dyDescent="0.25">
      <c r="B817" s="11"/>
      <c r="C817" s="85"/>
      <c r="D817" s="85"/>
      <c r="E817" s="85"/>
    </row>
    <row r="818" spans="2:5" ht="12.5" x14ac:dyDescent="0.25">
      <c r="B818" s="11"/>
      <c r="C818" s="85"/>
      <c r="D818" s="85"/>
      <c r="E818" s="85"/>
    </row>
    <row r="819" spans="2:5" ht="12.5" x14ac:dyDescent="0.25">
      <c r="B819" s="11"/>
      <c r="C819" s="85"/>
      <c r="D819" s="85"/>
      <c r="E819" s="85"/>
    </row>
    <row r="820" spans="2:5" ht="12.5" x14ac:dyDescent="0.25">
      <c r="B820" s="11"/>
      <c r="C820" s="85"/>
      <c r="D820" s="85"/>
      <c r="E820" s="85"/>
    </row>
    <row r="821" spans="2:5" ht="12.5" x14ac:dyDescent="0.25">
      <c r="B821" s="11"/>
      <c r="C821" s="85"/>
      <c r="D821" s="85"/>
      <c r="E821" s="85"/>
    </row>
    <row r="822" spans="2:5" ht="12.5" x14ac:dyDescent="0.25">
      <c r="B822" s="11"/>
      <c r="C822" s="85"/>
      <c r="D822" s="85"/>
      <c r="E822" s="85"/>
    </row>
    <row r="823" spans="2:5" ht="12.5" x14ac:dyDescent="0.25">
      <c r="B823" s="11"/>
      <c r="C823" s="85"/>
      <c r="D823" s="85"/>
      <c r="E823" s="85"/>
    </row>
    <row r="824" spans="2:5" ht="12.5" x14ac:dyDescent="0.25">
      <c r="B824" s="11"/>
      <c r="C824" s="85"/>
      <c r="D824" s="85"/>
      <c r="E824" s="85"/>
    </row>
    <row r="825" spans="2:5" ht="12.5" x14ac:dyDescent="0.25">
      <c r="B825" s="11"/>
      <c r="C825" s="85"/>
      <c r="D825" s="85"/>
      <c r="E825" s="85"/>
    </row>
    <row r="826" spans="2:5" ht="12.5" x14ac:dyDescent="0.25">
      <c r="B826" s="11"/>
      <c r="C826" s="85"/>
      <c r="D826" s="85"/>
      <c r="E826" s="85"/>
    </row>
    <row r="827" spans="2:5" ht="12.5" x14ac:dyDescent="0.25">
      <c r="B827" s="11"/>
      <c r="C827" s="85"/>
      <c r="D827" s="85"/>
      <c r="E827" s="85"/>
    </row>
    <row r="828" spans="2:5" ht="12.5" x14ac:dyDescent="0.25">
      <c r="B828" s="11"/>
      <c r="C828" s="85"/>
      <c r="D828" s="85"/>
      <c r="E828" s="85"/>
    </row>
    <row r="829" spans="2:5" ht="12.5" x14ac:dyDescent="0.25">
      <c r="B829" s="11"/>
      <c r="C829" s="85"/>
      <c r="D829" s="85"/>
      <c r="E829" s="85"/>
    </row>
    <row r="830" spans="2:5" ht="12.5" x14ac:dyDescent="0.25">
      <c r="B830" s="11"/>
      <c r="C830" s="85"/>
      <c r="D830" s="85"/>
      <c r="E830" s="85"/>
    </row>
    <row r="831" spans="2:5" ht="12.5" x14ac:dyDescent="0.25">
      <c r="B831" s="11"/>
      <c r="C831" s="85"/>
      <c r="D831" s="85"/>
      <c r="E831" s="85"/>
    </row>
    <row r="832" spans="2:5" ht="12.5" x14ac:dyDescent="0.25">
      <c r="B832" s="11"/>
      <c r="C832" s="85"/>
      <c r="D832" s="85"/>
      <c r="E832" s="85"/>
    </row>
    <row r="833" spans="2:5" ht="12.5" x14ac:dyDescent="0.25">
      <c r="B833" s="11"/>
      <c r="C833" s="85"/>
      <c r="D833" s="85"/>
      <c r="E833" s="85"/>
    </row>
    <row r="834" spans="2:5" ht="12.5" x14ac:dyDescent="0.25">
      <c r="B834" s="11"/>
      <c r="C834" s="85"/>
      <c r="D834" s="85"/>
      <c r="E834" s="85"/>
    </row>
    <row r="835" spans="2:5" ht="12.5" x14ac:dyDescent="0.25">
      <c r="B835" s="11"/>
      <c r="C835" s="85"/>
      <c r="D835" s="85"/>
      <c r="E835" s="85"/>
    </row>
    <row r="836" spans="2:5" ht="12.5" x14ac:dyDescent="0.25">
      <c r="B836" s="11"/>
      <c r="C836" s="85"/>
      <c r="D836" s="85"/>
      <c r="E836" s="85"/>
    </row>
    <row r="837" spans="2:5" ht="12.5" x14ac:dyDescent="0.25">
      <c r="B837" s="11"/>
      <c r="C837" s="85"/>
      <c r="D837" s="85"/>
      <c r="E837" s="85"/>
    </row>
    <row r="838" spans="2:5" ht="12.5" x14ac:dyDescent="0.25">
      <c r="B838" s="11"/>
      <c r="C838" s="85"/>
      <c r="D838" s="85"/>
      <c r="E838" s="85"/>
    </row>
    <row r="839" spans="2:5" ht="12.5" x14ac:dyDescent="0.25">
      <c r="B839" s="11"/>
      <c r="C839" s="85"/>
      <c r="D839" s="85"/>
      <c r="E839" s="85"/>
    </row>
    <row r="840" spans="2:5" ht="12.5" x14ac:dyDescent="0.25">
      <c r="B840" s="11"/>
      <c r="C840" s="85"/>
      <c r="D840" s="85"/>
      <c r="E840" s="85"/>
    </row>
    <row r="841" spans="2:5" ht="12.5" x14ac:dyDescent="0.25">
      <c r="B841" s="11"/>
      <c r="C841" s="85"/>
      <c r="D841" s="85"/>
      <c r="E841" s="85"/>
    </row>
    <row r="842" spans="2:5" ht="12.5" x14ac:dyDescent="0.25">
      <c r="B842" s="11"/>
      <c r="C842" s="85"/>
      <c r="D842" s="85"/>
      <c r="E842" s="85"/>
    </row>
    <row r="843" spans="2:5" ht="12.5" x14ac:dyDescent="0.25">
      <c r="B843" s="11"/>
      <c r="C843" s="85"/>
      <c r="D843" s="85"/>
      <c r="E843" s="85"/>
    </row>
    <row r="844" spans="2:5" ht="12.5" x14ac:dyDescent="0.25">
      <c r="B844" s="11"/>
      <c r="C844" s="85"/>
      <c r="D844" s="85"/>
      <c r="E844" s="85"/>
    </row>
    <row r="845" spans="2:5" ht="12.5" x14ac:dyDescent="0.25">
      <c r="B845" s="11"/>
      <c r="C845" s="85"/>
      <c r="D845" s="85"/>
      <c r="E845" s="85"/>
    </row>
    <row r="846" spans="2:5" ht="12.5" x14ac:dyDescent="0.25">
      <c r="B846" s="11"/>
      <c r="C846" s="85"/>
      <c r="D846" s="85"/>
      <c r="E846" s="85"/>
    </row>
    <row r="847" spans="2:5" ht="12.5" x14ac:dyDescent="0.25">
      <c r="B847" s="11"/>
      <c r="C847" s="85"/>
      <c r="D847" s="85"/>
      <c r="E847" s="85"/>
    </row>
    <row r="848" spans="2:5" ht="12.5" x14ac:dyDescent="0.25">
      <c r="B848" s="11"/>
      <c r="C848" s="85"/>
      <c r="D848" s="85"/>
      <c r="E848" s="85"/>
    </row>
    <row r="849" spans="2:5" ht="12.5" x14ac:dyDescent="0.25">
      <c r="B849" s="11"/>
      <c r="C849" s="85"/>
      <c r="D849" s="85"/>
      <c r="E849" s="85"/>
    </row>
    <row r="850" spans="2:5" ht="12.5" x14ac:dyDescent="0.25">
      <c r="B850" s="11"/>
      <c r="C850" s="85"/>
      <c r="D850" s="85"/>
      <c r="E850" s="85"/>
    </row>
    <row r="851" spans="2:5" ht="12.5" x14ac:dyDescent="0.25">
      <c r="B851" s="11"/>
      <c r="C851" s="85"/>
      <c r="D851" s="85"/>
      <c r="E851" s="85"/>
    </row>
    <row r="852" spans="2:5" ht="12.5" x14ac:dyDescent="0.25">
      <c r="B852" s="11"/>
      <c r="C852" s="85"/>
      <c r="D852" s="85"/>
      <c r="E852" s="85"/>
    </row>
    <row r="853" spans="2:5" ht="12.5" x14ac:dyDescent="0.25">
      <c r="B853" s="11"/>
      <c r="C853" s="85"/>
      <c r="D853" s="85"/>
      <c r="E853" s="85"/>
    </row>
    <row r="854" spans="2:5" ht="12.5" x14ac:dyDescent="0.25">
      <c r="B854" s="11"/>
      <c r="C854" s="85"/>
      <c r="D854" s="85"/>
      <c r="E854" s="85"/>
    </row>
    <row r="855" spans="2:5" ht="12.5" x14ac:dyDescent="0.25">
      <c r="B855" s="11"/>
      <c r="C855" s="85"/>
      <c r="D855" s="85"/>
      <c r="E855" s="85"/>
    </row>
    <row r="856" spans="2:5" ht="12.5" x14ac:dyDescent="0.25">
      <c r="B856" s="11"/>
      <c r="C856" s="85"/>
      <c r="D856" s="85"/>
      <c r="E856" s="85"/>
    </row>
    <row r="857" spans="2:5" ht="12.5" x14ac:dyDescent="0.25">
      <c r="B857" s="11"/>
      <c r="C857" s="85"/>
      <c r="D857" s="85"/>
      <c r="E857" s="85"/>
    </row>
    <row r="858" spans="2:5" ht="12.5" x14ac:dyDescent="0.25">
      <c r="B858" s="11"/>
      <c r="C858" s="85"/>
      <c r="D858" s="85"/>
      <c r="E858" s="85"/>
    </row>
    <row r="859" spans="2:5" ht="12.5" x14ac:dyDescent="0.25">
      <c r="B859" s="11"/>
      <c r="C859" s="85"/>
      <c r="D859" s="85"/>
      <c r="E859" s="85"/>
    </row>
    <row r="860" spans="2:5" ht="12.5" x14ac:dyDescent="0.25">
      <c r="B860" s="11"/>
      <c r="C860" s="85"/>
      <c r="D860" s="85"/>
      <c r="E860" s="85"/>
    </row>
    <row r="861" spans="2:5" ht="12.5" x14ac:dyDescent="0.25">
      <c r="B861" s="11"/>
      <c r="C861" s="85"/>
      <c r="D861" s="85"/>
      <c r="E861" s="85"/>
    </row>
    <row r="862" spans="2:5" ht="12.5" x14ac:dyDescent="0.25">
      <c r="B862" s="11"/>
      <c r="C862" s="85"/>
      <c r="D862" s="85"/>
      <c r="E862" s="85"/>
    </row>
    <row r="863" spans="2:5" ht="12.5" x14ac:dyDescent="0.25">
      <c r="B863" s="11"/>
      <c r="C863" s="85"/>
      <c r="D863" s="85"/>
      <c r="E863" s="85"/>
    </row>
    <row r="864" spans="2:5" ht="12.5" x14ac:dyDescent="0.25">
      <c r="B864" s="11"/>
      <c r="C864" s="85"/>
      <c r="D864" s="85"/>
      <c r="E864" s="85"/>
    </row>
    <row r="865" spans="2:5" ht="12.5" x14ac:dyDescent="0.25">
      <c r="B865" s="11"/>
      <c r="C865" s="85"/>
      <c r="D865" s="85"/>
      <c r="E865" s="85"/>
    </row>
    <row r="866" spans="2:5" ht="12.5" x14ac:dyDescent="0.25">
      <c r="B866" s="11"/>
      <c r="C866" s="85"/>
      <c r="D866" s="85"/>
      <c r="E866" s="85"/>
    </row>
    <row r="867" spans="2:5" ht="12.5" x14ac:dyDescent="0.25">
      <c r="B867" s="11"/>
      <c r="C867" s="85"/>
      <c r="D867" s="85"/>
      <c r="E867" s="85"/>
    </row>
    <row r="868" spans="2:5" ht="12.5" x14ac:dyDescent="0.25">
      <c r="B868" s="11"/>
      <c r="C868" s="85"/>
      <c r="D868" s="85"/>
      <c r="E868" s="85"/>
    </row>
    <row r="869" spans="2:5" ht="12.5" x14ac:dyDescent="0.25">
      <c r="B869" s="11"/>
      <c r="C869" s="85"/>
      <c r="D869" s="85"/>
      <c r="E869" s="85"/>
    </row>
    <row r="870" spans="2:5" ht="12.5" x14ac:dyDescent="0.25">
      <c r="B870" s="11"/>
      <c r="C870" s="85"/>
      <c r="D870" s="85"/>
      <c r="E870" s="85"/>
    </row>
    <row r="871" spans="2:5" ht="12.5" x14ac:dyDescent="0.25">
      <c r="B871" s="11"/>
      <c r="C871" s="85"/>
      <c r="D871" s="85"/>
      <c r="E871" s="85"/>
    </row>
    <row r="872" spans="2:5" ht="12.5" x14ac:dyDescent="0.25">
      <c r="B872" s="11"/>
      <c r="C872" s="85"/>
      <c r="D872" s="85"/>
      <c r="E872" s="85"/>
    </row>
    <row r="873" spans="2:5" ht="12.5" x14ac:dyDescent="0.25">
      <c r="B873" s="11"/>
      <c r="C873" s="85"/>
      <c r="D873" s="85"/>
      <c r="E873" s="85"/>
    </row>
    <row r="874" spans="2:5" ht="12.5" x14ac:dyDescent="0.25">
      <c r="B874" s="11"/>
      <c r="C874" s="85"/>
      <c r="D874" s="85"/>
      <c r="E874" s="85"/>
    </row>
    <row r="875" spans="2:5" ht="12.5" x14ac:dyDescent="0.25">
      <c r="B875" s="11"/>
      <c r="C875" s="85"/>
      <c r="D875" s="85"/>
      <c r="E875" s="85"/>
    </row>
    <row r="876" spans="2:5" ht="12.5" x14ac:dyDescent="0.25">
      <c r="B876" s="11"/>
      <c r="C876" s="85"/>
      <c r="D876" s="85"/>
      <c r="E876" s="85"/>
    </row>
    <row r="877" spans="2:5" ht="12.5" x14ac:dyDescent="0.25">
      <c r="B877" s="11"/>
      <c r="C877" s="85"/>
      <c r="D877" s="85"/>
      <c r="E877" s="85"/>
    </row>
    <row r="878" spans="2:5" ht="12.5" x14ac:dyDescent="0.25">
      <c r="B878" s="11"/>
      <c r="C878" s="85"/>
      <c r="D878" s="85"/>
      <c r="E878" s="85"/>
    </row>
    <row r="879" spans="2:5" ht="12.5" x14ac:dyDescent="0.25">
      <c r="B879" s="11"/>
      <c r="C879" s="85"/>
      <c r="D879" s="85"/>
      <c r="E879" s="85"/>
    </row>
    <row r="880" spans="2:5" ht="12.5" x14ac:dyDescent="0.25">
      <c r="B880" s="11"/>
      <c r="C880" s="85"/>
      <c r="D880" s="85"/>
      <c r="E880" s="85"/>
    </row>
    <row r="881" spans="2:5" ht="12.5" x14ac:dyDescent="0.25">
      <c r="B881" s="11"/>
      <c r="C881" s="85"/>
      <c r="D881" s="85"/>
      <c r="E881" s="85"/>
    </row>
    <row r="882" spans="2:5" ht="12.5" x14ac:dyDescent="0.25">
      <c r="B882" s="11"/>
      <c r="C882" s="85"/>
      <c r="D882" s="85"/>
      <c r="E882" s="85"/>
    </row>
    <row r="883" spans="2:5" ht="12.5" x14ac:dyDescent="0.25">
      <c r="B883" s="11"/>
      <c r="C883" s="85"/>
      <c r="D883" s="85"/>
      <c r="E883" s="85"/>
    </row>
    <row r="884" spans="2:5" ht="12.5" x14ac:dyDescent="0.25">
      <c r="B884" s="11"/>
      <c r="C884" s="85"/>
      <c r="D884" s="85"/>
      <c r="E884" s="85"/>
    </row>
    <row r="885" spans="2:5" ht="12.5" x14ac:dyDescent="0.25">
      <c r="B885" s="11"/>
      <c r="C885" s="85"/>
      <c r="D885" s="85"/>
      <c r="E885" s="85"/>
    </row>
    <row r="886" spans="2:5" ht="12.5" x14ac:dyDescent="0.25">
      <c r="B886" s="11"/>
      <c r="C886" s="85"/>
      <c r="D886" s="85"/>
      <c r="E886" s="85"/>
    </row>
    <row r="887" spans="2:5" ht="12.5" x14ac:dyDescent="0.25">
      <c r="B887" s="11"/>
      <c r="C887" s="85"/>
      <c r="D887" s="85"/>
      <c r="E887" s="85"/>
    </row>
    <row r="888" spans="2:5" ht="12.5" x14ac:dyDescent="0.25">
      <c r="B888" s="11"/>
      <c r="C888" s="85"/>
      <c r="D888" s="85"/>
      <c r="E888" s="85"/>
    </row>
    <row r="889" spans="2:5" ht="12.5" x14ac:dyDescent="0.25">
      <c r="B889" s="11"/>
      <c r="C889" s="85"/>
      <c r="D889" s="85"/>
      <c r="E889" s="85"/>
    </row>
    <row r="890" spans="2:5" ht="12.5" x14ac:dyDescent="0.25">
      <c r="B890" s="11"/>
      <c r="C890" s="85"/>
      <c r="D890" s="85"/>
      <c r="E890" s="85"/>
    </row>
    <row r="891" spans="2:5" ht="12.5" x14ac:dyDescent="0.25">
      <c r="B891" s="11"/>
      <c r="C891" s="85"/>
      <c r="D891" s="85"/>
      <c r="E891" s="85"/>
    </row>
    <row r="892" spans="2:5" ht="12.5" x14ac:dyDescent="0.25">
      <c r="B892" s="11"/>
      <c r="C892" s="85"/>
      <c r="D892" s="85"/>
      <c r="E892" s="85"/>
    </row>
    <row r="893" spans="2:5" ht="12.5" x14ac:dyDescent="0.25">
      <c r="B893" s="11"/>
      <c r="C893" s="85"/>
      <c r="D893" s="85"/>
      <c r="E893" s="85"/>
    </row>
    <row r="894" spans="2:5" ht="12.5" x14ac:dyDescent="0.25">
      <c r="B894" s="11"/>
      <c r="C894" s="85"/>
      <c r="D894" s="85"/>
      <c r="E894" s="85"/>
    </row>
    <row r="895" spans="2:5" ht="12.5" x14ac:dyDescent="0.25">
      <c r="B895" s="11"/>
      <c r="C895" s="85"/>
      <c r="D895" s="85"/>
      <c r="E895" s="85"/>
    </row>
    <row r="896" spans="2:5" ht="12.5" x14ac:dyDescent="0.25">
      <c r="B896" s="11"/>
      <c r="C896" s="85"/>
      <c r="D896" s="85"/>
      <c r="E896" s="85"/>
    </row>
    <row r="897" spans="2:5" ht="12.5" x14ac:dyDescent="0.25">
      <c r="B897" s="11"/>
      <c r="C897" s="85"/>
      <c r="D897" s="85"/>
      <c r="E897" s="85"/>
    </row>
    <row r="898" spans="2:5" ht="12.5" x14ac:dyDescent="0.25">
      <c r="B898" s="11"/>
      <c r="C898" s="85"/>
      <c r="D898" s="85"/>
      <c r="E898" s="85"/>
    </row>
    <row r="899" spans="2:5" ht="12.5" x14ac:dyDescent="0.25">
      <c r="B899" s="11"/>
      <c r="C899" s="85"/>
      <c r="D899" s="85"/>
      <c r="E899" s="85"/>
    </row>
    <row r="900" spans="2:5" ht="12.5" x14ac:dyDescent="0.25">
      <c r="B900" s="11"/>
      <c r="C900" s="85"/>
      <c r="D900" s="85"/>
      <c r="E900" s="85"/>
    </row>
    <row r="901" spans="2:5" ht="12.5" x14ac:dyDescent="0.25">
      <c r="B901" s="11"/>
      <c r="C901" s="85"/>
      <c r="D901" s="85"/>
      <c r="E901" s="85"/>
    </row>
    <row r="902" spans="2:5" ht="12.5" x14ac:dyDescent="0.25">
      <c r="B902" s="11"/>
      <c r="C902" s="85"/>
      <c r="D902" s="85"/>
      <c r="E902" s="85"/>
    </row>
    <row r="903" spans="2:5" ht="12.5" x14ac:dyDescent="0.25">
      <c r="B903" s="11"/>
      <c r="C903" s="85"/>
      <c r="D903" s="85"/>
      <c r="E903" s="85"/>
    </row>
    <row r="904" spans="2:5" ht="12.5" x14ac:dyDescent="0.25">
      <c r="B904" s="11"/>
      <c r="C904" s="85"/>
      <c r="D904" s="85"/>
      <c r="E904" s="85"/>
    </row>
    <row r="905" spans="2:5" ht="12.5" x14ac:dyDescent="0.25">
      <c r="B905" s="11"/>
      <c r="C905" s="85"/>
      <c r="D905" s="85"/>
      <c r="E905" s="85"/>
    </row>
    <row r="906" spans="2:5" ht="12.5" x14ac:dyDescent="0.25">
      <c r="B906" s="11"/>
      <c r="C906" s="85"/>
      <c r="D906" s="85"/>
      <c r="E906" s="85"/>
    </row>
    <row r="907" spans="2:5" ht="12.5" x14ac:dyDescent="0.25">
      <c r="B907" s="11"/>
      <c r="C907" s="85"/>
      <c r="D907" s="85"/>
      <c r="E907" s="85"/>
    </row>
    <row r="908" spans="2:5" ht="12.5" x14ac:dyDescent="0.25">
      <c r="B908" s="11"/>
      <c r="C908" s="85"/>
      <c r="D908" s="85"/>
      <c r="E908" s="85"/>
    </row>
    <row r="909" spans="2:5" ht="12.5" x14ac:dyDescent="0.25">
      <c r="B909" s="11"/>
      <c r="C909" s="85"/>
      <c r="D909" s="85"/>
      <c r="E909" s="85"/>
    </row>
    <row r="910" spans="2:5" ht="12.5" x14ac:dyDescent="0.25">
      <c r="B910" s="11"/>
      <c r="C910" s="85"/>
      <c r="D910" s="85"/>
      <c r="E910" s="85"/>
    </row>
    <row r="911" spans="2:5" ht="12.5" x14ac:dyDescent="0.25">
      <c r="B911" s="11"/>
      <c r="C911" s="85"/>
      <c r="D911" s="85"/>
      <c r="E911" s="85"/>
    </row>
    <row r="912" spans="2:5" ht="12.5" x14ac:dyDescent="0.25">
      <c r="B912" s="11"/>
      <c r="C912" s="85"/>
      <c r="D912" s="85"/>
      <c r="E912" s="85"/>
    </row>
    <row r="913" spans="2:5" ht="12.5" x14ac:dyDescent="0.25">
      <c r="B913" s="11"/>
      <c r="C913" s="85"/>
      <c r="D913" s="85"/>
      <c r="E913" s="85"/>
    </row>
    <row r="914" spans="2:5" ht="12.5" x14ac:dyDescent="0.25">
      <c r="B914" s="11"/>
      <c r="C914" s="85"/>
      <c r="D914" s="85"/>
      <c r="E914" s="85"/>
    </row>
    <row r="915" spans="2:5" ht="12.5" x14ac:dyDescent="0.25">
      <c r="B915" s="11"/>
      <c r="C915" s="85"/>
      <c r="D915" s="85"/>
      <c r="E915" s="85"/>
    </row>
    <row r="916" spans="2:5" ht="12.5" x14ac:dyDescent="0.25">
      <c r="B916" s="11"/>
      <c r="C916" s="85"/>
      <c r="D916" s="85"/>
      <c r="E916" s="85"/>
    </row>
    <row r="917" spans="2:5" ht="12.5" x14ac:dyDescent="0.25">
      <c r="B917" s="11"/>
      <c r="C917" s="85"/>
      <c r="D917" s="85"/>
      <c r="E917" s="85"/>
    </row>
    <row r="918" spans="2:5" ht="12.5" x14ac:dyDescent="0.25">
      <c r="B918" s="11"/>
      <c r="C918" s="85"/>
      <c r="D918" s="85"/>
      <c r="E918" s="85"/>
    </row>
    <row r="919" spans="2:5" ht="12.5" x14ac:dyDescent="0.25">
      <c r="B919" s="11"/>
      <c r="C919" s="85"/>
      <c r="D919" s="85"/>
      <c r="E919" s="85"/>
    </row>
    <row r="920" spans="2:5" ht="12.5" x14ac:dyDescent="0.25">
      <c r="B920" s="11"/>
      <c r="C920" s="85"/>
      <c r="D920" s="85"/>
      <c r="E920" s="85"/>
    </row>
    <row r="921" spans="2:5" ht="12.5" x14ac:dyDescent="0.25">
      <c r="B921" s="11"/>
      <c r="C921" s="85"/>
      <c r="D921" s="85"/>
      <c r="E921" s="85"/>
    </row>
    <row r="922" spans="2:5" ht="12.5" x14ac:dyDescent="0.25">
      <c r="B922" s="11"/>
      <c r="C922" s="85"/>
      <c r="D922" s="85"/>
      <c r="E922" s="85"/>
    </row>
    <row r="923" spans="2:5" ht="12.5" x14ac:dyDescent="0.25">
      <c r="B923" s="11"/>
      <c r="C923" s="85"/>
      <c r="D923" s="85"/>
      <c r="E923" s="85"/>
    </row>
    <row r="924" spans="2:5" ht="12.5" x14ac:dyDescent="0.25">
      <c r="B924" s="11"/>
      <c r="C924" s="85"/>
      <c r="D924" s="85"/>
      <c r="E924" s="85"/>
    </row>
    <row r="925" spans="2:5" ht="12.5" x14ac:dyDescent="0.25">
      <c r="B925" s="11"/>
      <c r="C925" s="85"/>
      <c r="D925" s="85"/>
      <c r="E925" s="85"/>
    </row>
    <row r="926" spans="2:5" ht="12.5" x14ac:dyDescent="0.25">
      <c r="B926" s="11"/>
      <c r="C926" s="85"/>
      <c r="D926" s="85"/>
      <c r="E926" s="85"/>
    </row>
    <row r="927" spans="2:5" ht="12.5" x14ac:dyDescent="0.25">
      <c r="B927" s="11"/>
      <c r="C927" s="85"/>
      <c r="D927" s="85"/>
      <c r="E927" s="85"/>
    </row>
    <row r="928" spans="2:5" ht="12.5" x14ac:dyDescent="0.25">
      <c r="B928" s="11"/>
      <c r="C928" s="85"/>
      <c r="D928" s="85"/>
      <c r="E928" s="85"/>
    </row>
    <row r="929" spans="2:5" ht="12.5" x14ac:dyDescent="0.25">
      <c r="B929" s="11"/>
      <c r="C929" s="85"/>
      <c r="D929" s="85"/>
      <c r="E929" s="85"/>
    </row>
    <row r="930" spans="2:5" ht="12.5" x14ac:dyDescent="0.25">
      <c r="B930" s="11"/>
      <c r="C930" s="85"/>
      <c r="D930" s="85"/>
      <c r="E930" s="85"/>
    </row>
    <row r="931" spans="2:5" ht="12.5" x14ac:dyDescent="0.25">
      <c r="B931" s="11"/>
      <c r="C931" s="85"/>
      <c r="D931" s="85"/>
      <c r="E931" s="85"/>
    </row>
    <row r="932" spans="2:5" ht="12.5" x14ac:dyDescent="0.25">
      <c r="B932" s="11"/>
      <c r="C932" s="85"/>
      <c r="D932" s="85"/>
      <c r="E932" s="85"/>
    </row>
    <row r="933" spans="2:5" ht="12.5" x14ac:dyDescent="0.25">
      <c r="B933" s="11"/>
      <c r="C933" s="85"/>
      <c r="D933" s="85"/>
      <c r="E933" s="85"/>
    </row>
    <row r="934" spans="2:5" ht="12.5" x14ac:dyDescent="0.25">
      <c r="B934" s="11"/>
      <c r="C934" s="85"/>
      <c r="D934" s="85"/>
      <c r="E934" s="85"/>
    </row>
    <row r="935" spans="2:5" ht="12.5" x14ac:dyDescent="0.25">
      <c r="B935" s="11"/>
      <c r="C935" s="85"/>
      <c r="D935" s="85"/>
      <c r="E935" s="85"/>
    </row>
    <row r="936" spans="2:5" ht="12.5" x14ac:dyDescent="0.25">
      <c r="B936" s="11"/>
      <c r="C936" s="85"/>
      <c r="D936" s="85"/>
      <c r="E936" s="85"/>
    </row>
    <row r="937" spans="2:5" ht="12.5" x14ac:dyDescent="0.25">
      <c r="B937" s="11"/>
      <c r="C937" s="85"/>
      <c r="D937" s="85"/>
      <c r="E937" s="85"/>
    </row>
    <row r="938" spans="2:5" ht="12.5" x14ac:dyDescent="0.25">
      <c r="B938" s="11"/>
      <c r="C938" s="85"/>
      <c r="D938" s="85"/>
      <c r="E938" s="85"/>
    </row>
    <row r="939" spans="2:5" ht="12.5" x14ac:dyDescent="0.25">
      <c r="B939" s="11"/>
      <c r="C939" s="85"/>
      <c r="D939" s="85"/>
      <c r="E939" s="85"/>
    </row>
    <row r="940" spans="2:5" ht="12.5" x14ac:dyDescent="0.25">
      <c r="B940" s="11"/>
      <c r="C940" s="85"/>
      <c r="D940" s="85"/>
      <c r="E940" s="85"/>
    </row>
    <row r="941" spans="2:5" ht="12.5" x14ac:dyDescent="0.25">
      <c r="B941" s="11"/>
      <c r="C941" s="85"/>
      <c r="D941" s="85"/>
      <c r="E941" s="85"/>
    </row>
    <row r="942" spans="2:5" ht="12.5" x14ac:dyDescent="0.25">
      <c r="B942" s="11"/>
      <c r="C942" s="85"/>
      <c r="D942" s="85"/>
      <c r="E942" s="85"/>
    </row>
    <row r="943" spans="2:5" ht="12.5" x14ac:dyDescent="0.25">
      <c r="B943" s="11"/>
      <c r="C943" s="85"/>
      <c r="D943" s="85"/>
      <c r="E943" s="85"/>
    </row>
    <row r="944" spans="2:5" ht="12.5" x14ac:dyDescent="0.25">
      <c r="B944" s="11"/>
      <c r="C944" s="85"/>
      <c r="D944" s="85"/>
      <c r="E944" s="85"/>
    </row>
    <row r="945" spans="2:5" ht="12.5" x14ac:dyDescent="0.25">
      <c r="B945" s="11"/>
      <c r="C945" s="85"/>
      <c r="D945" s="85"/>
      <c r="E945" s="85"/>
    </row>
    <row r="946" spans="2:5" ht="12.5" x14ac:dyDescent="0.25">
      <c r="B946" s="11"/>
      <c r="C946" s="85"/>
      <c r="D946" s="85"/>
      <c r="E946" s="85"/>
    </row>
    <row r="947" spans="2:5" ht="12.5" x14ac:dyDescent="0.25">
      <c r="B947" s="11"/>
      <c r="C947" s="85"/>
      <c r="D947" s="85"/>
      <c r="E947" s="85"/>
    </row>
    <row r="948" spans="2:5" ht="12.5" x14ac:dyDescent="0.25">
      <c r="B948" s="11"/>
      <c r="C948" s="85"/>
      <c r="D948" s="85"/>
      <c r="E948" s="85"/>
    </row>
    <row r="949" spans="2:5" ht="12.5" x14ac:dyDescent="0.25">
      <c r="B949" s="11"/>
      <c r="C949" s="85"/>
      <c r="D949" s="85"/>
      <c r="E949" s="85"/>
    </row>
    <row r="950" spans="2:5" ht="12.5" x14ac:dyDescent="0.25">
      <c r="B950" s="11"/>
      <c r="C950" s="85"/>
      <c r="D950" s="85"/>
      <c r="E950" s="85"/>
    </row>
    <row r="951" spans="2:5" ht="12.5" x14ac:dyDescent="0.25">
      <c r="B951" s="11"/>
      <c r="C951" s="85"/>
      <c r="D951" s="85"/>
      <c r="E951" s="85"/>
    </row>
    <row r="952" spans="2:5" ht="12.5" x14ac:dyDescent="0.25">
      <c r="B952" s="11"/>
      <c r="C952" s="85"/>
      <c r="D952" s="85"/>
      <c r="E952" s="85"/>
    </row>
    <row r="953" spans="2:5" ht="12.5" x14ac:dyDescent="0.25">
      <c r="B953" s="11"/>
      <c r="C953" s="85"/>
      <c r="D953" s="85"/>
      <c r="E953" s="85"/>
    </row>
    <row r="954" spans="2:5" ht="12.5" x14ac:dyDescent="0.25">
      <c r="B954" s="11"/>
      <c r="C954" s="85"/>
      <c r="D954" s="85"/>
      <c r="E954" s="85"/>
    </row>
    <row r="955" spans="2:5" ht="12.5" x14ac:dyDescent="0.25">
      <c r="B955" s="11"/>
      <c r="C955" s="85"/>
      <c r="D955" s="85"/>
      <c r="E955" s="85"/>
    </row>
    <row r="956" spans="2:5" ht="12.5" x14ac:dyDescent="0.25">
      <c r="B956" s="11"/>
      <c r="C956" s="85"/>
      <c r="D956" s="85"/>
      <c r="E956" s="85"/>
    </row>
    <row r="957" spans="2:5" ht="12.5" x14ac:dyDescent="0.25">
      <c r="B957" s="11"/>
      <c r="C957" s="85"/>
      <c r="D957" s="85"/>
      <c r="E957" s="85"/>
    </row>
    <row r="958" spans="2:5" ht="12.5" x14ac:dyDescent="0.25">
      <c r="B958" s="11"/>
      <c r="C958" s="85"/>
      <c r="D958" s="85"/>
      <c r="E958" s="85"/>
    </row>
    <row r="959" spans="2:5" ht="12.5" x14ac:dyDescent="0.25">
      <c r="B959" s="11"/>
      <c r="C959" s="85"/>
      <c r="D959" s="85"/>
      <c r="E959" s="85"/>
    </row>
    <row r="960" spans="2:5" ht="12.5" x14ac:dyDescent="0.25">
      <c r="B960" s="11"/>
      <c r="C960" s="85"/>
      <c r="D960" s="85"/>
      <c r="E960" s="85"/>
    </row>
    <row r="961" spans="2:5" ht="12.5" x14ac:dyDescent="0.25">
      <c r="B961" s="11"/>
      <c r="C961" s="85"/>
      <c r="D961" s="85"/>
      <c r="E961" s="85"/>
    </row>
    <row r="962" spans="2:5" ht="12.5" x14ac:dyDescent="0.25">
      <c r="B962" s="11"/>
      <c r="C962" s="85"/>
      <c r="D962" s="85"/>
      <c r="E962" s="85"/>
    </row>
    <row r="963" spans="2:5" ht="12.5" x14ac:dyDescent="0.25">
      <c r="B963" s="11"/>
      <c r="C963" s="85"/>
      <c r="D963" s="85"/>
      <c r="E963" s="85"/>
    </row>
    <row r="964" spans="2:5" ht="12.5" x14ac:dyDescent="0.25">
      <c r="B964" s="11"/>
      <c r="C964" s="85"/>
      <c r="D964" s="85"/>
      <c r="E964" s="85"/>
    </row>
    <row r="965" spans="2:5" ht="12.5" x14ac:dyDescent="0.25">
      <c r="B965" s="11"/>
      <c r="C965" s="85"/>
      <c r="D965" s="85"/>
      <c r="E965" s="85"/>
    </row>
    <row r="966" spans="2:5" ht="12.5" x14ac:dyDescent="0.25">
      <c r="B966" s="11"/>
      <c r="C966" s="85"/>
      <c r="D966" s="85"/>
      <c r="E966" s="85"/>
    </row>
    <row r="967" spans="2:5" ht="12.5" x14ac:dyDescent="0.25">
      <c r="B967" s="11"/>
      <c r="C967" s="85"/>
      <c r="D967" s="85"/>
      <c r="E967" s="85"/>
    </row>
    <row r="968" spans="2:5" ht="12.5" x14ac:dyDescent="0.25">
      <c r="B968" s="11"/>
      <c r="C968" s="85"/>
      <c r="D968" s="85"/>
      <c r="E968" s="85"/>
    </row>
    <row r="969" spans="2:5" ht="12.5" x14ac:dyDescent="0.25">
      <c r="B969" s="11"/>
      <c r="C969" s="85"/>
      <c r="D969" s="85"/>
      <c r="E969" s="85"/>
    </row>
    <row r="970" spans="2:5" ht="12.5" x14ac:dyDescent="0.25">
      <c r="B970" s="11"/>
      <c r="C970" s="85"/>
      <c r="D970" s="85"/>
      <c r="E970" s="85"/>
    </row>
    <row r="971" spans="2:5" ht="12.5" x14ac:dyDescent="0.25">
      <c r="B971" s="11"/>
      <c r="C971" s="85"/>
      <c r="D971" s="85"/>
      <c r="E971" s="85"/>
    </row>
    <row r="972" spans="2:5" ht="12.5" x14ac:dyDescent="0.25">
      <c r="B972" s="11"/>
      <c r="C972" s="85"/>
      <c r="D972" s="85"/>
      <c r="E972" s="85"/>
    </row>
    <row r="973" spans="2:5" ht="12.5" x14ac:dyDescent="0.25">
      <c r="B973" s="11"/>
      <c r="C973" s="85"/>
      <c r="D973" s="85"/>
      <c r="E973" s="85"/>
    </row>
    <row r="974" spans="2:5" ht="12.5" x14ac:dyDescent="0.25">
      <c r="B974" s="11"/>
      <c r="C974" s="85"/>
      <c r="D974" s="85"/>
      <c r="E974" s="85"/>
    </row>
    <row r="975" spans="2:5" ht="12.5" x14ac:dyDescent="0.25">
      <c r="B975" s="11"/>
      <c r="C975" s="85"/>
      <c r="D975" s="85"/>
      <c r="E975" s="85"/>
    </row>
    <row r="976" spans="2:5" ht="12.5" x14ac:dyDescent="0.25">
      <c r="B976" s="11"/>
      <c r="C976" s="85"/>
      <c r="D976" s="85"/>
      <c r="E976" s="85"/>
    </row>
    <row r="977" spans="2:5" ht="12.5" x14ac:dyDescent="0.25">
      <c r="B977" s="11"/>
      <c r="C977" s="85"/>
      <c r="D977" s="85"/>
      <c r="E977" s="85"/>
    </row>
    <row r="978" spans="2:5" ht="12.5" x14ac:dyDescent="0.25">
      <c r="B978" s="11"/>
      <c r="C978" s="85"/>
      <c r="D978" s="85"/>
      <c r="E978" s="85"/>
    </row>
    <row r="979" spans="2:5" ht="12.5" x14ac:dyDescent="0.25">
      <c r="B979" s="11"/>
      <c r="C979" s="85"/>
      <c r="D979" s="85"/>
      <c r="E979" s="85"/>
    </row>
    <row r="980" spans="2:5" ht="12.5" x14ac:dyDescent="0.25">
      <c r="B980" s="11"/>
      <c r="C980" s="85"/>
      <c r="D980" s="85"/>
      <c r="E980" s="85"/>
    </row>
    <row r="981" spans="2:5" ht="12.5" x14ac:dyDescent="0.25">
      <c r="B981" s="11"/>
      <c r="C981" s="85"/>
      <c r="D981" s="85"/>
      <c r="E981" s="85"/>
    </row>
    <row r="982" spans="2:5" ht="12.5" x14ac:dyDescent="0.25">
      <c r="B982" s="11"/>
      <c r="C982" s="85"/>
      <c r="D982" s="85"/>
      <c r="E982" s="85"/>
    </row>
    <row r="983" spans="2:5" ht="12.5" x14ac:dyDescent="0.25">
      <c r="B983" s="11"/>
      <c r="C983" s="85"/>
      <c r="D983" s="85"/>
      <c r="E983" s="85"/>
    </row>
    <row r="984" spans="2:5" ht="12.5" x14ac:dyDescent="0.25">
      <c r="B984" s="11"/>
      <c r="C984" s="85"/>
      <c r="D984" s="85"/>
      <c r="E984" s="85"/>
    </row>
    <row r="985" spans="2:5" ht="12.5" x14ac:dyDescent="0.25">
      <c r="B985" s="11"/>
      <c r="C985" s="85"/>
      <c r="D985" s="85"/>
      <c r="E985" s="85"/>
    </row>
    <row r="986" spans="2:5" ht="12.5" x14ac:dyDescent="0.25">
      <c r="B986" s="11"/>
      <c r="C986" s="85"/>
      <c r="D986" s="85"/>
      <c r="E986" s="85"/>
    </row>
    <row r="987" spans="2:5" ht="12.5" x14ac:dyDescent="0.25">
      <c r="B987" s="11"/>
      <c r="C987" s="85"/>
      <c r="D987" s="85"/>
      <c r="E987" s="85"/>
    </row>
    <row r="988" spans="2:5" ht="12.5" x14ac:dyDescent="0.25">
      <c r="B988" s="11"/>
      <c r="C988" s="85"/>
      <c r="D988" s="85"/>
      <c r="E988" s="85"/>
    </row>
    <row r="989" spans="2:5" ht="12.5" x14ac:dyDescent="0.25">
      <c r="B989" s="11"/>
      <c r="C989" s="85"/>
      <c r="D989" s="85"/>
      <c r="E989" s="85"/>
    </row>
    <row r="990" spans="2:5" ht="12.5" x14ac:dyDescent="0.25">
      <c r="B990" s="11"/>
      <c r="C990" s="85"/>
      <c r="D990" s="85"/>
      <c r="E990" s="85"/>
    </row>
    <row r="991" spans="2:5" ht="12.5" x14ac:dyDescent="0.25">
      <c r="B991" s="11"/>
      <c r="C991" s="85"/>
      <c r="D991" s="85"/>
      <c r="E991" s="85"/>
    </row>
    <row r="992" spans="2:5" ht="12.5" x14ac:dyDescent="0.25">
      <c r="B992" s="11"/>
      <c r="C992" s="85"/>
      <c r="D992" s="85"/>
      <c r="E992" s="85"/>
    </row>
    <row r="993" spans="2:5" ht="12.5" x14ac:dyDescent="0.25">
      <c r="B993" s="11"/>
      <c r="C993" s="85"/>
      <c r="D993" s="85"/>
      <c r="E993" s="85"/>
    </row>
    <row r="994" spans="2:5" ht="12.5" x14ac:dyDescent="0.25">
      <c r="B994" s="11"/>
      <c r="C994" s="85"/>
      <c r="D994" s="85"/>
      <c r="E994" s="85"/>
    </row>
    <row r="995" spans="2:5" ht="12.5" x14ac:dyDescent="0.25">
      <c r="B995" s="11"/>
      <c r="C995" s="85"/>
      <c r="D995" s="85"/>
      <c r="E995" s="85"/>
    </row>
    <row r="996" spans="2:5" ht="12.5" x14ac:dyDescent="0.25">
      <c r="B996" s="11"/>
      <c r="C996" s="85"/>
      <c r="D996" s="85"/>
      <c r="E996" s="85"/>
    </row>
    <row r="997" spans="2:5" ht="12.5" x14ac:dyDescent="0.25">
      <c r="B997" s="11"/>
      <c r="C997" s="85"/>
      <c r="D997" s="85"/>
      <c r="E997" s="85"/>
    </row>
    <row r="998" spans="2:5" ht="12.5" x14ac:dyDescent="0.25">
      <c r="B998" s="11"/>
      <c r="C998" s="85"/>
      <c r="D998" s="85"/>
      <c r="E998" s="85"/>
    </row>
    <row r="999" spans="2:5" ht="12.5" x14ac:dyDescent="0.25">
      <c r="B999" s="11"/>
      <c r="C999" s="85"/>
      <c r="D999" s="85"/>
      <c r="E999" s="85"/>
    </row>
    <row r="1000" spans="2:5" ht="12.5" x14ac:dyDescent="0.25">
      <c r="B1000" s="11"/>
      <c r="C1000" s="85"/>
      <c r="D1000" s="85"/>
      <c r="E1000" s="85"/>
    </row>
    <row r="1001" spans="2:5" ht="12.5" x14ac:dyDescent="0.25">
      <c r="B1001" s="11"/>
      <c r="C1001" s="85"/>
      <c r="D1001" s="85"/>
      <c r="E1001" s="85"/>
    </row>
    <row r="1002" spans="2:5" ht="12.5" x14ac:dyDescent="0.25">
      <c r="B1002" s="11"/>
      <c r="C1002" s="85"/>
      <c r="D1002" s="85"/>
      <c r="E1002" s="85"/>
    </row>
    <row r="1003" spans="2:5" ht="12.5" x14ac:dyDescent="0.25">
      <c r="B1003" s="11"/>
      <c r="C1003" s="85"/>
      <c r="D1003" s="85"/>
      <c r="E1003" s="85"/>
    </row>
    <row r="1004" spans="2:5" ht="12.5" x14ac:dyDescent="0.25">
      <c r="B1004" s="11"/>
      <c r="C1004" s="85"/>
      <c r="D1004" s="85"/>
      <c r="E1004" s="85"/>
    </row>
    <row r="1005" spans="2:5" ht="12.5" x14ac:dyDescent="0.25">
      <c r="B1005" s="11"/>
      <c r="C1005" s="85"/>
      <c r="D1005" s="85"/>
      <c r="E1005" s="85"/>
    </row>
    <row r="1006" spans="2:5" ht="12.5" x14ac:dyDescent="0.25">
      <c r="B1006" s="11"/>
      <c r="C1006" s="85"/>
      <c r="D1006" s="85"/>
      <c r="E1006" s="85"/>
    </row>
  </sheetData>
  <mergeCells count="68">
    <mergeCell ref="H56:I56"/>
    <mergeCell ref="H57:I57"/>
    <mergeCell ref="H61:I61"/>
    <mergeCell ref="H62:I62"/>
    <mergeCell ref="H63:I63"/>
    <mergeCell ref="H64:I64"/>
    <mergeCell ref="H65:I65"/>
    <mergeCell ref="H69:I69"/>
    <mergeCell ref="H70:I70"/>
    <mergeCell ref="H74:I74"/>
    <mergeCell ref="H75:I75"/>
    <mergeCell ref="H76:I76"/>
    <mergeCell ref="H88:I88"/>
    <mergeCell ref="H103:I103"/>
    <mergeCell ref="H80:I80"/>
    <mergeCell ref="H81:I81"/>
    <mergeCell ref="H85:I85"/>
    <mergeCell ref="C86:C88"/>
    <mergeCell ref="D86:D88"/>
    <mergeCell ref="H86:I86"/>
    <mergeCell ref="H87:I87"/>
    <mergeCell ref="H92:I92"/>
    <mergeCell ref="H93:I93"/>
    <mergeCell ref="H97:I97"/>
    <mergeCell ref="H98:I98"/>
    <mergeCell ref="H102:I102"/>
    <mergeCell ref="H8:I8"/>
    <mergeCell ref="C9:C10"/>
    <mergeCell ref="H9:I9"/>
    <mergeCell ref="H10:I10"/>
    <mergeCell ref="H14:I14"/>
    <mergeCell ref="C15:C18"/>
    <mergeCell ref="H15:I15"/>
    <mergeCell ref="H18:I18"/>
    <mergeCell ref="H29:I29"/>
    <mergeCell ref="H30:I30"/>
    <mergeCell ref="H31:I31"/>
    <mergeCell ref="H32:I32"/>
    <mergeCell ref="C28:C35"/>
    <mergeCell ref="C42:C48"/>
    <mergeCell ref="C53:C56"/>
    <mergeCell ref="D53:D56"/>
    <mergeCell ref="H43:I43"/>
    <mergeCell ref="H44:I44"/>
    <mergeCell ref="H45:I45"/>
    <mergeCell ref="H46:I46"/>
    <mergeCell ref="H47:I47"/>
    <mergeCell ref="H48:I48"/>
    <mergeCell ref="H52:I52"/>
    <mergeCell ref="H53:I53"/>
    <mergeCell ref="H54:I54"/>
    <mergeCell ref="H55:I55"/>
    <mergeCell ref="B62:B64"/>
    <mergeCell ref="C62:C64"/>
    <mergeCell ref="D62:D64"/>
    <mergeCell ref="H16:I16"/>
    <mergeCell ref="H17:I17"/>
    <mergeCell ref="H22:I22"/>
    <mergeCell ref="H23:I23"/>
    <mergeCell ref="H27:I27"/>
    <mergeCell ref="H28:I28"/>
    <mergeCell ref="H35:I35"/>
    <mergeCell ref="H33:I33"/>
    <mergeCell ref="H34:I34"/>
    <mergeCell ref="H39:I39"/>
    <mergeCell ref="H40:I40"/>
    <mergeCell ref="H41:I41"/>
    <mergeCell ref="H42:I42"/>
  </mergeCells>
  <phoneticPr fontId="15" type="noConversion"/>
  <dataValidations count="1">
    <dataValidation type="list" allowBlank="1" showErrorMessage="1" sqref="F9:G10 F15:G18 F23:G23 F28:G35 F40:G48 F53:G57 F62:G65 F70:G70 F75:G76 F81:G81 F86:G88 F93:G93 F98:G98 F103:G103" xr:uid="{00000000-0002-0000-2E00-000000000000}">
      <formula1>"Not Test,PASS,Fail,N/A,Blocked"</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P27"/>
  <sheetViews>
    <sheetView workbookViewId="0">
      <selection sqref="A1:A1048576"/>
    </sheetView>
  </sheetViews>
  <sheetFormatPr defaultColWidth="12.6328125" defaultRowHeight="15.75" customHeight="1" x14ac:dyDescent="0.25"/>
  <cols>
    <col min="1" max="1" width="4.6328125" customWidth="1"/>
    <col min="3" max="9" width="52.6328125" customWidth="1"/>
  </cols>
  <sheetData>
    <row r="1" spans="1:16" ht="13" x14ac:dyDescent="0.3">
      <c r="A1" s="1"/>
    </row>
    <row r="2" spans="1:16" ht="13" x14ac:dyDescent="0.25">
      <c r="B2" s="2" t="s">
        <v>1</v>
      </c>
      <c r="C2" s="3" t="s">
        <v>391</v>
      </c>
      <c r="D2" s="3" t="s">
        <v>34</v>
      </c>
      <c r="E2" s="3" t="s">
        <v>35</v>
      </c>
      <c r="F2" s="3" t="s">
        <v>303</v>
      </c>
      <c r="G2" s="3" t="s">
        <v>664</v>
      </c>
    </row>
    <row r="3" spans="1:16" ht="13" x14ac:dyDescent="0.25">
      <c r="B3" s="2" t="s">
        <v>5</v>
      </c>
      <c r="C3" s="3" t="s">
        <v>2052</v>
      </c>
      <c r="D3" s="3" t="s">
        <v>2219</v>
      </c>
      <c r="E3" s="3" t="s">
        <v>2220</v>
      </c>
      <c r="F3" s="3" t="s">
        <v>596</v>
      </c>
      <c r="G3" s="36" t="s">
        <v>993</v>
      </c>
    </row>
    <row r="4" spans="1:16" ht="200" customHeight="1" x14ac:dyDescent="0.25">
      <c r="B4" s="2" t="s">
        <v>9</v>
      </c>
      <c r="C4" s="3"/>
      <c r="D4" s="3"/>
      <c r="E4" s="3"/>
      <c r="F4" s="3"/>
      <c r="G4" s="3"/>
    </row>
    <row r="6" spans="1:16" ht="20" x14ac:dyDescent="0.4">
      <c r="B6" s="5" t="s">
        <v>2221</v>
      </c>
    </row>
    <row r="8" spans="1:16" ht="13" x14ac:dyDescent="0.3">
      <c r="B8" s="6" t="s">
        <v>11</v>
      </c>
      <c r="C8" s="6" t="s">
        <v>12</v>
      </c>
      <c r="D8" s="6" t="s">
        <v>13</v>
      </c>
      <c r="E8" s="6" t="s">
        <v>14</v>
      </c>
      <c r="F8" s="2" t="s">
        <v>15</v>
      </c>
      <c r="G8" s="2" t="s">
        <v>16</v>
      </c>
      <c r="H8" s="221" t="s">
        <v>17</v>
      </c>
      <c r="I8" s="197"/>
    </row>
    <row r="9" spans="1:16" ht="150" x14ac:dyDescent="0.25">
      <c r="A9" s="16"/>
      <c r="B9" s="39">
        <f t="shared" ref="B9:B10" si="0">ROW()-8</f>
        <v>1</v>
      </c>
      <c r="C9" s="129" t="s">
        <v>2222</v>
      </c>
      <c r="D9" s="42" t="s">
        <v>2056</v>
      </c>
      <c r="E9" s="28" t="s">
        <v>2223</v>
      </c>
      <c r="F9" s="19" t="s">
        <v>21</v>
      </c>
      <c r="G9" s="19" t="s">
        <v>21</v>
      </c>
      <c r="H9" s="199"/>
      <c r="I9" s="197"/>
      <c r="J9" s="16"/>
      <c r="K9" s="16"/>
      <c r="L9" s="16"/>
      <c r="M9" s="16"/>
      <c r="N9" s="16"/>
      <c r="O9" s="16"/>
      <c r="P9" s="16"/>
    </row>
    <row r="10" spans="1:16" ht="12.5" x14ac:dyDescent="0.25">
      <c r="B10" s="21">
        <f t="shared" si="0"/>
        <v>2</v>
      </c>
      <c r="C10" s="47" t="s">
        <v>2224</v>
      </c>
      <c r="D10" s="47" t="s">
        <v>2225</v>
      </c>
      <c r="E10" s="47" t="s">
        <v>2226</v>
      </c>
      <c r="F10" s="9" t="s">
        <v>21</v>
      </c>
      <c r="G10" s="9" t="s">
        <v>21</v>
      </c>
      <c r="H10" s="199"/>
      <c r="I10" s="197"/>
    </row>
    <row r="11" spans="1:16" ht="12.5" x14ac:dyDescent="0.25">
      <c r="C11" s="80"/>
      <c r="D11" s="80"/>
      <c r="E11" s="80"/>
    </row>
    <row r="12" spans="1:16" ht="20" x14ac:dyDescent="0.4">
      <c r="B12" s="5" t="s">
        <v>2227</v>
      </c>
      <c r="C12" s="80"/>
      <c r="D12" s="80"/>
      <c r="E12" s="80"/>
    </row>
    <row r="13" spans="1:16" ht="12.5" x14ac:dyDescent="0.25">
      <c r="C13" s="80"/>
      <c r="D13" s="80"/>
      <c r="E13" s="80"/>
    </row>
    <row r="14" spans="1:16" ht="13" x14ac:dyDescent="0.3">
      <c r="B14" s="6" t="s">
        <v>11</v>
      </c>
      <c r="C14" s="82" t="s">
        <v>12</v>
      </c>
      <c r="D14" s="82" t="s">
        <v>13</v>
      </c>
      <c r="E14" s="82" t="s">
        <v>14</v>
      </c>
      <c r="F14" s="2" t="s">
        <v>15</v>
      </c>
      <c r="G14" s="2" t="s">
        <v>16</v>
      </c>
      <c r="H14" s="221" t="s">
        <v>17</v>
      </c>
      <c r="I14" s="197"/>
    </row>
    <row r="15" spans="1:16" ht="12.5" x14ac:dyDescent="0.25">
      <c r="B15" s="4">
        <f t="shared" ref="B15:B19" si="1">ROW()-12</f>
        <v>3</v>
      </c>
      <c r="C15" s="38" t="s">
        <v>2228</v>
      </c>
      <c r="D15" s="38" t="s">
        <v>2229</v>
      </c>
      <c r="E15" s="38" t="s">
        <v>2230</v>
      </c>
      <c r="F15" s="9" t="s">
        <v>21</v>
      </c>
      <c r="G15" s="9" t="s">
        <v>21</v>
      </c>
      <c r="H15" s="199"/>
      <c r="I15" s="197"/>
    </row>
    <row r="16" spans="1:16" ht="12.5" x14ac:dyDescent="0.25">
      <c r="B16" s="4">
        <f t="shared" si="1"/>
        <v>4</v>
      </c>
      <c r="C16" s="38" t="s">
        <v>2231</v>
      </c>
      <c r="D16" s="38" t="s">
        <v>2232</v>
      </c>
      <c r="E16" s="38" t="s">
        <v>2230</v>
      </c>
      <c r="F16" s="9" t="s">
        <v>21</v>
      </c>
      <c r="G16" s="9" t="s">
        <v>21</v>
      </c>
      <c r="H16" s="199"/>
      <c r="I16" s="197"/>
    </row>
    <row r="17" spans="2:9" ht="16" x14ac:dyDescent="0.45">
      <c r="B17" s="4">
        <f t="shared" si="1"/>
        <v>5</v>
      </c>
      <c r="C17" s="79" t="s">
        <v>2233</v>
      </c>
      <c r="D17" s="38" t="s">
        <v>2234</v>
      </c>
      <c r="E17" s="178" t="s">
        <v>3154</v>
      </c>
      <c r="F17" s="9" t="s">
        <v>21</v>
      </c>
      <c r="G17" s="9" t="s">
        <v>21</v>
      </c>
      <c r="H17" s="199"/>
      <c r="I17" s="197"/>
    </row>
    <row r="18" spans="2:9" ht="16" x14ac:dyDescent="0.45">
      <c r="B18" s="4">
        <f t="shared" si="1"/>
        <v>6</v>
      </c>
      <c r="C18" s="79" t="s">
        <v>2235</v>
      </c>
      <c r="D18" s="38" t="s">
        <v>2236</v>
      </c>
      <c r="E18" s="178" t="s">
        <v>3153</v>
      </c>
      <c r="F18" s="9" t="s">
        <v>21</v>
      </c>
      <c r="G18" s="9" t="s">
        <v>21</v>
      </c>
      <c r="H18" s="199"/>
      <c r="I18" s="197"/>
    </row>
    <row r="19" spans="2:9" ht="16" x14ac:dyDescent="0.45">
      <c r="B19" s="4">
        <f t="shared" si="1"/>
        <v>7</v>
      </c>
      <c r="C19" s="79" t="s">
        <v>2237</v>
      </c>
      <c r="D19" s="38" t="s">
        <v>2238</v>
      </c>
      <c r="E19" s="152" t="s">
        <v>3152</v>
      </c>
      <c r="F19" s="9" t="s">
        <v>21</v>
      </c>
      <c r="G19" s="9" t="s">
        <v>21</v>
      </c>
      <c r="H19" s="199"/>
      <c r="I19" s="197"/>
    </row>
    <row r="20" spans="2:9" ht="12.5" x14ac:dyDescent="0.25">
      <c r="C20" s="80"/>
    </row>
    <row r="21" spans="2:9" ht="12.5" x14ac:dyDescent="0.25">
      <c r="C21" s="80"/>
    </row>
    <row r="22" spans="2:9" ht="12.5" x14ac:dyDescent="0.25">
      <c r="C22" s="80"/>
    </row>
    <row r="23" spans="2:9" ht="12.5" x14ac:dyDescent="0.25">
      <c r="C23" s="80"/>
    </row>
    <row r="24" spans="2:9" ht="12.5" x14ac:dyDescent="0.25">
      <c r="C24" s="80"/>
    </row>
    <row r="25" spans="2:9" ht="12.5" x14ac:dyDescent="0.25">
      <c r="C25" s="80"/>
    </row>
    <row r="26" spans="2:9" ht="12.5" x14ac:dyDescent="0.25">
      <c r="C26" s="80"/>
    </row>
    <row r="27" spans="2:9" ht="12.5" x14ac:dyDescent="0.25">
      <c r="C27" s="80"/>
    </row>
  </sheetData>
  <mergeCells count="9">
    <mergeCell ref="H18:I18"/>
    <mergeCell ref="H19:I19"/>
    <mergeCell ref="H8:I8"/>
    <mergeCell ref="H9:I9"/>
    <mergeCell ref="H10:I10"/>
    <mergeCell ref="H14:I14"/>
    <mergeCell ref="H15:I15"/>
    <mergeCell ref="H16:I16"/>
    <mergeCell ref="H17:I17"/>
  </mergeCells>
  <phoneticPr fontId="15" type="noConversion"/>
  <dataValidations count="1">
    <dataValidation type="list" allowBlank="1" showErrorMessage="1" sqref="F9:G10 F15:G19" xr:uid="{00000000-0002-0000-2F00-000000000000}">
      <formula1>"Not Test,PASS,Fail,N/A,Blocked"</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P44"/>
  <sheetViews>
    <sheetView workbookViewId="0">
      <selection activeCell="A4" sqref="A4:XFD4"/>
    </sheetView>
  </sheetViews>
  <sheetFormatPr defaultColWidth="12.6328125" defaultRowHeight="15.75" customHeight="1" x14ac:dyDescent="0.25"/>
  <cols>
    <col min="1" max="1" width="4.6328125" customWidth="1"/>
    <col min="3" max="5" width="52.6328125" customWidth="1"/>
    <col min="6" max="7" width="14.6328125" customWidth="1"/>
    <col min="8" max="9" width="52.6328125" customWidth="1"/>
  </cols>
  <sheetData>
    <row r="1" spans="1:16" ht="13" x14ac:dyDescent="0.3">
      <c r="A1" s="1"/>
    </row>
    <row r="2" spans="1:16" ht="13" x14ac:dyDescent="0.25">
      <c r="B2" s="2" t="s">
        <v>1</v>
      </c>
      <c r="C2" s="3" t="s">
        <v>34</v>
      </c>
      <c r="D2" s="3" t="s">
        <v>35</v>
      </c>
      <c r="E2" s="3" t="s">
        <v>36</v>
      </c>
    </row>
    <row r="3" spans="1:16" ht="13" x14ac:dyDescent="0.25">
      <c r="B3" s="2" t="s">
        <v>5</v>
      </c>
      <c r="C3" s="3" t="s">
        <v>2220</v>
      </c>
      <c r="D3" s="3" t="s">
        <v>2239</v>
      </c>
      <c r="E3" s="3" t="s">
        <v>2240</v>
      </c>
    </row>
    <row r="4" spans="1:16" ht="200" customHeight="1" x14ac:dyDescent="0.25">
      <c r="B4" s="2" t="s">
        <v>9</v>
      </c>
      <c r="C4" s="3"/>
      <c r="D4" s="3"/>
      <c r="E4" s="3"/>
    </row>
    <row r="6" spans="1:16" ht="20" x14ac:dyDescent="0.4">
      <c r="B6" s="5" t="s">
        <v>2241</v>
      </c>
    </row>
    <row r="8" spans="1:16" ht="13" x14ac:dyDescent="0.3">
      <c r="B8" s="6" t="s">
        <v>11</v>
      </c>
      <c r="C8" s="6" t="s">
        <v>12</v>
      </c>
      <c r="D8" s="6" t="s">
        <v>13</v>
      </c>
      <c r="E8" s="6" t="s">
        <v>14</v>
      </c>
      <c r="F8" s="6" t="s">
        <v>15</v>
      </c>
      <c r="G8" s="6" t="s">
        <v>16</v>
      </c>
      <c r="H8" s="221" t="s">
        <v>17</v>
      </c>
      <c r="I8" s="197"/>
    </row>
    <row r="9" spans="1:16" ht="12.5" x14ac:dyDescent="0.25">
      <c r="A9" s="11"/>
      <c r="B9" s="21">
        <f t="shared" ref="B9:B15" si="0">ROW()-8</f>
        <v>1</v>
      </c>
      <c r="C9" s="210" t="s">
        <v>598</v>
      </c>
      <c r="D9" s="210" t="s">
        <v>2242</v>
      </c>
      <c r="E9" s="25" t="s">
        <v>2243</v>
      </c>
      <c r="F9" s="9" t="s">
        <v>21</v>
      </c>
      <c r="G9" s="9" t="s">
        <v>21</v>
      </c>
      <c r="H9" s="199"/>
      <c r="I9" s="197"/>
      <c r="J9" s="11"/>
      <c r="K9" s="11"/>
      <c r="L9" s="11"/>
      <c r="M9" s="11"/>
      <c r="N9" s="11"/>
      <c r="O9" s="11"/>
      <c r="P9" s="11"/>
    </row>
    <row r="10" spans="1:16" ht="12.5" x14ac:dyDescent="0.25">
      <c r="A10" s="11"/>
      <c r="B10" s="21">
        <f t="shared" si="0"/>
        <v>2</v>
      </c>
      <c r="C10" s="211"/>
      <c r="D10" s="204"/>
      <c r="E10" s="25" t="s">
        <v>2244</v>
      </c>
      <c r="F10" s="9" t="s">
        <v>21</v>
      </c>
      <c r="G10" s="9" t="s">
        <v>21</v>
      </c>
      <c r="H10" s="199"/>
      <c r="I10" s="197"/>
      <c r="J10" s="11"/>
      <c r="K10" s="11"/>
      <c r="L10" s="11"/>
      <c r="M10" s="11"/>
      <c r="N10" s="11"/>
      <c r="O10" s="11"/>
      <c r="P10" s="11"/>
    </row>
    <row r="11" spans="1:16" ht="12.5" x14ac:dyDescent="0.25">
      <c r="A11" s="11"/>
      <c r="B11" s="21">
        <f t="shared" si="0"/>
        <v>3</v>
      </c>
      <c r="C11" s="211"/>
      <c r="D11" s="210" t="s">
        <v>2245</v>
      </c>
      <c r="E11" s="25" t="s">
        <v>2246</v>
      </c>
      <c r="F11" s="9" t="s">
        <v>21</v>
      </c>
      <c r="G11" s="9" t="s">
        <v>21</v>
      </c>
      <c r="H11" s="199"/>
      <c r="I11" s="197"/>
      <c r="J11" s="11"/>
      <c r="K11" s="11"/>
      <c r="L11" s="11"/>
      <c r="M11" s="11"/>
      <c r="N11" s="11"/>
      <c r="O11" s="11"/>
      <c r="P11" s="11"/>
    </row>
    <row r="12" spans="1:16" ht="12.5" x14ac:dyDescent="0.25">
      <c r="A12" s="11"/>
      <c r="B12" s="21">
        <f t="shared" si="0"/>
        <v>4</v>
      </c>
      <c r="C12" s="211"/>
      <c r="D12" s="204"/>
      <c r="E12" s="25" t="s">
        <v>2247</v>
      </c>
      <c r="F12" s="9" t="s">
        <v>21</v>
      </c>
      <c r="G12" s="9" t="s">
        <v>21</v>
      </c>
      <c r="H12" s="199"/>
      <c r="I12" s="197"/>
      <c r="J12" s="11"/>
      <c r="K12" s="11"/>
      <c r="L12" s="11"/>
      <c r="M12" s="11"/>
      <c r="N12" s="11"/>
      <c r="O12" s="11"/>
      <c r="P12" s="11"/>
    </row>
    <row r="13" spans="1:16" ht="12.5" x14ac:dyDescent="0.25">
      <c r="A13" s="11"/>
      <c r="B13" s="21">
        <f t="shared" si="0"/>
        <v>5</v>
      </c>
      <c r="C13" s="211"/>
      <c r="D13" s="32" t="s">
        <v>2248</v>
      </c>
      <c r="E13" s="25" t="s">
        <v>2249</v>
      </c>
      <c r="F13" s="9" t="s">
        <v>21</v>
      </c>
      <c r="G13" s="9" t="s">
        <v>21</v>
      </c>
      <c r="H13" s="199"/>
      <c r="I13" s="197"/>
      <c r="J13" s="11"/>
      <c r="K13" s="11"/>
      <c r="L13" s="11"/>
      <c r="M13" s="11"/>
      <c r="N13" s="11"/>
      <c r="O13" s="11"/>
      <c r="P13" s="11"/>
    </row>
    <row r="14" spans="1:16" ht="12.5" x14ac:dyDescent="0.25">
      <c r="A14" s="11"/>
      <c r="B14" s="21">
        <f t="shared" si="0"/>
        <v>6</v>
      </c>
      <c r="C14" s="211"/>
      <c r="D14" s="210" t="s">
        <v>2250</v>
      </c>
      <c r="E14" s="25" t="s">
        <v>2251</v>
      </c>
      <c r="F14" s="9" t="s">
        <v>21</v>
      </c>
      <c r="G14" s="9" t="s">
        <v>21</v>
      </c>
      <c r="H14" s="199"/>
      <c r="I14" s="197"/>
      <c r="J14" s="11"/>
      <c r="K14" s="11"/>
      <c r="L14" s="11"/>
      <c r="M14" s="11"/>
      <c r="N14" s="11"/>
      <c r="O14" s="11"/>
      <c r="P14" s="11"/>
    </row>
    <row r="15" spans="1:16" ht="12.5" x14ac:dyDescent="0.25">
      <c r="A15" s="11"/>
      <c r="B15" s="21">
        <f t="shared" si="0"/>
        <v>7</v>
      </c>
      <c r="C15" s="204"/>
      <c r="D15" s="204"/>
      <c r="E15" s="25" t="s">
        <v>2252</v>
      </c>
      <c r="F15" s="9" t="s">
        <v>21</v>
      </c>
      <c r="G15" s="9" t="s">
        <v>21</v>
      </c>
      <c r="H15" s="199"/>
      <c r="I15" s="197"/>
      <c r="J15" s="11"/>
      <c r="K15" s="11"/>
      <c r="L15" s="11"/>
      <c r="M15" s="11"/>
      <c r="N15" s="11"/>
      <c r="O15" s="11"/>
      <c r="P15" s="11"/>
    </row>
    <row r="16" spans="1:16" ht="12.5" x14ac:dyDescent="0.25">
      <c r="D16" s="80"/>
      <c r="E16" s="80"/>
      <c r="H16" s="15"/>
    </row>
    <row r="17" spans="1:16" ht="20" x14ac:dyDescent="0.4">
      <c r="B17" s="5" t="s">
        <v>610</v>
      </c>
      <c r="D17" s="80"/>
      <c r="E17" s="80"/>
      <c r="H17" s="15"/>
    </row>
    <row r="18" spans="1:16" ht="12.5" x14ac:dyDescent="0.25">
      <c r="D18" s="80"/>
      <c r="E18" s="80"/>
      <c r="H18" s="15"/>
    </row>
    <row r="19" spans="1:16" ht="13" x14ac:dyDescent="0.3">
      <c r="B19" s="6" t="s">
        <v>11</v>
      </c>
      <c r="C19" s="6" t="s">
        <v>12</v>
      </c>
      <c r="D19" s="6" t="s">
        <v>13</v>
      </c>
      <c r="E19" s="6" t="s">
        <v>14</v>
      </c>
      <c r="F19" s="6" t="s">
        <v>15</v>
      </c>
      <c r="G19" s="6" t="s">
        <v>16</v>
      </c>
      <c r="H19" s="221" t="s">
        <v>17</v>
      </c>
      <c r="I19" s="197"/>
    </row>
    <row r="20" spans="1:16" ht="25" x14ac:dyDescent="0.25">
      <c r="A20" s="11"/>
      <c r="B20" s="21">
        <f t="shared" ref="B20:B30" si="1">ROW()-12</f>
        <v>8</v>
      </c>
      <c r="C20" s="229" t="s">
        <v>611</v>
      </c>
      <c r="D20" s="126" t="s">
        <v>2253</v>
      </c>
      <c r="E20" s="126" t="s">
        <v>2254</v>
      </c>
      <c r="F20" s="9" t="s">
        <v>21</v>
      </c>
      <c r="G20" s="9" t="s">
        <v>21</v>
      </c>
      <c r="H20" s="199"/>
      <c r="I20" s="197"/>
      <c r="J20" s="11"/>
      <c r="K20" s="11"/>
      <c r="L20" s="11"/>
      <c r="M20" s="11"/>
      <c r="N20" s="11"/>
      <c r="O20" s="11"/>
      <c r="P20" s="11"/>
    </row>
    <row r="21" spans="1:16" ht="25" x14ac:dyDescent="0.25">
      <c r="A21" s="11"/>
      <c r="B21" s="21">
        <f t="shared" si="1"/>
        <v>9</v>
      </c>
      <c r="C21" s="211"/>
      <c r="D21" s="77" t="s">
        <v>2255</v>
      </c>
      <c r="E21" s="77" t="s">
        <v>2256</v>
      </c>
      <c r="F21" s="9" t="s">
        <v>21</v>
      </c>
      <c r="G21" s="9" t="s">
        <v>21</v>
      </c>
      <c r="H21" s="199"/>
      <c r="I21" s="197"/>
      <c r="J21" s="11"/>
      <c r="K21" s="11"/>
      <c r="L21" s="11"/>
      <c r="M21" s="11"/>
      <c r="N21" s="11"/>
      <c r="O21" s="11"/>
      <c r="P21" s="11"/>
    </row>
    <row r="22" spans="1:16" ht="25" x14ac:dyDescent="0.25">
      <c r="A22" s="11"/>
      <c r="B22" s="21">
        <f t="shared" si="1"/>
        <v>10</v>
      </c>
      <c r="C22" s="211"/>
      <c r="D22" s="77" t="s">
        <v>2257</v>
      </c>
      <c r="E22" s="126" t="s">
        <v>2254</v>
      </c>
      <c r="F22" s="9" t="s">
        <v>21</v>
      </c>
      <c r="G22" s="9" t="s">
        <v>21</v>
      </c>
      <c r="H22" s="199"/>
      <c r="I22" s="197"/>
      <c r="J22" s="11"/>
      <c r="K22" s="11"/>
      <c r="L22" s="11"/>
      <c r="M22" s="11"/>
      <c r="N22" s="11"/>
      <c r="O22" s="11"/>
      <c r="P22" s="11"/>
    </row>
    <row r="23" spans="1:16" ht="25" x14ac:dyDescent="0.25">
      <c r="A23" s="11"/>
      <c r="B23" s="21">
        <f t="shared" si="1"/>
        <v>11</v>
      </c>
      <c r="C23" s="211"/>
      <c r="D23" s="77" t="s">
        <v>2258</v>
      </c>
      <c r="E23" s="77" t="s">
        <v>2259</v>
      </c>
      <c r="F23" s="9" t="s">
        <v>21</v>
      </c>
      <c r="G23" s="9" t="s">
        <v>21</v>
      </c>
      <c r="H23" s="199"/>
      <c r="I23" s="197"/>
      <c r="J23" s="11"/>
      <c r="K23" s="11"/>
      <c r="L23" s="11"/>
      <c r="M23" s="11"/>
      <c r="N23" s="11"/>
      <c r="O23" s="11"/>
      <c r="P23" s="11"/>
    </row>
    <row r="24" spans="1:16" ht="25" x14ac:dyDescent="0.25">
      <c r="A24" s="11"/>
      <c r="B24" s="21">
        <f t="shared" si="1"/>
        <v>12</v>
      </c>
      <c r="C24" s="211"/>
      <c r="D24" s="77" t="s">
        <v>2260</v>
      </c>
      <c r="E24" s="77" t="s">
        <v>2261</v>
      </c>
      <c r="F24" s="9" t="s">
        <v>21</v>
      </c>
      <c r="G24" s="9" t="s">
        <v>21</v>
      </c>
      <c r="H24" s="199"/>
      <c r="I24" s="197"/>
      <c r="J24" s="11"/>
      <c r="K24" s="11"/>
      <c r="L24" s="11"/>
      <c r="M24" s="11"/>
      <c r="N24" s="11"/>
      <c r="O24" s="11"/>
      <c r="P24" s="11"/>
    </row>
    <row r="25" spans="1:16" ht="25" x14ac:dyDescent="0.25">
      <c r="A25" s="11"/>
      <c r="B25" s="21">
        <f t="shared" si="1"/>
        <v>13</v>
      </c>
      <c r="C25" s="211"/>
      <c r="D25" s="77" t="s">
        <v>2262</v>
      </c>
      <c r="E25" s="77" t="s">
        <v>2263</v>
      </c>
      <c r="F25" s="9" t="s">
        <v>21</v>
      </c>
      <c r="G25" s="9" t="s">
        <v>21</v>
      </c>
      <c r="H25" s="199"/>
      <c r="I25" s="197"/>
      <c r="J25" s="11"/>
      <c r="K25" s="11"/>
      <c r="L25" s="11"/>
      <c r="M25" s="11"/>
      <c r="N25" s="11"/>
      <c r="O25" s="11"/>
      <c r="P25" s="11"/>
    </row>
    <row r="26" spans="1:16" ht="25" x14ac:dyDescent="0.25">
      <c r="A26" s="11"/>
      <c r="B26" s="21">
        <f t="shared" si="1"/>
        <v>14</v>
      </c>
      <c r="C26" s="211"/>
      <c r="D26" s="77" t="s">
        <v>2264</v>
      </c>
      <c r="E26" s="77" t="s">
        <v>2256</v>
      </c>
      <c r="F26" s="9" t="s">
        <v>21</v>
      </c>
      <c r="G26" s="9" t="s">
        <v>21</v>
      </c>
      <c r="H26" s="199"/>
      <c r="I26" s="197"/>
      <c r="J26" s="11"/>
      <c r="K26" s="11"/>
      <c r="L26" s="11"/>
      <c r="M26" s="11"/>
      <c r="N26" s="11"/>
      <c r="O26" s="11"/>
      <c r="P26" s="11"/>
    </row>
    <row r="27" spans="1:16" ht="25" x14ac:dyDescent="0.25">
      <c r="A27" s="11"/>
      <c r="B27" s="21">
        <f t="shared" si="1"/>
        <v>15</v>
      </c>
      <c r="C27" s="211"/>
      <c r="D27" s="25" t="s">
        <v>2265</v>
      </c>
      <c r="E27" s="77" t="s">
        <v>2266</v>
      </c>
      <c r="F27" s="9" t="s">
        <v>21</v>
      </c>
      <c r="G27" s="9" t="s">
        <v>21</v>
      </c>
      <c r="H27" s="199"/>
      <c r="I27" s="197"/>
      <c r="J27" s="11"/>
      <c r="K27" s="11"/>
      <c r="L27" s="11"/>
      <c r="M27" s="11"/>
      <c r="N27" s="11"/>
      <c r="O27" s="11"/>
      <c r="P27" s="11"/>
    </row>
    <row r="28" spans="1:16" ht="25" x14ac:dyDescent="0.25">
      <c r="A28" s="11"/>
      <c r="B28" s="21">
        <f t="shared" si="1"/>
        <v>16</v>
      </c>
      <c r="C28" s="211"/>
      <c r="D28" s="25" t="s">
        <v>2267</v>
      </c>
      <c r="E28" s="77" t="s">
        <v>2268</v>
      </c>
      <c r="F28" s="9" t="s">
        <v>21</v>
      </c>
      <c r="G28" s="9" t="s">
        <v>21</v>
      </c>
      <c r="H28" s="199"/>
      <c r="I28" s="197"/>
      <c r="J28" s="11"/>
      <c r="K28" s="11"/>
      <c r="L28" s="11"/>
      <c r="M28" s="11"/>
      <c r="N28" s="11"/>
      <c r="O28" s="11"/>
      <c r="P28" s="11"/>
    </row>
    <row r="29" spans="1:16" ht="12.5" x14ac:dyDescent="0.25">
      <c r="A29" s="11"/>
      <c r="B29" s="21">
        <f t="shared" si="1"/>
        <v>17</v>
      </c>
      <c r="C29" s="211"/>
      <c r="D29" s="232" t="s">
        <v>2269</v>
      </c>
      <c r="E29" s="77" t="s">
        <v>2270</v>
      </c>
      <c r="F29" s="9" t="s">
        <v>21</v>
      </c>
      <c r="G29" s="9" t="s">
        <v>21</v>
      </c>
      <c r="H29" s="199"/>
      <c r="I29" s="197"/>
      <c r="J29" s="11"/>
      <c r="K29" s="11"/>
      <c r="L29" s="11"/>
      <c r="M29" s="11"/>
      <c r="N29" s="11"/>
      <c r="O29" s="11"/>
      <c r="P29" s="11"/>
    </row>
    <row r="30" spans="1:16" ht="12.5" x14ac:dyDescent="0.25">
      <c r="A30" s="11"/>
      <c r="B30" s="21">
        <f t="shared" si="1"/>
        <v>18</v>
      </c>
      <c r="C30" s="204"/>
      <c r="D30" s="220"/>
      <c r="E30" s="77" t="s">
        <v>2271</v>
      </c>
      <c r="F30" s="9" t="s">
        <v>21</v>
      </c>
      <c r="G30" s="9" t="s">
        <v>21</v>
      </c>
      <c r="H30" s="199"/>
      <c r="I30" s="197"/>
      <c r="J30" s="11"/>
      <c r="K30" s="11"/>
      <c r="L30" s="11"/>
      <c r="M30" s="11"/>
      <c r="N30" s="11"/>
      <c r="O30" s="11"/>
      <c r="P30" s="11"/>
    </row>
    <row r="31" spans="1:16" ht="12.5" x14ac:dyDescent="0.25">
      <c r="H31" s="15"/>
    </row>
    <row r="32" spans="1:16" ht="20" x14ac:dyDescent="0.25">
      <c r="B32" s="48" t="s">
        <v>2272</v>
      </c>
      <c r="H32" s="15"/>
    </row>
    <row r="33" spans="1:16" ht="12.5" x14ac:dyDescent="0.25">
      <c r="H33" s="15"/>
    </row>
    <row r="34" spans="1:16" ht="13" x14ac:dyDescent="0.25">
      <c r="A34" s="11"/>
      <c r="B34" s="2" t="s">
        <v>11</v>
      </c>
      <c r="C34" s="2" t="s">
        <v>12</v>
      </c>
      <c r="D34" s="2" t="s">
        <v>13</v>
      </c>
      <c r="E34" s="2" t="s">
        <v>14</v>
      </c>
      <c r="F34" s="2" t="s">
        <v>15</v>
      </c>
      <c r="G34" s="2" t="s">
        <v>16</v>
      </c>
      <c r="H34" s="221" t="s">
        <v>17</v>
      </c>
      <c r="I34" s="197"/>
      <c r="J34" s="11"/>
      <c r="K34" s="11"/>
      <c r="L34" s="11"/>
      <c r="M34" s="11"/>
      <c r="N34" s="11"/>
      <c r="O34" s="11"/>
      <c r="P34" s="11"/>
    </row>
    <row r="35" spans="1:16" ht="12.5" x14ac:dyDescent="0.25">
      <c r="A35" s="11"/>
      <c r="B35" s="21">
        <f t="shared" ref="B35:B37" si="2">ROW()-16</f>
        <v>19</v>
      </c>
      <c r="C35" s="47" t="s">
        <v>2273</v>
      </c>
      <c r="D35" s="72" t="s">
        <v>2274</v>
      </c>
      <c r="E35" s="72" t="s">
        <v>2275</v>
      </c>
      <c r="F35" s="9" t="s">
        <v>21</v>
      </c>
      <c r="G35" s="9" t="s">
        <v>21</v>
      </c>
      <c r="H35" s="199"/>
      <c r="I35" s="197"/>
      <c r="J35" s="11"/>
      <c r="K35" s="11"/>
      <c r="L35" s="11"/>
      <c r="M35" s="11"/>
      <c r="N35" s="11"/>
      <c r="O35" s="11"/>
      <c r="P35" s="11"/>
    </row>
    <row r="36" spans="1:16" ht="12.5" x14ac:dyDescent="0.25">
      <c r="A36" s="11"/>
      <c r="B36" s="21">
        <f t="shared" si="2"/>
        <v>20</v>
      </c>
      <c r="C36" s="224" t="s">
        <v>634</v>
      </c>
      <c r="D36" s="212" t="s">
        <v>2276</v>
      </c>
      <c r="E36" s="47" t="s">
        <v>2277</v>
      </c>
      <c r="F36" s="9" t="s">
        <v>21</v>
      </c>
      <c r="G36" s="9" t="s">
        <v>21</v>
      </c>
      <c r="H36" s="199"/>
      <c r="I36" s="197"/>
      <c r="J36" s="11"/>
      <c r="K36" s="11"/>
      <c r="L36" s="11"/>
      <c r="M36" s="11"/>
      <c r="N36" s="11"/>
      <c r="O36" s="11"/>
      <c r="P36" s="11"/>
    </row>
    <row r="37" spans="1:16" ht="12.5" x14ac:dyDescent="0.25">
      <c r="A37" s="11"/>
      <c r="B37" s="21">
        <f t="shared" si="2"/>
        <v>21</v>
      </c>
      <c r="C37" s="204"/>
      <c r="D37" s="204"/>
      <c r="E37" s="32" t="s">
        <v>2278</v>
      </c>
      <c r="F37" s="9" t="s">
        <v>21</v>
      </c>
      <c r="G37" s="9" t="s">
        <v>21</v>
      </c>
      <c r="H37" s="199"/>
      <c r="I37" s="197"/>
      <c r="J37" s="11"/>
      <c r="K37" s="11"/>
      <c r="L37" s="11"/>
      <c r="M37" s="11"/>
      <c r="N37" s="11"/>
      <c r="O37" s="11"/>
      <c r="P37" s="11"/>
    </row>
    <row r="38" spans="1:16" ht="12.5" x14ac:dyDescent="0.25">
      <c r="A38" s="11"/>
      <c r="B38" s="11"/>
      <c r="C38" s="11"/>
      <c r="D38" s="100"/>
      <c r="E38" s="100"/>
      <c r="F38" s="11"/>
      <c r="G38" s="11"/>
      <c r="H38" s="266"/>
      <c r="I38" s="238"/>
      <c r="J38" s="11"/>
      <c r="K38" s="11"/>
      <c r="L38" s="11"/>
      <c r="M38" s="11"/>
      <c r="N38" s="11"/>
      <c r="O38" s="11"/>
      <c r="P38" s="11"/>
    </row>
    <row r="39" spans="1:16" ht="20" x14ac:dyDescent="0.25">
      <c r="A39" s="11"/>
      <c r="B39" s="130" t="s">
        <v>2279</v>
      </c>
      <c r="C39" s="11"/>
      <c r="D39" s="100"/>
      <c r="E39" s="100"/>
      <c r="F39" s="11"/>
      <c r="G39" s="11"/>
      <c r="H39" s="11"/>
      <c r="I39" s="11"/>
      <c r="J39" s="11"/>
      <c r="K39" s="11"/>
      <c r="L39" s="11"/>
      <c r="M39" s="11"/>
      <c r="N39" s="11"/>
      <c r="O39" s="11"/>
      <c r="P39" s="11"/>
    </row>
    <row r="40" spans="1:16" ht="12.5" x14ac:dyDescent="0.25">
      <c r="A40" s="11"/>
      <c r="B40" s="11"/>
      <c r="C40" s="11"/>
      <c r="D40" s="100"/>
      <c r="E40" s="100"/>
      <c r="F40" s="11"/>
      <c r="G40" s="11"/>
      <c r="H40" s="11"/>
      <c r="I40" s="11"/>
      <c r="J40" s="11"/>
      <c r="K40" s="11"/>
      <c r="L40" s="11"/>
      <c r="M40" s="11"/>
      <c r="N40" s="11"/>
      <c r="O40" s="11"/>
      <c r="P40" s="11"/>
    </row>
    <row r="41" spans="1:16" ht="13" x14ac:dyDescent="0.25">
      <c r="A41" s="11"/>
      <c r="B41" s="49" t="s">
        <v>11</v>
      </c>
      <c r="C41" s="49" t="s">
        <v>12</v>
      </c>
      <c r="D41" s="49" t="s">
        <v>13</v>
      </c>
      <c r="E41" s="49" t="s">
        <v>14</v>
      </c>
      <c r="F41" s="49" t="s">
        <v>15</v>
      </c>
      <c r="G41" s="49" t="s">
        <v>16</v>
      </c>
      <c r="H41" s="221" t="s">
        <v>17</v>
      </c>
      <c r="I41" s="197"/>
      <c r="J41" s="11"/>
      <c r="K41" s="11"/>
      <c r="L41" s="11"/>
      <c r="M41" s="11"/>
      <c r="N41" s="11"/>
      <c r="O41" s="11"/>
      <c r="P41" s="11"/>
    </row>
    <row r="42" spans="1:16" ht="12.5" x14ac:dyDescent="0.25">
      <c r="A42" s="11"/>
      <c r="B42" s="21">
        <f>ROW()-20</f>
        <v>22</v>
      </c>
      <c r="C42" s="25" t="s">
        <v>2280</v>
      </c>
      <c r="D42" s="32" t="s">
        <v>2281</v>
      </c>
      <c r="E42" s="32" t="s">
        <v>2282</v>
      </c>
      <c r="F42" s="9" t="s">
        <v>21</v>
      </c>
      <c r="G42" s="9" t="s">
        <v>21</v>
      </c>
      <c r="H42" s="199"/>
      <c r="I42" s="197"/>
      <c r="J42" s="11"/>
      <c r="K42" s="11"/>
      <c r="L42" s="11"/>
      <c r="M42" s="11"/>
      <c r="N42" s="11"/>
      <c r="O42" s="11"/>
      <c r="P42" s="11"/>
    </row>
    <row r="43" spans="1:16" ht="12.5" x14ac:dyDescent="0.25">
      <c r="D43" s="80"/>
      <c r="E43" s="80"/>
    </row>
    <row r="44" spans="1:16" ht="12.5" x14ac:dyDescent="0.25">
      <c r="D44" s="80"/>
      <c r="E44" s="80"/>
    </row>
  </sheetData>
  <mergeCells count="35">
    <mergeCell ref="H12:I12"/>
    <mergeCell ref="H13:I13"/>
    <mergeCell ref="C9:C15"/>
    <mergeCell ref="C20:C30"/>
    <mergeCell ref="D29:D30"/>
    <mergeCell ref="C36:C37"/>
    <mergeCell ref="D36:D37"/>
    <mergeCell ref="H8:I8"/>
    <mergeCell ref="D9:D10"/>
    <mergeCell ref="H9:I9"/>
    <mergeCell ref="H10:I10"/>
    <mergeCell ref="D11:D12"/>
    <mergeCell ref="D14:D15"/>
    <mergeCell ref="H15:I15"/>
    <mergeCell ref="H11:I11"/>
    <mergeCell ref="H14:I14"/>
    <mergeCell ref="H19:I19"/>
    <mergeCell ref="H20:I20"/>
    <mergeCell ref="H21:I21"/>
    <mergeCell ref="H22:I22"/>
    <mergeCell ref="H23:I23"/>
    <mergeCell ref="H41:I41"/>
    <mergeCell ref="H42:I42"/>
    <mergeCell ref="H24:I24"/>
    <mergeCell ref="H25:I25"/>
    <mergeCell ref="H26:I26"/>
    <mergeCell ref="H27:I27"/>
    <mergeCell ref="H28:I28"/>
    <mergeCell ref="H29:I29"/>
    <mergeCell ref="H30:I30"/>
    <mergeCell ref="H34:I34"/>
    <mergeCell ref="H35:I35"/>
    <mergeCell ref="H36:I36"/>
    <mergeCell ref="H37:I37"/>
    <mergeCell ref="H38:I38"/>
  </mergeCells>
  <phoneticPr fontId="15" type="noConversion"/>
  <dataValidations count="1">
    <dataValidation type="list" allowBlank="1" showErrorMessage="1" sqref="F9:G15 F20:G30 F35:G37 F42:G42" xr:uid="{00000000-0002-0000-3000-000000000000}">
      <formula1>"Not Test,PASS,Fail,N/A,Blocked"</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AK23"/>
  <sheetViews>
    <sheetView workbookViewId="0">
      <selection activeCell="A4" sqref="A4:XFD4"/>
    </sheetView>
  </sheetViews>
  <sheetFormatPr defaultColWidth="12.6328125" defaultRowHeight="15.75" customHeight="1" x14ac:dyDescent="0.25"/>
  <cols>
    <col min="1" max="1" width="4.6328125" customWidth="1"/>
    <col min="3" max="5" width="52.6328125" customWidth="1"/>
    <col min="6" max="7" width="14.6328125" style="151" customWidth="1"/>
    <col min="8" max="9" width="52.6328125" customWidth="1"/>
  </cols>
  <sheetData>
    <row r="1" spans="1:37" ht="13" x14ac:dyDescent="0.3">
      <c r="A1" s="1"/>
    </row>
    <row r="2" spans="1:37" ht="13" x14ac:dyDescent="0.25">
      <c r="B2" s="2" t="s">
        <v>1</v>
      </c>
      <c r="C2" s="3" t="s">
        <v>34</v>
      </c>
      <c r="D2" s="3" t="s">
        <v>35</v>
      </c>
    </row>
    <row r="3" spans="1:37" ht="13" x14ac:dyDescent="0.25">
      <c r="B3" s="2" t="s">
        <v>5</v>
      </c>
      <c r="C3" s="3" t="s">
        <v>596</v>
      </c>
      <c r="D3" s="3" t="s">
        <v>2219</v>
      </c>
    </row>
    <row r="4" spans="1:37" ht="200" customHeight="1" x14ac:dyDescent="0.25">
      <c r="B4" s="2" t="s">
        <v>9</v>
      </c>
      <c r="C4" s="3"/>
      <c r="D4" s="3"/>
    </row>
    <row r="6" spans="1:37" ht="20" x14ac:dyDescent="0.4">
      <c r="B6" s="5" t="s">
        <v>637</v>
      </c>
    </row>
    <row r="8" spans="1:37" ht="13" x14ac:dyDescent="0.3">
      <c r="B8" s="6" t="s">
        <v>11</v>
      </c>
      <c r="C8" s="6" t="s">
        <v>12</v>
      </c>
      <c r="D8" s="6" t="s">
        <v>13</v>
      </c>
      <c r="E8" s="6" t="s">
        <v>14</v>
      </c>
      <c r="F8" s="2" t="s">
        <v>15</v>
      </c>
      <c r="G8" s="2" t="s">
        <v>16</v>
      </c>
      <c r="H8" s="221" t="s">
        <v>17</v>
      </c>
      <c r="I8" s="197"/>
    </row>
    <row r="9" spans="1:37" ht="12.5" x14ac:dyDescent="0.25">
      <c r="A9" s="16"/>
      <c r="B9" s="39">
        <f t="shared" ref="B9:B17" si="0">ROW()-8</f>
        <v>1</v>
      </c>
      <c r="C9" s="229" t="s">
        <v>2283</v>
      </c>
      <c r="D9" s="28" t="s">
        <v>2284</v>
      </c>
      <c r="E9" s="42" t="s">
        <v>2285</v>
      </c>
      <c r="F9" s="19" t="s">
        <v>21</v>
      </c>
      <c r="G9" s="19" t="s">
        <v>21</v>
      </c>
      <c r="H9" s="200"/>
      <c r="I9" s="197"/>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row>
    <row r="10" spans="1:37" ht="25" x14ac:dyDescent="0.25">
      <c r="A10" s="11"/>
      <c r="B10" s="39">
        <f t="shared" si="0"/>
        <v>2</v>
      </c>
      <c r="C10" s="211"/>
      <c r="D10" s="25" t="s">
        <v>2286</v>
      </c>
      <c r="E10" s="25" t="s">
        <v>642</v>
      </c>
      <c r="F10" s="9" t="s">
        <v>21</v>
      </c>
      <c r="G10" s="9" t="s">
        <v>21</v>
      </c>
      <c r="H10" s="200"/>
      <c r="I10" s="197"/>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row>
    <row r="11" spans="1:37" ht="25" x14ac:dyDescent="0.25">
      <c r="A11" s="11"/>
      <c r="B11" s="39">
        <f t="shared" si="0"/>
        <v>3</v>
      </c>
      <c r="C11" s="211"/>
      <c r="D11" s="25" t="s">
        <v>2287</v>
      </c>
      <c r="E11" s="25" t="s">
        <v>644</v>
      </c>
      <c r="F11" s="9" t="s">
        <v>21</v>
      </c>
      <c r="G11" s="9" t="s">
        <v>21</v>
      </c>
      <c r="H11" s="200"/>
      <c r="I11" s="197"/>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row>
    <row r="12" spans="1:37" ht="25" x14ac:dyDescent="0.25">
      <c r="A12" s="11"/>
      <c r="B12" s="39">
        <f t="shared" si="0"/>
        <v>4</v>
      </c>
      <c r="C12" s="211"/>
      <c r="D12" s="25" t="s">
        <v>2288</v>
      </c>
      <c r="E12" s="25" t="s">
        <v>646</v>
      </c>
      <c r="F12" s="9" t="s">
        <v>21</v>
      </c>
      <c r="G12" s="9" t="s">
        <v>21</v>
      </c>
      <c r="H12" s="200"/>
      <c r="I12" s="197"/>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row>
    <row r="13" spans="1:37" ht="25" x14ac:dyDescent="0.25">
      <c r="A13" s="11"/>
      <c r="B13" s="39">
        <f t="shared" si="0"/>
        <v>5</v>
      </c>
      <c r="C13" s="211"/>
      <c r="D13" s="25" t="s">
        <v>2289</v>
      </c>
      <c r="E13" s="25" t="s">
        <v>648</v>
      </c>
      <c r="F13" s="9" t="s">
        <v>21</v>
      </c>
      <c r="G13" s="9" t="s">
        <v>21</v>
      </c>
      <c r="H13" s="200"/>
      <c r="I13" s="197"/>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row>
    <row r="14" spans="1:37" ht="25" x14ac:dyDescent="0.25">
      <c r="A14" s="11"/>
      <c r="B14" s="39">
        <f t="shared" si="0"/>
        <v>6</v>
      </c>
      <c r="C14" s="211"/>
      <c r="D14" s="25" t="s">
        <v>2290</v>
      </c>
      <c r="E14" s="25" t="s">
        <v>650</v>
      </c>
      <c r="F14" s="9" t="s">
        <v>21</v>
      </c>
      <c r="G14" s="9" t="s">
        <v>21</v>
      </c>
      <c r="H14" s="200"/>
      <c r="I14" s="197"/>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row>
    <row r="15" spans="1:37" ht="25" x14ac:dyDescent="0.25">
      <c r="A15" s="11"/>
      <c r="B15" s="39">
        <f t="shared" si="0"/>
        <v>7</v>
      </c>
      <c r="C15" s="211"/>
      <c r="D15" s="25" t="s">
        <v>2291</v>
      </c>
      <c r="E15" s="25" t="s">
        <v>2292</v>
      </c>
      <c r="F15" s="9" t="s">
        <v>21</v>
      </c>
      <c r="G15" s="9" t="s">
        <v>21</v>
      </c>
      <c r="H15" s="200"/>
      <c r="I15" s="197"/>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row>
    <row r="16" spans="1:37" ht="12.5" x14ac:dyDescent="0.25">
      <c r="A16" s="11"/>
      <c r="B16" s="39">
        <f t="shared" si="0"/>
        <v>8</v>
      </c>
      <c r="C16" s="211"/>
      <c r="D16" s="25" t="s">
        <v>2293</v>
      </c>
      <c r="E16" s="32" t="s">
        <v>652</v>
      </c>
      <c r="F16" s="9" t="s">
        <v>21</v>
      </c>
      <c r="G16" s="9" t="s">
        <v>21</v>
      </c>
      <c r="H16" s="200"/>
      <c r="I16" s="197"/>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row>
    <row r="17" spans="1:37" ht="12.5" x14ac:dyDescent="0.25">
      <c r="A17" s="11"/>
      <c r="B17" s="39">
        <f t="shared" si="0"/>
        <v>9</v>
      </c>
      <c r="C17" s="204"/>
      <c r="D17" s="25" t="s">
        <v>2294</v>
      </c>
      <c r="E17" s="32" t="s">
        <v>654</v>
      </c>
      <c r="F17" s="9" t="s">
        <v>21</v>
      </c>
      <c r="G17" s="9" t="s">
        <v>21</v>
      </c>
      <c r="H17" s="200"/>
      <c r="I17" s="197"/>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row>
    <row r="18" spans="1:37" ht="20" x14ac:dyDescent="0.25">
      <c r="A18" s="11"/>
      <c r="B18" s="48"/>
      <c r="C18" s="11"/>
      <c r="D18" s="85"/>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row>
    <row r="19" spans="1:37" ht="20" x14ac:dyDescent="0.25">
      <c r="A19" s="11"/>
      <c r="B19" s="48" t="s">
        <v>655</v>
      </c>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row>
    <row r="20" spans="1:37" ht="20" x14ac:dyDescent="0.4">
      <c r="B20" s="5"/>
    </row>
    <row r="21" spans="1:37" ht="13" x14ac:dyDescent="0.3">
      <c r="B21" s="6" t="s">
        <v>11</v>
      </c>
      <c r="C21" s="6" t="s">
        <v>12</v>
      </c>
      <c r="D21" s="6" t="s">
        <v>13</v>
      </c>
      <c r="E21" s="6" t="s">
        <v>14</v>
      </c>
      <c r="F21" s="2" t="s">
        <v>15</v>
      </c>
      <c r="G21" s="2" t="s">
        <v>16</v>
      </c>
      <c r="H21" s="221" t="s">
        <v>17</v>
      </c>
      <c r="I21" s="197"/>
    </row>
    <row r="22" spans="1:37" ht="12.5" x14ac:dyDescent="0.25">
      <c r="B22" s="39">
        <f>ROW()-12</f>
        <v>10</v>
      </c>
      <c r="C22" s="79" t="s">
        <v>2295</v>
      </c>
      <c r="D22" s="79" t="s">
        <v>2273</v>
      </c>
      <c r="E22" s="79" t="s">
        <v>2296</v>
      </c>
      <c r="F22" s="9" t="s">
        <v>21</v>
      </c>
      <c r="G22" s="9" t="s">
        <v>21</v>
      </c>
      <c r="H22" s="199"/>
      <c r="I22" s="197"/>
    </row>
    <row r="23" spans="1:37" ht="25" x14ac:dyDescent="0.25">
      <c r="B23" s="39">
        <f>ROW()-12</f>
        <v>11</v>
      </c>
      <c r="C23" s="79" t="s">
        <v>661</v>
      </c>
      <c r="D23" s="25" t="s">
        <v>2297</v>
      </c>
      <c r="E23" s="66" t="s">
        <v>2298</v>
      </c>
      <c r="F23" s="9" t="s">
        <v>21</v>
      </c>
      <c r="G23" s="9" t="s">
        <v>21</v>
      </c>
      <c r="H23" s="199"/>
      <c r="I23" s="197"/>
    </row>
  </sheetData>
  <mergeCells count="14">
    <mergeCell ref="H22:I22"/>
    <mergeCell ref="H23:I23"/>
    <mergeCell ref="H8:I8"/>
    <mergeCell ref="C9:C17"/>
    <mergeCell ref="H9:I9"/>
    <mergeCell ref="H10:I10"/>
    <mergeCell ref="H11:I11"/>
    <mergeCell ref="H12:I12"/>
    <mergeCell ref="H13:I13"/>
    <mergeCell ref="H14:I14"/>
    <mergeCell ref="H15:I15"/>
    <mergeCell ref="H16:I16"/>
    <mergeCell ref="H17:I17"/>
    <mergeCell ref="H21:I21"/>
  </mergeCells>
  <phoneticPr fontId="15" type="noConversion"/>
  <dataValidations count="1">
    <dataValidation type="list" allowBlank="1" showErrorMessage="1" sqref="F9:G17 F22:G23" xr:uid="{00000000-0002-0000-3100-000000000000}">
      <formula1>"Not Test,PASS,Fail,N/A,Blocked"</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AJ916"/>
  <sheetViews>
    <sheetView workbookViewId="0">
      <selection sqref="A1:A1048576"/>
    </sheetView>
  </sheetViews>
  <sheetFormatPr defaultColWidth="12.6328125" defaultRowHeight="15.75" customHeight="1" x14ac:dyDescent="0.25"/>
  <cols>
    <col min="1" max="1" width="4.6328125" customWidth="1"/>
    <col min="3" max="9" width="52.6328125" customWidth="1"/>
  </cols>
  <sheetData>
    <row r="1" spans="1:36" ht="13" x14ac:dyDescent="0.3">
      <c r="A1" s="1"/>
      <c r="C1" s="51"/>
      <c r="D1" s="51"/>
      <c r="E1" s="51"/>
    </row>
    <row r="2" spans="1:36" ht="13" x14ac:dyDescent="0.25">
      <c r="B2" s="2" t="s">
        <v>1</v>
      </c>
      <c r="C2" s="36" t="s">
        <v>34</v>
      </c>
      <c r="D2" s="36" t="s">
        <v>35</v>
      </c>
      <c r="E2" s="36" t="s">
        <v>36</v>
      </c>
      <c r="F2" s="3" t="s">
        <v>37</v>
      </c>
      <c r="G2" s="3" t="s">
        <v>825</v>
      </c>
      <c r="H2" s="3" t="s">
        <v>826</v>
      </c>
    </row>
    <row r="3" spans="1:36" ht="13" x14ac:dyDescent="0.25">
      <c r="B3" s="2" t="s">
        <v>5</v>
      </c>
      <c r="C3" s="36" t="s">
        <v>993</v>
      </c>
      <c r="D3" s="36" t="s">
        <v>994</v>
      </c>
      <c r="E3" s="36" t="s">
        <v>2299</v>
      </c>
      <c r="F3" s="36" t="s">
        <v>995</v>
      </c>
      <c r="G3" s="36" t="s">
        <v>2300</v>
      </c>
      <c r="H3" s="36" t="s">
        <v>2301</v>
      </c>
    </row>
    <row r="4" spans="1:36" ht="200" customHeight="1" x14ac:dyDescent="0.25">
      <c r="B4" s="2" t="s">
        <v>9</v>
      </c>
      <c r="C4" s="36"/>
      <c r="D4" s="36"/>
      <c r="E4" s="36"/>
      <c r="F4" s="3"/>
      <c r="G4" s="3"/>
      <c r="H4" s="3"/>
    </row>
    <row r="5" spans="1:36" ht="12.5" x14ac:dyDescent="0.25">
      <c r="C5" s="51"/>
      <c r="D5" s="51"/>
      <c r="E5" s="51"/>
    </row>
    <row r="6" spans="1:36" ht="20" x14ac:dyDescent="0.25">
      <c r="B6" s="48" t="s">
        <v>2302</v>
      </c>
      <c r="C6" s="51"/>
      <c r="D6" s="51"/>
      <c r="E6" s="51"/>
    </row>
    <row r="7" spans="1:36" ht="12.5" x14ac:dyDescent="0.25">
      <c r="C7" s="51"/>
      <c r="D7" s="51"/>
      <c r="E7" s="51"/>
    </row>
    <row r="8" spans="1:36" ht="13" x14ac:dyDescent="0.25">
      <c r="A8" s="11"/>
      <c r="B8" s="2" t="s">
        <v>11</v>
      </c>
      <c r="C8" s="63" t="s">
        <v>12</v>
      </c>
      <c r="D8" s="63" t="s">
        <v>13</v>
      </c>
      <c r="E8" s="63" t="s">
        <v>14</v>
      </c>
      <c r="F8" s="2" t="s">
        <v>15</v>
      </c>
      <c r="G8" s="2" t="s">
        <v>16</v>
      </c>
      <c r="H8" s="221" t="s">
        <v>17</v>
      </c>
      <c r="I8" s="197"/>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row>
    <row r="9" spans="1:36" ht="12.5" x14ac:dyDescent="0.25">
      <c r="A9" s="16"/>
      <c r="B9" s="39">
        <f t="shared" ref="B9:B11" si="0">ROW()-8</f>
        <v>1</v>
      </c>
      <c r="C9" s="42" t="s">
        <v>2303</v>
      </c>
      <c r="D9" s="42" t="s">
        <v>998</v>
      </c>
      <c r="E9" s="28" t="s">
        <v>999</v>
      </c>
      <c r="F9" s="19" t="s">
        <v>21</v>
      </c>
      <c r="G9" s="19" t="s">
        <v>21</v>
      </c>
      <c r="H9" s="199"/>
      <c r="I9" s="197"/>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row>
    <row r="10" spans="1:36" ht="16.5" customHeight="1" x14ac:dyDescent="0.25">
      <c r="A10" s="11"/>
      <c r="B10" s="39">
        <f t="shared" si="0"/>
        <v>2</v>
      </c>
      <c r="C10" s="32" t="s">
        <v>2304</v>
      </c>
      <c r="D10" s="32" t="s">
        <v>2305</v>
      </c>
      <c r="E10" s="32" t="s">
        <v>2306</v>
      </c>
      <c r="F10" s="9" t="s">
        <v>21</v>
      </c>
      <c r="G10" s="9" t="s">
        <v>21</v>
      </c>
      <c r="H10" s="199"/>
      <c r="I10" s="197"/>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row>
    <row r="11" spans="1:36" ht="12.5" x14ac:dyDescent="0.25">
      <c r="A11" s="11"/>
      <c r="B11" s="39">
        <f t="shared" si="0"/>
        <v>3</v>
      </c>
      <c r="C11" s="32" t="s">
        <v>2307</v>
      </c>
      <c r="D11" s="32" t="s">
        <v>2308</v>
      </c>
      <c r="E11" s="32" t="s">
        <v>2309</v>
      </c>
      <c r="F11" s="9" t="s">
        <v>21</v>
      </c>
      <c r="G11" s="9" t="s">
        <v>21</v>
      </c>
      <c r="H11" s="199"/>
      <c r="I11" s="197"/>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row>
    <row r="12" spans="1:36" ht="12.5" x14ac:dyDescent="0.25">
      <c r="A12" s="11"/>
      <c r="B12" s="11"/>
      <c r="C12" s="85"/>
      <c r="D12" s="62"/>
      <c r="E12" s="62"/>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row>
    <row r="13" spans="1:36" ht="20" x14ac:dyDescent="0.25">
      <c r="A13" s="11"/>
      <c r="B13" s="48" t="s">
        <v>1014</v>
      </c>
      <c r="C13" s="85"/>
      <c r="D13" s="62"/>
      <c r="E13" s="62"/>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row>
    <row r="14" spans="1:36" ht="12.5" x14ac:dyDescent="0.25">
      <c r="A14" s="11"/>
      <c r="B14" s="11"/>
      <c r="C14" s="85"/>
      <c r="D14" s="62"/>
      <c r="E14" s="62"/>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row>
    <row r="15" spans="1:36" ht="13" x14ac:dyDescent="0.25">
      <c r="A15" s="11"/>
      <c r="B15" s="2" t="s">
        <v>11</v>
      </c>
      <c r="C15" s="63" t="s">
        <v>12</v>
      </c>
      <c r="D15" s="92" t="s">
        <v>13</v>
      </c>
      <c r="E15" s="92" t="s">
        <v>14</v>
      </c>
      <c r="F15" s="2" t="s">
        <v>15</v>
      </c>
      <c r="G15" s="2" t="s">
        <v>16</v>
      </c>
      <c r="H15" s="221" t="s">
        <v>17</v>
      </c>
      <c r="I15" s="197"/>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row>
    <row r="16" spans="1:36" ht="12.5" x14ac:dyDescent="0.25">
      <c r="A16" s="11"/>
      <c r="B16" s="21">
        <f t="shared" ref="B16:B21" si="1">ROW()-12</f>
        <v>4</v>
      </c>
      <c r="C16" s="32" t="s">
        <v>2310</v>
      </c>
      <c r="D16" s="32" t="s">
        <v>2311</v>
      </c>
      <c r="E16" s="32" t="s">
        <v>2312</v>
      </c>
      <c r="F16" s="9" t="s">
        <v>21</v>
      </c>
      <c r="G16" s="9" t="s">
        <v>21</v>
      </c>
      <c r="H16" s="199"/>
      <c r="I16" s="197"/>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row>
    <row r="17" spans="1:36" ht="12.5" x14ac:dyDescent="0.25">
      <c r="A17" s="11"/>
      <c r="B17" s="21">
        <f t="shared" si="1"/>
        <v>5</v>
      </c>
      <c r="C17" s="210" t="s">
        <v>1015</v>
      </c>
      <c r="D17" s="32" t="s">
        <v>1016</v>
      </c>
      <c r="E17" s="32" t="s">
        <v>1017</v>
      </c>
      <c r="F17" s="9" t="s">
        <v>21</v>
      </c>
      <c r="G17" s="9" t="s">
        <v>21</v>
      </c>
      <c r="H17" s="199"/>
      <c r="I17" s="197"/>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row>
    <row r="18" spans="1:36" ht="12.5" x14ac:dyDescent="0.25">
      <c r="A18" s="11"/>
      <c r="B18" s="21">
        <f t="shared" si="1"/>
        <v>6</v>
      </c>
      <c r="C18" s="211"/>
      <c r="D18" s="210" t="s">
        <v>1018</v>
      </c>
      <c r="E18" s="32" t="s">
        <v>1019</v>
      </c>
      <c r="F18" s="9" t="s">
        <v>21</v>
      </c>
      <c r="G18" s="9" t="s">
        <v>21</v>
      </c>
      <c r="H18" s="199"/>
      <c r="I18" s="197"/>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row>
    <row r="19" spans="1:36" ht="12.5" x14ac:dyDescent="0.25">
      <c r="A19" s="11"/>
      <c r="B19" s="21">
        <f t="shared" si="1"/>
        <v>7</v>
      </c>
      <c r="C19" s="204"/>
      <c r="D19" s="204"/>
      <c r="E19" s="32" t="s">
        <v>1020</v>
      </c>
      <c r="F19" s="9" t="s">
        <v>21</v>
      </c>
      <c r="G19" s="9" t="s">
        <v>21</v>
      </c>
      <c r="H19" s="199"/>
      <c r="I19" s="197"/>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row>
    <row r="20" spans="1:36" ht="12.5" x14ac:dyDescent="0.25">
      <c r="A20" s="11"/>
      <c r="B20" s="21">
        <f t="shared" si="1"/>
        <v>8</v>
      </c>
      <c r="C20" s="210" t="s">
        <v>1021</v>
      </c>
      <c r="D20" s="230" t="s">
        <v>1022</v>
      </c>
      <c r="E20" s="32" t="s">
        <v>1023</v>
      </c>
      <c r="F20" s="9" t="s">
        <v>21</v>
      </c>
      <c r="G20" s="9" t="s">
        <v>21</v>
      </c>
      <c r="H20" s="199"/>
      <c r="I20" s="197"/>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row>
    <row r="21" spans="1:36" ht="12.5" x14ac:dyDescent="0.25">
      <c r="A21" s="11"/>
      <c r="B21" s="21">
        <f t="shared" si="1"/>
        <v>9</v>
      </c>
      <c r="C21" s="204"/>
      <c r="D21" s="204"/>
      <c r="E21" s="32" t="s">
        <v>1024</v>
      </c>
      <c r="F21" s="9" t="s">
        <v>21</v>
      </c>
      <c r="G21" s="9" t="s">
        <v>21</v>
      </c>
      <c r="H21" s="199"/>
      <c r="I21" s="197"/>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row>
    <row r="22" spans="1:36" ht="12.5" x14ac:dyDescent="0.25">
      <c r="A22" s="11"/>
      <c r="B22" s="11"/>
      <c r="C22" s="85"/>
      <c r="D22" s="62"/>
      <c r="E22" s="62"/>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row>
    <row r="23" spans="1:36" ht="20" x14ac:dyDescent="0.25">
      <c r="A23" s="11"/>
      <c r="B23" s="48" t="s">
        <v>1025</v>
      </c>
      <c r="C23" s="85"/>
      <c r="D23" s="62"/>
      <c r="E23" s="62"/>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row>
    <row r="24" spans="1:36" ht="12.5" x14ac:dyDescent="0.25">
      <c r="A24" s="11"/>
      <c r="C24" s="85"/>
      <c r="D24" s="62"/>
      <c r="E24" s="62"/>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row>
    <row r="25" spans="1:36" ht="13" x14ac:dyDescent="0.25">
      <c r="A25" s="11"/>
      <c r="B25" s="2" t="s">
        <v>11</v>
      </c>
      <c r="C25" s="63" t="s">
        <v>12</v>
      </c>
      <c r="D25" s="92" t="s">
        <v>13</v>
      </c>
      <c r="E25" s="92" t="s">
        <v>14</v>
      </c>
      <c r="F25" s="49" t="s">
        <v>15</v>
      </c>
      <c r="G25" s="49" t="s">
        <v>16</v>
      </c>
      <c r="H25" s="221" t="s">
        <v>17</v>
      </c>
      <c r="I25" s="197"/>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row>
    <row r="26" spans="1:36" ht="12.5" x14ac:dyDescent="0.25">
      <c r="A26" s="11"/>
      <c r="B26" s="21">
        <f t="shared" ref="B26:B28" si="2">ROW()-15</f>
        <v>11</v>
      </c>
      <c r="C26" s="210" t="s">
        <v>1026</v>
      </c>
      <c r="D26" s="32" t="s">
        <v>1027</v>
      </c>
      <c r="E26" s="32" t="s">
        <v>2313</v>
      </c>
      <c r="F26" s="9" t="s">
        <v>21</v>
      </c>
      <c r="G26" s="9" t="s">
        <v>21</v>
      </c>
      <c r="H26" s="199"/>
      <c r="I26" s="197"/>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row>
    <row r="27" spans="1:36" ht="12.5" x14ac:dyDescent="0.25">
      <c r="A27" s="11"/>
      <c r="B27" s="21">
        <f t="shared" si="2"/>
        <v>12</v>
      </c>
      <c r="C27" s="211"/>
      <c r="D27" s="32" t="s">
        <v>1029</v>
      </c>
      <c r="E27" s="32" t="s">
        <v>1030</v>
      </c>
      <c r="F27" s="9" t="s">
        <v>21</v>
      </c>
      <c r="G27" s="9" t="s">
        <v>21</v>
      </c>
      <c r="H27" s="199"/>
      <c r="I27" s="197"/>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row>
    <row r="28" spans="1:36" ht="12.5" x14ac:dyDescent="0.25">
      <c r="A28" s="11"/>
      <c r="B28" s="21">
        <f t="shared" si="2"/>
        <v>13</v>
      </c>
      <c r="C28" s="204"/>
      <c r="D28" s="32" t="s">
        <v>1031</v>
      </c>
      <c r="E28" s="32" t="s">
        <v>1032</v>
      </c>
      <c r="F28" s="9" t="s">
        <v>21</v>
      </c>
      <c r="G28" s="9" t="s">
        <v>21</v>
      </c>
      <c r="H28" s="199"/>
      <c r="I28" s="197"/>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row>
    <row r="29" spans="1:36" ht="20" x14ac:dyDescent="0.25">
      <c r="A29" s="11"/>
      <c r="B29" s="48"/>
      <c r="C29" s="85"/>
      <c r="D29" s="62"/>
      <c r="E29" s="62"/>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row>
    <row r="30" spans="1:36" ht="20" x14ac:dyDescent="0.25">
      <c r="A30" s="11"/>
      <c r="B30" s="48" t="s">
        <v>2314</v>
      </c>
      <c r="C30" s="85"/>
      <c r="D30" s="62"/>
      <c r="E30" s="62"/>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row>
    <row r="31" spans="1:36" ht="20" x14ac:dyDescent="0.25">
      <c r="A31" s="11"/>
      <c r="B31" s="48"/>
      <c r="C31" s="85"/>
      <c r="D31" s="62"/>
      <c r="E31" s="62"/>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row>
    <row r="32" spans="1:36" ht="13" x14ac:dyDescent="0.25">
      <c r="A32" s="11"/>
      <c r="B32" s="2" t="s">
        <v>11</v>
      </c>
      <c r="C32" s="63" t="s">
        <v>12</v>
      </c>
      <c r="D32" s="92" t="s">
        <v>13</v>
      </c>
      <c r="E32" s="92" t="s">
        <v>14</v>
      </c>
      <c r="F32" s="49" t="s">
        <v>15</v>
      </c>
      <c r="G32" s="49" t="s">
        <v>16</v>
      </c>
      <c r="H32" s="221" t="s">
        <v>17</v>
      </c>
      <c r="I32" s="197"/>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row>
    <row r="33" spans="1:36" ht="12.5" x14ac:dyDescent="0.25">
      <c r="A33" s="11"/>
      <c r="B33" s="21">
        <f t="shared" ref="B33:B37" si="3">ROW()-19</f>
        <v>14</v>
      </c>
      <c r="C33" s="210" t="s">
        <v>1034</v>
      </c>
      <c r="D33" s="210" t="s">
        <v>1035</v>
      </c>
      <c r="E33" s="32" t="s">
        <v>1036</v>
      </c>
      <c r="F33" s="9" t="s">
        <v>21</v>
      </c>
      <c r="G33" s="9" t="s">
        <v>21</v>
      </c>
      <c r="H33" s="199"/>
      <c r="I33" s="197"/>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row>
    <row r="34" spans="1:36" ht="12.5" x14ac:dyDescent="0.25">
      <c r="A34" s="11"/>
      <c r="B34" s="21">
        <f t="shared" si="3"/>
        <v>15</v>
      </c>
      <c r="C34" s="211"/>
      <c r="D34" s="204"/>
      <c r="E34" s="32" t="s">
        <v>1037</v>
      </c>
      <c r="F34" s="9" t="s">
        <v>21</v>
      </c>
      <c r="G34" s="9" t="s">
        <v>21</v>
      </c>
      <c r="H34" s="199"/>
      <c r="I34" s="197"/>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row>
    <row r="35" spans="1:36" ht="12.5" x14ac:dyDescent="0.25">
      <c r="A35" s="11"/>
      <c r="B35" s="21">
        <f t="shared" si="3"/>
        <v>16</v>
      </c>
      <c r="C35" s="211"/>
      <c r="D35" s="87" t="s">
        <v>1038</v>
      </c>
      <c r="E35" s="32" t="s">
        <v>1039</v>
      </c>
      <c r="F35" s="9" t="s">
        <v>21</v>
      </c>
      <c r="G35" s="9" t="s">
        <v>21</v>
      </c>
      <c r="H35" s="199"/>
      <c r="I35" s="197"/>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row>
    <row r="36" spans="1:36" ht="12.5" x14ac:dyDescent="0.25">
      <c r="A36" s="11"/>
      <c r="B36" s="21">
        <f t="shared" si="3"/>
        <v>17</v>
      </c>
      <c r="C36" s="204"/>
      <c r="D36" s="32" t="s">
        <v>2315</v>
      </c>
      <c r="E36" s="32" t="s">
        <v>2316</v>
      </c>
      <c r="F36" s="9" t="s">
        <v>21</v>
      </c>
      <c r="G36" s="9" t="s">
        <v>21</v>
      </c>
      <c r="H36" s="199"/>
      <c r="I36" s="197"/>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row>
    <row r="37" spans="1:36" ht="12.5" x14ac:dyDescent="0.25">
      <c r="A37" s="11"/>
      <c r="B37" s="21">
        <f t="shared" si="3"/>
        <v>18</v>
      </c>
      <c r="C37" s="32" t="s">
        <v>1040</v>
      </c>
      <c r="D37" s="96" t="s">
        <v>2317</v>
      </c>
      <c r="E37" s="32" t="s">
        <v>2318</v>
      </c>
      <c r="F37" s="9" t="s">
        <v>21</v>
      </c>
      <c r="G37" s="9" t="s">
        <v>21</v>
      </c>
      <c r="H37" s="199"/>
      <c r="I37" s="197"/>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row>
    <row r="38" spans="1:36" ht="12.5" x14ac:dyDescent="0.25">
      <c r="C38" s="51"/>
      <c r="D38" s="51"/>
      <c r="E38" s="51"/>
    </row>
    <row r="39" spans="1:36" ht="12.5" x14ac:dyDescent="0.25">
      <c r="C39" s="51"/>
      <c r="D39" s="51"/>
      <c r="E39" s="51"/>
    </row>
    <row r="40" spans="1:36" ht="12.5" x14ac:dyDescent="0.25">
      <c r="C40" s="51"/>
      <c r="D40" s="51"/>
      <c r="E40" s="51"/>
    </row>
    <row r="41" spans="1:36" ht="12.5" x14ac:dyDescent="0.25">
      <c r="C41" s="51"/>
      <c r="D41" s="51"/>
      <c r="E41" s="51"/>
    </row>
    <row r="42" spans="1:36" ht="12.5" x14ac:dyDescent="0.25">
      <c r="C42" s="51"/>
      <c r="D42" s="51"/>
      <c r="E42" s="51"/>
    </row>
    <row r="43" spans="1:36" ht="12.5" x14ac:dyDescent="0.25">
      <c r="C43" s="51"/>
      <c r="D43" s="51"/>
      <c r="E43" s="51"/>
    </row>
    <row r="44" spans="1:36" ht="12.5" x14ac:dyDescent="0.25">
      <c r="C44" s="51"/>
      <c r="D44" s="51"/>
      <c r="E44" s="51"/>
    </row>
    <row r="45" spans="1:36" ht="12.5" x14ac:dyDescent="0.25">
      <c r="C45" s="51"/>
      <c r="D45" s="51"/>
      <c r="E45" s="51"/>
    </row>
    <row r="46" spans="1:36" ht="12.5" x14ac:dyDescent="0.25">
      <c r="C46" s="51"/>
      <c r="D46" s="51"/>
      <c r="E46" s="51"/>
    </row>
    <row r="47" spans="1:36" ht="12.5" x14ac:dyDescent="0.25">
      <c r="C47" s="51"/>
      <c r="D47" s="51"/>
      <c r="E47" s="51"/>
    </row>
    <row r="48" spans="1:36" ht="12.5" x14ac:dyDescent="0.25">
      <c r="C48" s="51"/>
      <c r="D48" s="51"/>
      <c r="E48" s="51"/>
    </row>
    <row r="49" spans="3:5" ht="12.5" x14ac:dyDescent="0.25">
      <c r="C49" s="51"/>
      <c r="D49" s="51"/>
      <c r="E49" s="51"/>
    </row>
    <row r="50" spans="3:5" ht="12.5" x14ac:dyDescent="0.25">
      <c r="C50" s="51"/>
      <c r="D50" s="51"/>
      <c r="E50" s="51"/>
    </row>
    <row r="51" spans="3:5" ht="12.5" x14ac:dyDescent="0.25">
      <c r="C51" s="51"/>
      <c r="D51" s="51"/>
      <c r="E51" s="51"/>
    </row>
    <row r="52" spans="3:5" ht="12.5" x14ac:dyDescent="0.25">
      <c r="C52" s="51"/>
      <c r="D52" s="51"/>
      <c r="E52" s="51"/>
    </row>
    <row r="53" spans="3:5" ht="12.5" x14ac:dyDescent="0.25">
      <c r="C53" s="51"/>
      <c r="D53" s="51"/>
      <c r="E53" s="51"/>
    </row>
    <row r="54" spans="3:5" ht="12.5" x14ac:dyDescent="0.25">
      <c r="C54" s="51"/>
      <c r="D54" s="51"/>
      <c r="E54" s="51"/>
    </row>
    <row r="55" spans="3:5" ht="12.5" x14ac:dyDescent="0.25">
      <c r="C55" s="51"/>
      <c r="D55" s="51"/>
      <c r="E55" s="51"/>
    </row>
    <row r="56" spans="3:5" ht="12.5" x14ac:dyDescent="0.25">
      <c r="C56" s="51"/>
      <c r="D56" s="51"/>
      <c r="E56" s="51"/>
    </row>
    <row r="57" spans="3:5" ht="12.5" x14ac:dyDescent="0.25">
      <c r="C57" s="51"/>
      <c r="D57" s="51"/>
      <c r="E57" s="51"/>
    </row>
    <row r="58" spans="3:5" ht="12.5" x14ac:dyDescent="0.25">
      <c r="C58" s="51"/>
      <c r="D58" s="51"/>
      <c r="E58" s="51"/>
    </row>
    <row r="59" spans="3:5" ht="12.5" x14ac:dyDescent="0.25">
      <c r="C59" s="51"/>
      <c r="D59" s="51"/>
      <c r="E59" s="51"/>
    </row>
    <row r="60" spans="3:5" ht="12.5" x14ac:dyDescent="0.25">
      <c r="C60" s="51"/>
      <c r="D60" s="51"/>
      <c r="E60" s="51"/>
    </row>
    <row r="61" spans="3:5" ht="12.5" x14ac:dyDescent="0.25">
      <c r="C61" s="51"/>
      <c r="D61" s="51"/>
      <c r="E61" s="51"/>
    </row>
    <row r="62" spans="3:5" ht="12.5" x14ac:dyDescent="0.25">
      <c r="C62" s="51"/>
      <c r="D62" s="51"/>
      <c r="E62" s="51"/>
    </row>
    <row r="63" spans="3:5" ht="12.5" x14ac:dyDescent="0.25">
      <c r="C63" s="51"/>
      <c r="D63" s="51"/>
      <c r="E63" s="51"/>
    </row>
    <row r="64" spans="3:5" ht="12.5" x14ac:dyDescent="0.25">
      <c r="C64" s="51"/>
      <c r="D64" s="51"/>
      <c r="E64" s="51"/>
    </row>
    <row r="65" spans="3:5" ht="12.5" x14ac:dyDescent="0.25">
      <c r="C65" s="51"/>
      <c r="D65" s="51"/>
      <c r="E65" s="51"/>
    </row>
    <row r="66" spans="3:5" ht="12.5" x14ac:dyDescent="0.25">
      <c r="C66" s="51"/>
      <c r="D66" s="51"/>
      <c r="E66" s="51"/>
    </row>
    <row r="67" spans="3:5" ht="12.5" x14ac:dyDescent="0.25">
      <c r="C67" s="51"/>
      <c r="D67" s="51"/>
      <c r="E67" s="51"/>
    </row>
    <row r="68" spans="3:5" ht="12.5" x14ac:dyDescent="0.25">
      <c r="C68" s="51"/>
      <c r="D68" s="51"/>
      <c r="E68" s="51"/>
    </row>
    <row r="69" spans="3:5" ht="12.5" x14ac:dyDescent="0.25">
      <c r="C69" s="51"/>
      <c r="D69" s="51"/>
      <c r="E69" s="51"/>
    </row>
    <row r="70" spans="3:5" ht="12.5" x14ac:dyDescent="0.25">
      <c r="C70" s="51"/>
      <c r="D70" s="51"/>
      <c r="E70" s="51"/>
    </row>
    <row r="71" spans="3:5" ht="12.5" x14ac:dyDescent="0.25">
      <c r="C71" s="51"/>
      <c r="D71" s="51"/>
      <c r="E71" s="51"/>
    </row>
    <row r="72" spans="3:5" ht="12.5" x14ac:dyDescent="0.25">
      <c r="C72" s="51"/>
      <c r="D72" s="51"/>
      <c r="E72" s="51"/>
    </row>
    <row r="73" spans="3:5" ht="12.5" x14ac:dyDescent="0.25">
      <c r="C73" s="51"/>
      <c r="D73" s="51"/>
      <c r="E73" s="51"/>
    </row>
    <row r="74" spans="3:5" ht="12.5" x14ac:dyDescent="0.25">
      <c r="C74" s="51"/>
      <c r="D74" s="51"/>
      <c r="E74" s="51"/>
    </row>
    <row r="75" spans="3:5" ht="12.5" x14ac:dyDescent="0.25">
      <c r="C75" s="51"/>
      <c r="D75" s="51"/>
      <c r="E75" s="51"/>
    </row>
    <row r="76" spans="3:5" ht="12.5" x14ac:dyDescent="0.25">
      <c r="C76" s="51"/>
      <c r="D76" s="51"/>
      <c r="E76" s="51"/>
    </row>
    <row r="77" spans="3:5" ht="12.5" x14ac:dyDescent="0.25">
      <c r="C77" s="51"/>
      <c r="D77" s="51"/>
      <c r="E77" s="51"/>
    </row>
    <row r="78" spans="3:5" ht="12.5" x14ac:dyDescent="0.25">
      <c r="C78" s="51"/>
      <c r="D78" s="51"/>
      <c r="E78" s="51"/>
    </row>
    <row r="79" spans="3:5" ht="12.5" x14ac:dyDescent="0.25">
      <c r="C79" s="51"/>
      <c r="D79" s="51"/>
      <c r="E79" s="51"/>
    </row>
    <row r="80" spans="3:5" ht="12.5" x14ac:dyDescent="0.25">
      <c r="C80" s="51"/>
      <c r="D80" s="51"/>
      <c r="E80" s="51"/>
    </row>
    <row r="81" spans="3:5" ht="12.5" x14ac:dyDescent="0.25">
      <c r="C81" s="51"/>
      <c r="D81" s="51"/>
      <c r="E81" s="51"/>
    </row>
    <row r="82" spans="3:5" ht="12.5" x14ac:dyDescent="0.25">
      <c r="C82" s="51"/>
      <c r="D82" s="51"/>
      <c r="E82" s="51"/>
    </row>
    <row r="83" spans="3:5" ht="12.5" x14ac:dyDescent="0.25">
      <c r="C83" s="51"/>
      <c r="D83" s="51"/>
      <c r="E83" s="51"/>
    </row>
    <row r="84" spans="3:5" ht="12.5" x14ac:dyDescent="0.25">
      <c r="C84" s="51"/>
      <c r="D84" s="51"/>
      <c r="E84" s="51"/>
    </row>
    <row r="85" spans="3:5" ht="12.5" x14ac:dyDescent="0.25">
      <c r="C85" s="51"/>
      <c r="D85" s="51"/>
      <c r="E85" s="51"/>
    </row>
    <row r="86" spans="3:5" ht="12.5" x14ac:dyDescent="0.25">
      <c r="C86" s="51"/>
      <c r="D86" s="51"/>
      <c r="E86" s="51"/>
    </row>
    <row r="87" spans="3:5" ht="12.5" x14ac:dyDescent="0.25">
      <c r="C87" s="51"/>
      <c r="D87" s="51"/>
      <c r="E87" s="51"/>
    </row>
    <row r="88" spans="3:5" ht="12.5" x14ac:dyDescent="0.25">
      <c r="C88" s="51"/>
      <c r="D88" s="51"/>
      <c r="E88" s="51"/>
    </row>
    <row r="89" spans="3:5" ht="12.5" x14ac:dyDescent="0.25">
      <c r="C89" s="51"/>
      <c r="D89" s="51"/>
      <c r="E89" s="51"/>
    </row>
    <row r="90" spans="3:5" ht="12.5" x14ac:dyDescent="0.25">
      <c r="C90" s="51"/>
      <c r="D90" s="51"/>
      <c r="E90" s="51"/>
    </row>
    <row r="91" spans="3:5" ht="12.5" x14ac:dyDescent="0.25">
      <c r="C91" s="51"/>
      <c r="D91" s="51"/>
      <c r="E91" s="51"/>
    </row>
    <row r="92" spans="3:5" ht="12.5" x14ac:dyDescent="0.25">
      <c r="C92" s="51"/>
      <c r="D92" s="51"/>
      <c r="E92" s="51"/>
    </row>
    <row r="93" spans="3:5" ht="12.5" x14ac:dyDescent="0.25">
      <c r="C93" s="51"/>
      <c r="D93" s="51"/>
      <c r="E93" s="51"/>
    </row>
    <row r="94" spans="3:5" ht="12.5" x14ac:dyDescent="0.25">
      <c r="C94" s="51"/>
      <c r="D94" s="51"/>
      <c r="E94" s="51"/>
    </row>
    <row r="95" spans="3:5" ht="12.5" x14ac:dyDescent="0.25">
      <c r="C95" s="51"/>
      <c r="D95" s="51"/>
      <c r="E95" s="51"/>
    </row>
    <row r="96" spans="3:5" ht="12.5" x14ac:dyDescent="0.25">
      <c r="C96" s="51"/>
      <c r="D96" s="51"/>
      <c r="E96" s="51"/>
    </row>
    <row r="97" spans="3:5" ht="12.5" x14ac:dyDescent="0.25">
      <c r="C97" s="51"/>
      <c r="D97" s="51"/>
      <c r="E97" s="51"/>
    </row>
    <row r="98" spans="3:5" ht="12.5" x14ac:dyDescent="0.25">
      <c r="C98" s="51"/>
      <c r="D98" s="51"/>
      <c r="E98" s="51"/>
    </row>
    <row r="99" spans="3:5" ht="12.5" x14ac:dyDescent="0.25">
      <c r="C99" s="51"/>
      <c r="D99" s="51"/>
      <c r="E99" s="51"/>
    </row>
    <row r="100" spans="3:5" ht="12.5" x14ac:dyDescent="0.25">
      <c r="C100" s="51"/>
      <c r="D100" s="51"/>
      <c r="E100" s="51"/>
    </row>
    <row r="101" spans="3:5" ht="12.5" x14ac:dyDescent="0.25">
      <c r="C101" s="51"/>
      <c r="D101" s="51"/>
      <c r="E101" s="51"/>
    </row>
    <row r="102" spans="3:5" ht="12.5" x14ac:dyDescent="0.25">
      <c r="C102" s="51"/>
      <c r="D102" s="51"/>
      <c r="E102" s="51"/>
    </row>
    <row r="103" spans="3:5" ht="12.5" x14ac:dyDescent="0.25">
      <c r="C103" s="51"/>
      <c r="D103" s="51"/>
      <c r="E103" s="51"/>
    </row>
    <row r="104" spans="3:5" ht="12.5" x14ac:dyDescent="0.25">
      <c r="C104" s="51"/>
      <c r="D104" s="51"/>
      <c r="E104" s="51"/>
    </row>
    <row r="105" spans="3:5" ht="12.5" x14ac:dyDescent="0.25">
      <c r="C105" s="51"/>
      <c r="D105" s="51"/>
      <c r="E105" s="51"/>
    </row>
    <row r="106" spans="3:5" ht="12.5" x14ac:dyDescent="0.25">
      <c r="C106" s="51"/>
      <c r="D106" s="51"/>
      <c r="E106" s="51"/>
    </row>
    <row r="107" spans="3:5" ht="12.5" x14ac:dyDescent="0.25">
      <c r="C107" s="51"/>
      <c r="D107" s="51"/>
      <c r="E107" s="51"/>
    </row>
    <row r="108" spans="3:5" ht="12.5" x14ac:dyDescent="0.25">
      <c r="C108" s="51"/>
      <c r="D108" s="51"/>
      <c r="E108" s="51"/>
    </row>
    <row r="109" spans="3:5" ht="12.5" x14ac:dyDescent="0.25">
      <c r="C109" s="51"/>
      <c r="D109" s="51"/>
      <c r="E109" s="51"/>
    </row>
    <row r="110" spans="3:5" ht="12.5" x14ac:dyDescent="0.25">
      <c r="C110" s="51"/>
      <c r="D110" s="51"/>
      <c r="E110" s="51"/>
    </row>
    <row r="111" spans="3:5" ht="12.5" x14ac:dyDescent="0.25">
      <c r="C111" s="51"/>
      <c r="D111" s="51"/>
      <c r="E111" s="51"/>
    </row>
    <row r="112" spans="3:5" ht="12.5" x14ac:dyDescent="0.25">
      <c r="C112" s="51"/>
      <c r="D112" s="51"/>
      <c r="E112" s="51"/>
    </row>
    <row r="113" spans="3:5" ht="12.5" x14ac:dyDescent="0.25">
      <c r="C113" s="51"/>
      <c r="D113" s="51"/>
      <c r="E113" s="51"/>
    </row>
    <row r="114" spans="3:5" ht="12.5" x14ac:dyDescent="0.25">
      <c r="C114" s="51"/>
      <c r="D114" s="51"/>
      <c r="E114" s="51"/>
    </row>
    <row r="115" spans="3:5" ht="12.5" x14ac:dyDescent="0.25">
      <c r="C115" s="51"/>
      <c r="D115" s="51"/>
      <c r="E115" s="51"/>
    </row>
    <row r="116" spans="3:5" ht="12.5" x14ac:dyDescent="0.25">
      <c r="C116" s="51"/>
      <c r="D116" s="51"/>
      <c r="E116" s="51"/>
    </row>
    <row r="117" spans="3:5" ht="12.5" x14ac:dyDescent="0.25">
      <c r="C117" s="51"/>
      <c r="D117" s="51"/>
      <c r="E117" s="51"/>
    </row>
    <row r="118" spans="3:5" ht="12.5" x14ac:dyDescent="0.25">
      <c r="C118" s="51"/>
      <c r="D118" s="51"/>
      <c r="E118" s="51"/>
    </row>
    <row r="119" spans="3:5" ht="12.5" x14ac:dyDescent="0.25">
      <c r="C119" s="51"/>
      <c r="D119" s="51"/>
      <c r="E119" s="51"/>
    </row>
    <row r="120" spans="3:5" ht="12.5" x14ac:dyDescent="0.25">
      <c r="C120" s="51"/>
      <c r="D120" s="51"/>
      <c r="E120" s="51"/>
    </row>
    <row r="121" spans="3:5" ht="12.5" x14ac:dyDescent="0.25">
      <c r="C121" s="51"/>
      <c r="D121" s="51"/>
      <c r="E121" s="51"/>
    </row>
    <row r="122" spans="3:5" ht="12.5" x14ac:dyDescent="0.25">
      <c r="C122" s="51"/>
      <c r="D122" s="51"/>
      <c r="E122" s="51"/>
    </row>
    <row r="123" spans="3:5" ht="12.5" x14ac:dyDescent="0.25">
      <c r="C123" s="51"/>
      <c r="D123" s="51"/>
      <c r="E123" s="51"/>
    </row>
    <row r="124" spans="3:5" ht="12.5" x14ac:dyDescent="0.25">
      <c r="C124" s="51"/>
      <c r="D124" s="51"/>
      <c r="E124" s="51"/>
    </row>
    <row r="125" spans="3:5" ht="12.5" x14ac:dyDescent="0.25">
      <c r="C125" s="51"/>
      <c r="D125" s="51"/>
      <c r="E125" s="51"/>
    </row>
    <row r="126" spans="3:5" ht="12.5" x14ac:dyDescent="0.25">
      <c r="C126" s="51"/>
      <c r="D126" s="51"/>
      <c r="E126" s="51"/>
    </row>
    <row r="127" spans="3:5" ht="12.5" x14ac:dyDescent="0.25">
      <c r="C127" s="51"/>
      <c r="D127" s="51"/>
      <c r="E127" s="51"/>
    </row>
    <row r="128" spans="3:5" ht="12.5" x14ac:dyDescent="0.25">
      <c r="C128" s="51"/>
      <c r="D128" s="51"/>
      <c r="E128" s="51"/>
    </row>
    <row r="129" spans="3:5" ht="12.5" x14ac:dyDescent="0.25">
      <c r="C129" s="51"/>
      <c r="D129" s="51"/>
      <c r="E129" s="51"/>
    </row>
    <row r="130" spans="3:5" ht="12.5" x14ac:dyDescent="0.25">
      <c r="C130" s="51"/>
      <c r="D130" s="51"/>
      <c r="E130" s="51"/>
    </row>
    <row r="131" spans="3:5" ht="12.5" x14ac:dyDescent="0.25">
      <c r="C131" s="51"/>
      <c r="D131" s="51"/>
      <c r="E131" s="51"/>
    </row>
    <row r="132" spans="3:5" ht="12.5" x14ac:dyDescent="0.25">
      <c r="C132" s="51"/>
      <c r="D132" s="51"/>
      <c r="E132" s="51"/>
    </row>
    <row r="133" spans="3:5" ht="12.5" x14ac:dyDescent="0.25">
      <c r="C133" s="51"/>
      <c r="D133" s="51"/>
      <c r="E133" s="51"/>
    </row>
    <row r="134" spans="3:5" ht="12.5" x14ac:dyDescent="0.25">
      <c r="C134" s="51"/>
      <c r="D134" s="51"/>
      <c r="E134" s="51"/>
    </row>
    <row r="135" spans="3:5" ht="12.5" x14ac:dyDescent="0.25">
      <c r="C135" s="51"/>
      <c r="D135" s="51"/>
      <c r="E135" s="51"/>
    </row>
    <row r="136" spans="3:5" ht="12.5" x14ac:dyDescent="0.25">
      <c r="C136" s="51"/>
      <c r="D136" s="51"/>
      <c r="E136" s="51"/>
    </row>
    <row r="137" spans="3:5" ht="12.5" x14ac:dyDescent="0.25">
      <c r="C137" s="51"/>
      <c r="D137" s="51"/>
      <c r="E137" s="51"/>
    </row>
    <row r="138" spans="3:5" ht="12.5" x14ac:dyDescent="0.25">
      <c r="C138" s="51"/>
      <c r="D138" s="51"/>
      <c r="E138" s="51"/>
    </row>
    <row r="139" spans="3:5" ht="12.5" x14ac:dyDescent="0.25">
      <c r="C139" s="51"/>
      <c r="D139" s="51"/>
      <c r="E139" s="51"/>
    </row>
    <row r="140" spans="3:5" ht="12.5" x14ac:dyDescent="0.25">
      <c r="C140" s="51"/>
      <c r="D140" s="51"/>
      <c r="E140" s="51"/>
    </row>
    <row r="141" spans="3:5" ht="12.5" x14ac:dyDescent="0.25">
      <c r="C141" s="51"/>
      <c r="D141" s="51"/>
      <c r="E141" s="51"/>
    </row>
    <row r="142" spans="3:5" ht="12.5" x14ac:dyDescent="0.25">
      <c r="C142" s="51"/>
      <c r="D142" s="51"/>
      <c r="E142" s="51"/>
    </row>
    <row r="143" spans="3:5" ht="12.5" x14ac:dyDescent="0.25">
      <c r="C143" s="51"/>
      <c r="D143" s="51"/>
      <c r="E143" s="51"/>
    </row>
    <row r="144" spans="3:5" ht="12.5" x14ac:dyDescent="0.25">
      <c r="C144" s="51"/>
      <c r="D144" s="51"/>
      <c r="E144" s="51"/>
    </row>
    <row r="145" spans="3:5" ht="12.5" x14ac:dyDescent="0.25">
      <c r="C145" s="51"/>
      <c r="D145" s="51"/>
      <c r="E145" s="51"/>
    </row>
    <row r="146" spans="3:5" ht="12.5" x14ac:dyDescent="0.25">
      <c r="C146" s="51"/>
      <c r="D146" s="51"/>
      <c r="E146" s="51"/>
    </row>
    <row r="147" spans="3:5" ht="12.5" x14ac:dyDescent="0.25">
      <c r="C147" s="51"/>
      <c r="D147" s="51"/>
      <c r="E147" s="51"/>
    </row>
    <row r="148" spans="3:5" ht="12.5" x14ac:dyDescent="0.25">
      <c r="C148" s="51"/>
      <c r="D148" s="51"/>
      <c r="E148" s="51"/>
    </row>
    <row r="149" spans="3:5" ht="12.5" x14ac:dyDescent="0.25">
      <c r="C149" s="51"/>
      <c r="D149" s="51"/>
      <c r="E149" s="51"/>
    </row>
    <row r="150" spans="3:5" ht="12.5" x14ac:dyDescent="0.25">
      <c r="C150" s="51"/>
      <c r="D150" s="51"/>
      <c r="E150" s="51"/>
    </row>
    <row r="151" spans="3:5" ht="12.5" x14ac:dyDescent="0.25">
      <c r="C151" s="51"/>
      <c r="D151" s="51"/>
      <c r="E151" s="51"/>
    </row>
    <row r="152" spans="3:5" ht="12.5" x14ac:dyDescent="0.25">
      <c r="C152" s="51"/>
      <c r="D152" s="51"/>
      <c r="E152" s="51"/>
    </row>
    <row r="153" spans="3:5" ht="12.5" x14ac:dyDescent="0.25">
      <c r="C153" s="51"/>
      <c r="D153" s="51"/>
      <c r="E153" s="51"/>
    </row>
    <row r="154" spans="3:5" ht="12.5" x14ac:dyDescent="0.25">
      <c r="C154" s="51"/>
      <c r="D154" s="51"/>
      <c r="E154" s="51"/>
    </row>
    <row r="155" spans="3:5" ht="12.5" x14ac:dyDescent="0.25">
      <c r="C155" s="51"/>
      <c r="D155" s="51"/>
      <c r="E155" s="51"/>
    </row>
    <row r="156" spans="3:5" ht="12.5" x14ac:dyDescent="0.25">
      <c r="C156" s="51"/>
      <c r="D156" s="51"/>
      <c r="E156" s="51"/>
    </row>
    <row r="157" spans="3:5" ht="12.5" x14ac:dyDescent="0.25">
      <c r="C157" s="51"/>
      <c r="D157" s="51"/>
      <c r="E157" s="51"/>
    </row>
    <row r="158" spans="3:5" ht="12.5" x14ac:dyDescent="0.25">
      <c r="C158" s="51"/>
      <c r="D158" s="51"/>
      <c r="E158" s="51"/>
    </row>
    <row r="159" spans="3:5" ht="12.5" x14ac:dyDescent="0.25">
      <c r="C159" s="51"/>
      <c r="D159" s="51"/>
      <c r="E159" s="51"/>
    </row>
    <row r="160" spans="3:5" ht="12.5" x14ac:dyDescent="0.25">
      <c r="C160" s="51"/>
      <c r="D160" s="51"/>
      <c r="E160" s="51"/>
    </row>
    <row r="161" spans="3:5" ht="12.5" x14ac:dyDescent="0.25">
      <c r="C161" s="51"/>
      <c r="D161" s="51"/>
      <c r="E161" s="51"/>
    </row>
    <row r="162" spans="3:5" ht="12.5" x14ac:dyDescent="0.25">
      <c r="C162" s="51"/>
      <c r="D162" s="51"/>
      <c r="E162" s="51"/>
    </row>
    <row r="163" spans="3:5" ht="12.5" x14ac:dyDescent="0.25">
      <c r="C163" s="51"/>
      <c r="D163" s="51"/>
      <c r="E163" s="51"/>
    </row>
    <row r="164" spans="3:5" ht="12.5" x14ac:dyDescent="0.25">
      <c r="C164" s="51"/>
      <c r="D164" s="51"/>
      <c r="E164" s="51"/>
    </row>
    <row r="165" spans="3:5" ht="12.5" x14ac:dyDescent="0.25">
      <c r="C165" s="51"/>
      <c r="D165" s="51"/>
      <c r="E165" s="51"/>
    </row>
    <row r="166" spans="3:5" ht="12.5" x14ac:dyDescent="0.25">
      <c r="C166" s="51"/>
      <c r="D166" s="51"/>
      <c r="E166" s="51"/>
    </row>
    <row r="167" spans="3:5" ht="12.5" x14ac:dyDescent="0.25">
      <c r="C167" s="51"/>
      <c r="D167" s="51"/>
      <c r="E167" s="51"/>
    </row>
    <row r="168" spans="3:5" ht="12.5" x14ac:dyDescent="0.25">
      <c r="C168" s="51"/>
      <c r="D168" s="51"/>
      <c r="E168" s="51"/>
    </row>
    <row r="169" spans="3:5" ht="12.5" x14ac:dyDescent="0.25">
      <c r="C169" s="51"/>
      <c r="D169" s="51"/>
      <c r="E169" s="51"/>
    </row>
    <row r="170" spans="3:5" ht="12.5" x14ac:dyDescent="0.25">
      <c r="C170" s="51"/>
      <c r="D170" s="51"/>
      <c r="E170" s="51"/>
    </row>
    <row r="171" spans="3:5" ht="12.5" x14ac:dyDescent="0.25">
      <c r="C171" s="51"/>
      <c r="D171" s="51"/>
      <c r="E171" s="51"/>
    </row>
    <row r="172" spans="3:5" ht="12.5" x14ac:dyDescent="0.25">
      <c r="C172" s="51"/>
      <c r="D172" s="51"/>
      <c r="E172" s="51"/>
    </row>
    <row r="173" spans="3:5" ht="12.5" x14ac:dyDescent="0.25">
      <c r="C173" s="51"/>
      <c r="D173" s="51"/>
      <c r="E173" s="51"/>
    </row>
    <row r="174" spans="3:5" ht="12.5" x14ac:dyDescent="0.25">
      <c r="C174" s="51"/>
      <c r="D174" s="51"/>
      <c r="E174" s="51"/>
    </row>
    <row r="175" spans="3:5" ht="12.5" x14ac:dyDescent="0.25">
      <c r="C175" s="51"/>
      <c r="D175" s="51"/>
      <c r="E175" s="51"/>
    </row>
    <row r="176" spans="3:5" ht="12.5" x14ac:dyDescent="0.25">
      <c r="C176" s="51"/>
      <c r="D176" s="51"/>
      <c r="E176" s="51"/>
    </row>
    <row r="177" spans="3:5" ht="12.5" x14ac:dyDescent="0.25">
      <c r="C177" s="51"/>
      <c r="D177" s="51"/>
      <c r="E177" s="51"/>
    </row>
    <row r="178" spans="3:5" ht="12.5" x14ac:dyDescent="0.25">
      <c r="C178" s="51"/>
      <c r="D178" s="51"/>
      <c r="E178" s="51"/>
    </row>
    <row r="179" spans="3:5" ht="12.5" x14ac:dyDescent="0.25">
      <c r="C179" s="51"/>
      <c r="D179" s="51"/>
      <c r="E179" s="51"/>
    </row>
    <row r="180" spans="3:5" ht="12.5" x14ac:dyDescent="0.25">
      <c r="C180" s="51"/>
      <c r="D180" s="51"/>
      <c r="E180" s="51"/>
    </row>
    <row r="181" spans="3:5" ht="12.5" x14ac:dyDescent="0.25">
      <c r="C181" s="51"/>
      <c r="D181" s="51"/>
      <c r="E181" s="51"/>
    </row>
    <row r="182" spans="3:5" ht="12.5" x14ac:dyDescent="0.25">
      <c r="C182" s="51"/>
      <c r="D182" s="51"/>
      <c r="E182" s="51"/>
    </row>
    <row r="183" spans="3:5" ht="12.5" x14ac:dyDescent="0.25">
      <c r="C183" s="51"/>
      <c r="D183" s="51"/>
      <c r="E183" s="51"/>
    </row>
    <row r="184" spans="3:5" ht="12.5" x14ac:dyDescent="0.25">
      <c r="C184" s="51"/>
      <c r="D184" s="51"/>
      <c r="E184" s="51"/>
    </row>
    <row r="185" spans="3:5" ht="12.5" x14ac:dyDescent="0.25">
      <c r="C185" s="51"/>
      <c r="D185" s="51"/>
      <c r="E185" s="51"/>
    </row>
    <row r="186" spans="3:5" ht="12.5" x14ac:dyDescent="0.25">
      <c r="C186" s="51"/>
      <c r="D186" s="51"/>
      <c r="E186" s="51"/>
    </row>
    <row r="187" spans="3:5" ht="12.5" x14ac:dyDescent="0.25">
      <c r="C187" s="51"/>
      <c r="D187" s="51"/>
      <c r="E187" s="51"/>
    </row>
    <row r="188" spans="3:5" ht="12.5" x14ac:dyDescent="0.25">
      <c r="C188" s="51"/>
      <c r="D188" s="51"/>
      <c r="E188" s="51"/>
    </row>
    <row r="189" spans="3:5" ht="12.5" x14ac:dyDescent="0.25">
      <c r="C189" s="51"/>
      <c r="D189" s="51"/>
      <c r="E189" s="51"/>
    </row>
    <row r="190" spans="3:5" ht="12.5" x14ac:dyDescent="0.25">
      <c r="C190" s="51"/>
      <c r="D190" s="51"/>
      <c r="E190" s="51"/>
    </row>
    <row r="191" spans="3:5" ht="12.5" x14ac:dyDescent="0.25">
      <c r="C191" s="51"/>
      <c r="D191" s="51"/>
      <c r="E191" s="51"/>
    </row>
    <row r="192" spans="3:5" ht="12.5" x14ac:dyDescent="0.25">
      <c r="C192" s="51"/>
      <c r="D192" s="51"/>
      <c r="E192" s="51"/>
    </row>
    <row r="193" spans="3:5" ht="12.5" x14ac:dyDescent="0.25">
      <c r="C193" s="51"/>
      <c r="D193" s="51"/>
      <c r="E193" s="51"/>
    </row>
    <row r="194" spans="3:5" ht="12.5" x14ac:dyDescent="0.25">
      <c r="C194" s="51"/>
      <c r="D194" s="51"/>
      <c r="E194" s="51"/>
    </row>
    <row r="195" spans="3:5" ht="12.5" x14ac:dyDescent="0.25">
      <c r="C195" s="51"/>
      <c r="D195" s="51"/>
      <c r="E195" s="51"/>
    </row>
    <row r="196" spans="3:5" ht="12.5" x14ac:dyDescent="0.25">
      <c r="C196" s="51"/>
      <c r="D196" s="51"/>
      <c r="E196" s="51"/>
    </row>
    <row r="197" spans="3:5" ht="12.5" x14ac:dyDescent="0.25">
      <c r="C197" s="51"/>
      <c r="D197" s="51"/>
      <c r="E197" s="51"/>
    </row>
    <row r="198" spans="3:5" ht="12.5" x14ac:dyDescent="0.25">
      <c r="C198" s="51"/>
      <c r="D198" s="51"/>
      <c r="E198" s="51"/>
    </row>
    <row r="199" spans="3:5" ht="12.5" x14ac:dyDescent="0.25">
      <c r="C199" s="51"/>
      <c r="D199" s="51"/>
      <c r="E199" s="51"/>
    </row>
    <row r="200" spans="3:5" ht="12.5" x14ac:dyDescent="0.25">
      <c r="C200" s="51"/>
      <c r="D200" s="51"/>
      <c r="E200" s="51"/>
    </row>
    <row r="201" spans="3:5" ht="12.5" x14ac:dyDescent="0.25">
      <c r="C201" s="51"/>
      <c r="D201" s="51"/>
      <c r="E201" s="51"/>
    </row>
    <row r="202" spans="3:5" ht="12.5" x14ac:dyDescent="0.25">
      <c r="C202" s="51"/>
      <c r="D202" s="51"/>
      <c r="E202" s="51"/>
    </row>
    <row r="203" spans="3:5" ht="12.5" x14ac:dyDescent="0.25">
      <c r="C203" s="51"/>
      <c r="D203" s="51"/>
      <c r="E203" s="51"/>
    </row>
    <row r="204" spans="3:5" ht="12.5" x14ac:dyDescent="0.25">
      <c r="C204" s="51"/>
      <c r="D204" s="51"/>
      <c r="E204" s="51"/>
    </row>
    <row r="205" spans="3:5" ht="12.5" x14ac:dyDescent="0.25">
      <c r="C205" s="51"/>
      <c r="D205" s="51"/>
      <c r="E205" s="51"/>
    </row>
    <row r="206" spans="3:5" ht="12.5" x14ac:dyDescent="0.25">
      <c r="C206" s="51"/>
      <c r="D206" s="51"/>
      <c r="E206" s="51"/>
    </row>
    <row r="207" spans="3:5" ht="12.5" x14ac:dyDescent="0.25">
      <c r="C207" s="51"/>
      <c r="D207" s="51"/>
      <c r="E207" s="51"/>
    </row>
    <row r="208" spans="3:5" ht="12.5" x14ac:dyDescent="0.25">
      <c r="C208" s="51"/>
      <c r="D208" s="51"/>
      <c r="E208" s="51"/>
    </row>
    <row r="209" spans="3:5" ht="12.5" x14ac:dyDescent="0.25">
      <c r="C209" s="51"/>
      <c r="D209" s="51"/>
      <c r="E209" s="51"/>
    </row>
    <row r="210" spans="3:5" ht="12.5" x14ac:dyDescent="0.25">
      <c r="C210" s="51"/>
      <c r="D210" s="51"/>
      <c r="E210" s="51"/>
    </row>
    <row r="211" spans="3:5" ht="12.5" x14ac:dyDescent="0.25">
      <c r="C211" s="51"/>
      <c r="D211" s="51"/>
      <c r="E211" s="51"/>
    </row>
    <row r="212" spans="3:5" ht="12.5" x14ac:dyDescent="0.25">
      <c r="C212" s="51"/>
      <c r="D212" s="51"/>
      <c r="E212" s="51"/>
    </row>
    <row r="213" spans="3:5" ht="12.5" x14ac:dyDescent="0.25">
      <c r="C213" s="51"/>
      <c r="D213" s="51"/>
      <c r="E213" s="51"/>
    </row>
    <row r="214" spans="3:5" ht="12.5" x14ac:dyDescent="0.25">
      <c r="C214" s="51"/>
      <c r="D214" s="51"/>
      <c r="E214" s="51"/>
    </row>
    <row r="215" spans="3:5" ht="12.5" x14ac:dyDescent="0.25">
      <c r="C215" s="51"/>
      <c r="D215" s="51"/>
      <c r="E215" s="51"/>
    </row>
    <row r="216" spans="3:5" ht="12.5" x14ac:dyDescent="0.25">
      <c r="C216" s="51"/>
      <c r="D216" s="51"/>
      <c r="E216" s="51"/>
    </row>
    <row r="217" spans="3:5" ht="12.5" x14ac:dyDescent="0.25">
      <c r="C217" s="51"/>
      <c r="D217" s="51"/>
      <c r="E217" s="51"/>
    </row>
    <row r="218" spans="3:5" ht="12.5" x14ac:dyDescent="0.25">
      <c r="C218" s="51"/>
      <c r="D218" s="51"/>
      <c r="E218" s="51"/>
    </row>
    <row r="219" spans="3:5" ht="12.5" x14ac:dyDescent="0.25">
      <c r="C219" s="51"/>
      <c r="D219" s="51"/>
      <c r="E219" s="51"/>
    </row>
    <row r="220" spans="3:5" ht="12.5" x14ac:dyDescent="0.25">
      <c r="C220" s="51"/>
      <c r="D220" s="51"/>
      <c r="E220" s="51"/>
    </row>
    <row r="221" spans="3:5" ht="12.5" x14ac:dyDescent="0.25">
      <c r="C221" s="51"/>
      <c r="D221" s="51"/>
      <c r="E221" s="51"/>
    </row>
    <row r="222" spans="3:5" ht="12.5" x14ac:dyDescent="0.25">
      <c r="C222" s="51"/>
      <c r="D222" s="51"/>
      <c r="E222" s="51"/>
    </row>
    <row r="223" spans="3:5" ht="12.5" x14ac:dyDescent="0.25">
      <c r="C223" s="51"/>
      <c r="D223" s="51"/>
      <c r="E223" s="51"/>
    </row>
    <row r="224" spans="3:5" ht="12.5" x14ac:dyDescent="0.25">
      <c r="C224" s="51"/>
      <c r="D224" s="51"/>
      <c r="E224" s="51"/>
    </row>
    <row r="225" spans="3:5" ht="12.5" x14ac:dyDescent="0.25">
      <c r="C225" s="51"/>
      <c r="D225" s="51"/>
      <c r="E225" s="51"/>
    </row>
    <row r="226" spans="3:5" ht="12.5" x14ac:dyDescent="0.25">
      <c r="C226" s="51"/>
      <c r="D226" s="51"/>
      <c r="E226" s="51"/>
    </row>
    <row r="227" spans="3:5" ht="12.5" x14ac:dyDescent="0.25">
      <c r="C227" s="51"/>
      <c r="D227" s="51"/>
      <c r="E227" s="51"/>
    </row>
    <row r="228" spans="3:5" ht="12.5" x14ac:dyDescent="0.25">
      <c r="C228" s="51"/>
      <c r="D228" s="51"/>
      <c r="E228" s="51"/>
    </row>
    <row r="229" spans="3:5" ht="12.5" x14ac:dyDescent="0.25">
      <c r="C229" s="51"/>
      <c r="D229" s="51"/>
      <c r="E229" s="51"/>
    </row>
    <row r="230" spans="3:5" ht="12.5" x14ac:dyDescent="0.25">
      <c r="C230" s="51"/>
      <c r="D230" s="51"/>
      <c r="E230" s="51"/>
    </row>
    <row r="231" spans="3:5" ht="12.5" x14ac:dyDescent="0.25">
      <c r="C231" s="51"/>
      <c r="D231" s="51"/>
      <c r="E231" s="51"/>
    </row>
    <row r="232" spans="3:5" ht="12.5" x14ac:dyDescent="0.25">
      <c r="C232" s="51"/>
      <c r="D232" s="51"/>
      <c r="E232" s="51"/>
    </row>
    <row r="233" spans="3:5" ht="12.5" x14ac:dyDescent="0.25">
      <c r="C233" s="51"/>
      <c r="D233" s="51"/>
      <c r="E233" s="51"/>
    </row>
    <row r="234" spans="3:5" ht="12.5" x14ac:dyDescent="0.25">
      <c r="C234" s="51"/>
      <c r="D234" s="51"/>
      <c r="E234" s="51"/>
    </row>
    <row r="235" spans="3:5" ht="12.5" x14ac:dyDescent="0.25">
      <c r="C235" s="51"/>
      <c r="D235" s="51"/>
      <c r="E235" s="51"/>
    </row>
    <row r="236" spans="3:5" ht="12.5" x14ac:dyDescent="0.25">
      <c r="C236" s="51"/>
      <c r="D236" s="51"/>
      <c r="E236" s="51"/>
    </row>
    <row r="237" spans="3:5" ht="12.5" x14ac:dyDescent="0.25">
      <c r="C237" s="51"/>
      <c r="D237" s="51"/>
      <c r="E237" s="51"/>
    </row>
    <row r="238" spans="3:5" ht="12.5" x14ac:dyDescent="0.25">
      <c r="C238" s="51"/>
      <c r="D238" s="51"/>
      <c r="E238" s="51"/>
    </row>
    <row r="239" spans="3:5" ht="12.5" x14ac:dyDescent="0.25">
      <c r="C239" s="51"/>
      <c r="D239" s="51"/>
      <c r="E239" s="51"/>
    </row>
    <row r="240" spans="3:5" ht="12.5" x14ac:dyDescent="0.25">
      <c r="C240" s="51"/>
      <c r="D240" s="51"/>
      <c r="E240" s="51"/>
    </row>
    <row r="241" spans="3:5" ht="12.5" x14ac:dyDescent="0.25">
      <c r="C241" s="51"/>
      <c r="D241" s="51"/>
      <c r="E241" s="51"/>
    </row>
    <row r="242" spans="3:5" ht="12.5" x14ac:dyDescent="0.25">
      <c r="C242" s="51"/>
      <c r="D242" s="51"/>
      <c r="E242" s="51"/>
    </row>
    <row r="243" spans="3:5" ht="12.5" x14ac:dyDescent="0.25">
      <c r="C243" s="51"/>
      <c r="D243" s="51"/>
      <c r="E243" s="51"/>
    </row>
    <row r="244" spans="3:5" ht="12.5" x14ac:dyDescent="0.25">
      <c r="C244" s="51"/>
      <c r="D244" s="51"/>
      <c r="E244" s="51"/>
    </row>
    <row r="245" spans="3:5" ht="12.5" x14ac:dyDescent="0.25">
      <c r="C245" s="51"/>
      <c r="D245" s="51"/>
      <c r="E245" s="51"/>
    </row>
    <row r="246" spans="3:5" ht="12.5" x14ac:dyDescent="0.25">
      <c r="C246" s="51"/>
      <c r="D246" s="51"/>
      <c r="E246" s="51"/>
    </row>
    <row r="247" spans="3:5" ht="12.5" x14ac:dyDescent="0.25">
      <c r="C247" s="51"/>
      <c r="D247" s="51"/>
      <c r="E247" s="51"/>
    </row>
    <row r="248" spans="3:5" ht="12.5" x14ac:dyDescent="0.25">
      <c r="C248" s="51"/>
      <c r="D248" s="51"/>
      <c r="E248" s="51"/>
    </row>
    <row r="249" spans="3:5" ht="12.5" x14ac:dyDescent="0.25">
      <c r="C249" s="51"/>
      <c r="D249" s="51"/>
      <c r="E249" s="51"/>
    </row>
    <row r="250" spans="3:5" ht="12.5" x14ac:dyDescent="0.25">
      <c r="C250" s="51"/>
      <c r="D250" s="51"/>
      <c r="E250" s="51"/>
    </row>
    <row r="251" spans="3:5" ht="12.5" x14ac:dyDescent="0.25">
      <c r="C251" s="51"/>
      <c r="D251" s="51"/>
      <c r="E251" s="51"/>
    </row>
    <row r="252" spans="3:5" ht="12.5" x14ac:dyDescent="0.25">
      <c r="C252" s="51"/>
      <c r="D252" s="51"/>
      <c r="E252" s="51"/>
    </row>
    <row r="253" spans="3:5" ht="12.5" x14ac:dyDescent="0.25">
      <c r="C253" s="51"/>
      <c r="D253" s="51"/>
      <c r="E253" s="51"/>
    </row>
    <row r="254" spans="3:5" ht="12.5" x14ac:dyDescent="0.25">
      <c r="C254" s="51"/>
      <c r="D254" s="51"/>
      <c r="E254" s="51"/>
    </row>
    <row r="255" spans="3:5" ht="12.5" x14ac:dyDescent="0.25">
      <c r="C255" s="51"/>
      <c r="D255" s="51"/>
      <c r="E255" s="51"/>
    </row>
    <row r="256" spans="3:5" ht="12.5" x14ac:dyDescent="0.25">
      <c r="C256" s="51"/>
      <c r="D256" s="51"/>
      <c r="E256" s="51"/>
    </row>
    <row r="257" spans="3:5" ht="12.5" x14ac:dyDescent="0.25">
      <c r="C257" s="51"/>
      <c r="D257" s="51"/>
      <c r="E257" s="51"/>
    </row>
    <row r="258" spans="3:5" ht="12.5" x14ac:dyDescent="0.25">
      <c r="C258" s="51"/>
      <c r="D258" s="51"/>
      <c r="E258" s="51"/>
    </row>
    <row r="259" spans="3:5" ht="12.5" x14ac:dyDescent="0.25">
      <c r="C259" s="51"/>
      <c r="D259" s="51"/>
      <c r="E259" s="51"/>
    </row>
    <row r="260" spans="3:5" ht="12.5" x14ac:dyDescent="0.25">
      <c r="C260" s="51"/>
      <c r="D260" s="51"/>
      <c r="E260" s="51"/>
    </row>
    <row r="261" spans="3:5" ht="12.5" x14ac:dyDescent="0.25">
      <c r="C261" s="51"/>
      <c r="D261" s="51"/>
      <c r="E261" s="51"/>
    </row>
    <row r="262" spans="3:5" ht="12.5" x14ac:dyDescent="0.25">
      <c r="C262" s="51"/>
      <c r="D262" s="51"/>
      <c r="E262" s="51"/>
    </row>
    <row r="263" spans="3:5" ht="12.5" x14ac:dyDescent="0.25">
      <c r="C263" s="51"/>
      <c r="D263" s="51"/>
      <c r="E263" s="51"/>
    </row>
    <row r="264" spans="3:5" ht="12.5" x14ac:dyDescent="0.25">
      <c r="C264" s="51"/>
      <c r="D264" s="51"/>
      <c r="E264" s="51"/>
    </row>
    <row r="265" spans="3:5" ht="12.5" x14ac:dyDescent="0.25">
      <c r="C265" s="51"/>
      <c r="D265" s="51"/>
      <c r="E265" s="51"/>
    </row>
    <row r="266" spans="3:5" ht="12.5" x14ac:dyDescent="0.25">
      <c r="C266" s="51"/>
      <c r="D266" s="51"/>
      <c r="E266" s="51"/>
    </row>
    <row r="267" spans="3:5" ht="12.5" x14ac:dyDescent="0.25">
      <c r="C267" s="51"/>
      <c r="D267" s="51"/>
      <c r="E267" s="51"/>
    </row>
    <row r="268" spans="3:5" ht="12.5" x14ac:dyDescent="0.25">
      <c r="C268" s="51"/>
      <c r="D268" s="51"/>
      <c r="E268" s="51"/>
    </row>
    <row r="269" spans="3:5" ht="12.5" x14ac:dyDescent="0.25">
      <c r="C269" s="51"/>
      <c r="D269" s="51"/>
      <c r="E269" s="51"/>
    </row>
    <row r="270" spans="3:5" ht="12.5" x14ac:dyDescent="0.25">
      <c r="C270" s="51"/>
      <c r="D270" s="51"/>
      <c r="E270" s="51"/>
    </row>
    <row r="271" spans="3:5" ht="12.5" x14ac:dyDescent="0.25">
      <c r="C271" s="51"/>
      <c r="D271" s="51"/>
      <c r="E271" s="51"/>
    </row>
    <row r="272" spans="3:5" ht="12.5" x14ac:dyDescent="0.25">
      <c r="C272" s="51"/>
      <c r="D272" s="51"/>
      <c r="E272" s="51"/>
    </row>
    <row r="273" spans="3:5" ht="12.5" x14ac:dyDescent="0.25">
      <c r="C273" s="51"/>
      <c r="D273" s="51"/>
      <c r="E273" s="51"/>
    </row>
    <row r="274" spans="3:5" ht="12.5" x14ac:dyDescent="0.25">
      <c r="C274" s="51"/>
      <c r="D274" s="51"/>
      <c r="E274" s="51"/>
    </row>
    <row r="275" spans="3:5" ht="12.5" x14ac:dyDescent="0.25">
      <c r="C275" s="51"/>
      <c r="D275" s="51"/>
      <c r="E275" s="51"/>
    </row>
    <row r="276" spans="3:5" ht="12.5" x14ac:dyDescent="0.25">
      <c r="C276" s="51"/>
      <c r="D276" s="51"/>
      <c r="E276" s="51"/>
    </row>
    <row r="277" spans="3:5" ht="12.5" x14ac:dyDescent="0.25">
      <c r="C277" s="51"/>
      <c r="D277" s="51"/>
      <c r="E277" s="51"/>
    </row>
    <row r="278" spans="3:5" ht="12.5" x14ac:dyDescent="0.25">
      <c r="C278" s="51"/>
      <c r="D278" s="51"/>
      <c r="E278" s="51"/>
    </row>
    <row r="279" spans="3:5" ht="12.5" x14ac:dyDescent="0.25">
      <c r="C279" s="51"/>
      <c r="D279" s="51"/>
      <c r="E279" s="51"/>
    </row>
    <row r="280" spans="3:5" ht="12.5" x14ac:dyDescent="0.25">
      <c r="C280" s="51"/>
      <c r="D280" s="51"/>
      <c r="E280" s="51"/>
    </row>
    <row r="281" spans="3:5" ht="12.5" x14ac:dyDescent="0.25">
      <c r="C281" s="51"/>
      <c r="D281" s="51"/>
      <c r="E281" s="51"/>
    </row>
    <row r="282" spans="3:5" ht="12.5" x14ac:dyDescent="0.25">
      <c r="C282" s="51"/>
      <c r="D282" s="51"/>
      <c r="E282" s="51"/>
    </row>
    <row r="283" spans="3:5" ht="12.5" x14ac:dyDescent="0.25">
      <c r="C283" s="51"/>
      <c r="D283" s="51"/>
      <c r="E283" s="51"/>
    </row>
    <row r="284" spans="3:5" ht="12.5" x14ac:dyDescent="0.25">
      <c r="C284" s="51"/>
      <c r="D284" s="51"/>
      <c r="E284" s="51"/>
    </row>
    <row r="285" spans="3:5" ht="12.5" x14ac:dyDescent="0.25">
      <c r="C285" s="51"/>
      <c r="D285" s="51"/>
      <c r="E285" s="51"/>
    </row>
    <row r="286" spans="3:5" ht="12.5" x14ac:dyDescent="0.25">
      <c r="C286" s="51"/>
      <c r="D286" s="51"/>
      <c r="E286" s="51"/>
    </row>
    <row r="287" spans="3:5" ht="12.5" x14ac:dyDescent="0.25">
      <c r="C287" s="51"/>
      <c r="D287" s="51"/>
      <c r="E287" s="51"/>
    </row>
    <row r="288" spans="3:5" ht="12.5" x14ac:dyDescent="0.25">
      <c r="C288" s="51"/>
      <c r="D288" s="51"/>
      <c r="E288" s="51"/>
    </row>
    <row r="289" spans="3:5" ht="12.5" x14ac:dyDescent="0.25">
      <c r="C289" s="51"/>
      <c r="D289" s="51"/>
      <c r="E289" s="51"/>
    </row>
    <row r="290" spans="3:5" ht="12.5" x14ac:dyDescent="0.25">
      <c r="C290" s="51"/>
      <c r="D290" s="51"/>
      <c r="E290" s="51"/>
    </row>
    <row r="291" spans="3:5" ht="12.5" x14ac:dyDescent="0.25">
      <c r="C291" s="51"/>
      <c r="D291" s="51"/>
      <c r="E291" s="51"/>
    </row>
    <row r="292" spans="3:5" ht="12.5" x14ac:dyDescent="0.25">
      <c r="C292" s="51"/>
      <c r="D292" s="51"/>
      <c r="E292" s="51"/>
    </row>
    <row r="293" spans="3:5" ht="12.5" x14ac:dyDescent="0.25">
      <c r="C293" s="51"/>
      <c r="D293" s="51"/>
      <c r="E293" s="51"/>
    </row>
    <row r="294" spans="3:5" ht="12.5" x14ac:dyDescent="0.25">
      <c r="C294" s="51"/>
      <c r="D294" s="51"/>
      <c r="E294" s="51"/>
    </row>
    <row r="295" spans="3:5" ht="12.5" x14ac:dyDescent="0.25">
      <c r="C295" s="51"/>
      <c r="D295" s="51"/>
      <c r="E295" s="51"/>
    </row>
    <row r="296" spans="3:5" ht="12.5" x14ac:dyDescent="0.25">
      <c r="C296" s="51"/>
      <c r="D296" s="51"/>
      <c r="E296" s="51"/>
    </row>
    <row r="297" spans="3:5" ht="12.5" x14ac:dyDescent="0.25">
      <c r="C297" s="51"/>
      <c r="D297" s="51"/>
      <c r="E297" s="51"/>
    </row>
    <row r="298" spans="3:5" ht="12.5" x14ac:dyDescent="0.25">
      <c r="C298" s="51"/>
      <c r="D298" s="51"/>
      <c r="E298" s="51"/>
    </row>
    <row r="299" spans="3:5" ht="12.5" x14ac:dyDescent="0.25">
      <c r="C299" s="51"/>
      <c r="D299" s="51"/>
      <c r="E299" s="51"/>
    </row>
    <row r="300" spans="3:5" ht="12.5" x14ac:dyDescent="0.25">
      <c r="C300" s="51"/>
      <c r="D300" s="51"/>
      <c r="E300" s="51"/>
    </row>
    <row r="301" spans="3:5" ht="12.5" x14ac:dyDescent="0.25">
      <c r="C301" s="51"/>
      <c r="D301" s="51"/>
      <c r="E301" s="51"/>
    </row>
    <row r="302" spans="3:5" ht="12.5" x14ac:dyDescent="0.25">
      <c r="C302" s="51"/>
      <c r="D302" s="51"/>
      <c r="E302" s="51"/>
    </row>
    <row r="303" spans="3:5" ht="12.5" x14ac:dyDescent="0.25">
      <c r="C303" s="51"/>
      <c r="D303" s="51"/>
      <c r="E303" s="51"/>
    </row>
    <row r="304" spans="3:5" ht="12.5" x14ac:dyDescent="0.25">
      <c r="C304" s="51"/>
      <c r="D304" s="51"/>
      <c r="E304" s="51"/>
    </row>
    <row r="305" spans="3:5" ht="12.5" x14ac:dyDescent="0.25">
      <c r="C305" s="51"/>
      <c r="D305" s="51"/>
      <c r="E305" s="51"/>
    </row>
    <row r="306" spans="3:5" ht="12.5" x14ac:dyDescent="0.25">
      <c r="C306" s="51"/>
      <c r="D306" s="51"/>
      <c r="E306" s="51"/>
    </row>
    <row r="307" spans="3:5" ht="12.5" x14ac:dyDescent="0.25">
      <c r="C307" s="51"/>
      <c r="D307" s="51"/>
      <c r="E307" s="51"/>
    </row>
    <row r="308" spans="3:5" ht="12.5" x14ac:dyDescent="0.25">
      <c r="C308" s="51"/>
      <c r="D308" s="51"/>
      <c r="E308" s="51"/>
    </row>
    <row r="309" spans="3:5" ht="12.5" x14ac:dyDescent="0.25">
      <c r="C309" s="51"/>
      <c r="D309" s="51"/>
      <c r="E309" s="51"/>
    </row>
    <row r="310" spans="3:5" ht="12.5" x14ac:dyDescent="0.25">
      <c r="C310" s="51"/>
      <c r="D310" s="51"/>
      <c r="E310" s="51"/>
    </row>
    <row r="311" spans="3:5" ht="12.5" x14ac:dyDescent="0.25">
      <c r="C311" s="51"/>
      <c r="D311" s="51"/>
      <c r="E311" s="51"/>
    </row>
    <row r="312" spans="3:5" ht="12.5" x14ac:dyDescent="0.25">
      <c r="C312" s="51"/>
      <c r="D312" s="51"/>
      <c r="E312" s="51"/>
    </row>
    <row r="313" spans="3:5" ht="12.5" x14ac:dyDescent="0.25">
      <c r="C313" s="51"/>
      <c r="D313" s="51"/>
      <c r="E313" s="51"/>
    </row>
    <row r="314" spans="3:5" ht="12.5" x14ac:dyDescent="0.25">
      <c r="C314" s="51"/>
      <c r="D314" s="51"/>
      <c r="E314" s="51"/>
    </row>
    <row r="315" spans="3:5" ht="12.5" x14ac:dyDescent="0.25">
      <c r="C315" s="51"/>
      <c r="D315" s="51"/>
      <c r="E315" s="51"/>
    </row>
    <row r="316" spans="3:5" ht="12.5" x14ac:dyDescent="0.25">
      <c r="C316" s="51"/>
      <c r="D316" s="51"/>
      <c r="E316" s="51"/>
    </row>
    <row r="317" spans="3:5" ht="12.5" x14ac:dyDescent="0.25">
      <c r="C317" s="51"/>
      <c r="D317" s="51"/>
      <c r="E317" s="51"/>
    </row>
    <row r="318" spans="3:5" ht="12.5" x14ac:dyDescent="0.25">
      <c r="C318" s="51"/>
      <c r="D318" s="51"/>
      <c r="E318" s="51"/>
    </row>
    <row r="319" spans="3:5" ht="12.5" x14ac:dyDescent="0.25">
      <c r="C319" s="51"/>
      <c r="D319" s="51"/>
      <c r="E319" s="51"/>
    </row>
    <row r="320" spans="3:5" ht="12.5" x14ac:dyDescent="0.25">
      <c r="C320" s="51"/>
      <c r="D320" s="51"/>
      <c r="E320" s="51"/>
    </row>
    <row r="321" spans="3:5" ht="12.5" x14ac:dyDescent="0.25">
      <c r="C321" s="51"/>
      <c r="D321" s="51"/>
      <c r="E321" s="51"/>
    </row>
    <row r="322" spans="3:5" ht="12.5" x14ac:dyDescent="0.25">
      <c r="C322" s="51"/>
      <c r="D322" s="51"/>
      <c r="E322" s="51"/>
    </row>
    <row r="323" spans="3:5" ht="12.5" x14ac:dyDescent="0.25">
      <c r="C323" s="51"/>
      <c r="D323" s="51"/>
      <c r="E323" s="51"/>
    </row>
    <row r="324" spans="3:5" ht="12.5" x14ac:dyDescent="0.25">
      <c r="C324" s="51"/>
      <c r="D324" s="51"/>
      <c r="E324" s="51"/>
    </row>
    <row r="325" spans="3:5" ht="12.5" x14ac:dyDescent="0.25">
      <c r="C325" s="51"/>
      <c r="D325" s="51"/>
      <c r="E325" s="51"/>
    </row>
    <row r="326" spans="3:5" ht="12.5" x14ac:dyDescent="0.25">
      <c r="C326" s="51"/>
      <c r="D326" s="51"/>
      <c r="E326" s="51"/>
    </row>
    <row r="327" spans="3:5" ht="12.5" x14ac:dyDescent="0.25">
      <c r="C327" s="51"/>
      <c r="D327" s="51"/>
      <c r="E327" s="51"/>
    </row>
    <row r="328" spans="3:5" ht="12.5" x14ac:dyDescent="0.25">
      <c r="C328" s="51"/>
      <c r="D328" s="51"/>
      <c r="E328" s="51"/>
    </row>
    <row r="329" spans="3:5" ht="12.5" x14ac:dyDescent="0.25">
      <c r="C329" s="51"/>
      <c r="D329" s="51"/>
      <c r="E329" s="51"/>
    </row>
    <row r="330" spans="3:5" ht="12.5" x14ac:dyDescent="0.25">
      <c r="C330" s="51"/>
      <c r="D330" s="51"/>
      <c r="E330" s="51"/>
    </row>
    <row r="331" spans="3:5" ht="12.5" x14ac:dyDescent="0.25">
      <c r="C331" s="51"/>
      <c r="D331" s="51"/>
      <c r="E331" s="51"/>
    </row>
    <row r="332" spans="3:5" ht="12.5" x14ac:dyDescent="0.25">
      <c r="C332" s="51"/>
      <c r="D332" s="51"/>
      <c r="E332" s="51"/>
    </row>
    <row r="333" spans="3:5" ht="12.5" x14ac:dyDescent="0.25">
      <c r="C333" s="51"/>
      <c r="D333" s="51"/>
      <c r="E333" s="51"/>
    </row>
    <row r="334" spans="3:5" ht="12.5" x14ac:dyDescent="0.25">
      <c r="C334" s="51"/>
      <c r="D334" s="51"/>
      <c r="E334" s="51"/>
    </row>
    <row r="335" spans="3:5" ht="12.5" x14ac:dyDescent="0.25">
      <c r="C335" s="51"/>
      <c r="D335" s="51"/>
      <c r="E335" s="51"/>
    </row>
    <row r="336" spans="3:5" ht="12.5" x14ac:dyDescent="0.25">
      <c r="C336" s="51"/>
      <c r="D336" s="51"/>
      <c r="E336" s="51"/>
    </row>
    <row r="337" spans="3:5" ht="12.5" x14ac:dyDescent="0.25">
      <c r="C337" s="51"/>
      <c r="D337" s="51"/>
      <c r="E337" s="51"/>
    </row>
    <row r="338" spans="3:5" ht="12.5" x14ac:dyDescent="0.25">
      <c r="C338" s="51"/>
      <c r="D338" s="51"/>
      <c r="E338" s="51"/>
    </row>
    <row r="339" spans="3:5" ht="12.5" x14ac:dyDescent="0.25">
      <c r="C339" s="51"/>
      <c r="D339" s="51"/>
      <c r="E339" s="51"/>
    </row>
    <row r="340" spans="3:5" ht="12.5" x14ac:dyDescent="0.25">
      <c r="C340" s="51"/>
      <c r="D340" s="51"/>
      <c r="E340" s="51"/>
    </row>
    <row r="341" spans="3:5" ht="12.5" x14ac:dyDescent="0.25">
      <c r="C341" s="51"/>
      <c r="D341" s="51"/>
      <c r="E341" s="51"/>
    </row>
    <row r="342" spans="3:5" ht="12.5" x14ac:dyDescent="0.25">
      <c r="C342" s="51"/>
      <c r="D342" s="51"/>
      <c r="E342" s="51"/>
    </row>
    <row r="343" spans="3:5" ht="12.5" x14ac:dyDescent="0.25">
      <c r="C343" s="51"/>
      <c r="D343" s="51"/>
      <c r="E343" s="51"/>
    </row>
    <row r="344" spans="3:5" ht="12.5" x14ac:dyDescent="0.25">
      <c r="C344" s="51"/>
      <c r="D344" s="51"/>
      <c r="E344" s="51"/>
    </row>
    <row r="345" spans="3:5" ht="12.5" x14ac:dyDescent="0.25">
      <c r="C345" s="51"/>
      <c r="D345" s="51"/>
      <c r="E345" s="51"/>
    </row>
    <row r="346" spans="3:5" ht="12.5" x14ac:dyDescent="0.25">
      <c r="C346" s="51"/>
      <c r="D346" s="51"/>
      <c r="E346" s="51"/>
    </row>
    <row r="347" spans="3:5" ht="12.5" x14ac:dyDescent="0.25">
      <c r="C347" s="51"/>
      <c r="D347" s="51"/>
      <c r="E347" s="51"/>
    </row>
    <row r="348" spans="3:5" ht="12.5" x14ac:dyDescent="0.25">
      <c r="C348" s="51"/>
      <c r="D348" s="51"/>
      <c r="E348" s="51"/>
    </row>
    <row r="349" spans="3:5" ht="12.5" x14ac:dyDescent="0.25">
      <c r="C349" s="51"/>
      <c r="D349" s="51"/>
      <c r="E349" s="51"/>
    </row>
    <row r="350" spans="3:5" ht="12.5" x14ac:dyDescent="0.25">
      <c r="C350" s="51"/>
      <c r="D350" s="51"/>
      <c r="E350" s="51"/>
    </row>
    <row r="351" spans="3:5" ht="12.5" x14ac:dyDescent="0.25">
      <c r="C351" s="51"/>
      <c r="D351" s="51"/>
      <c r="E351" s="51"/>
    </row>
    <row r="352" spans="3:5" ht="12.5" x14ac:dyDescent="0.25">
      <c r="C352" s="51"/>
      <c r="D352" s="51"/>
      <c r="E352" s="51"/>
    </row>
    <row r="353" spans="3:5" ht="12.5" x14ac:dyDescent="0.25">
      <c r="C353" s="51"/>
      <c r="D353" s="51"/>
      <c r="E353" s="51"/>
    </row>
    <row r="354" spans="3:5" ht="12.5" x14ac:dyDescent="0.25">
      <c r="C354" s="51"/>
      <c r="D354" s="51"/>
      <c r="E354" s="51"/>
    </row>
    <row r="355" spans="3:5" ht="12.5" x14ac:dyDescent="0.25">
      <c r="C355" s="51"/>
      <c r="D355" s="51"/>
      <c r="E355" s="51"/>
    </row>
    <row r="356" spans="3:5" ht="12.5" x14ac:dyDescent="0.25">
      <c r="C356" s="51"/>
      <c r="D356" s="51"/>
      <c r="E356" s="51"/>
    </row>
    <row r="357" spans="3:5" ht="12.5" x14ac:dyDescent="0.25">
      <c r="C357" s="51"/>
      <c r="D357" s="51"/>
      <c r="E357" s="51"/>
    </row>
    <row r="358" spans="3:5" ht="12.5" x14ac:dyDescent="0.25">
      <c r="C358" s="51"/>
      <c r="D358" s="51"/>
      <c r="E358" s="51"/>
    </row>
    <row r="359" spans="3:5" ht="12.5" x14ac:dyDescent="0.25">
      <c r="C359" s="51"/>
      <c r="D359" s="51"/>
      <c r="E359" s="51"/>
    </row>
    <row r="360" spans="3:5" ht="12.5" x14ac:dyDescent="0.25">
      <c r="C360" s="51"/>
      <c r="D360" s="51"/>
      <c r="E360" s="51"/>
    </row>
    <row r="361" spans="3:5" ht="12.5" x14ac:dyDescent="0.25">
      <c r="C361" s="51"/>
      <c r="D361" s="51"/>
      <c r="E361" s="51"/>
    </row>
    <row r="362" spans="3:5" ht="12.5" x14ac:dyDescent="0.25">
      <c r="C362" s="51"/>
      <c r="D362" s="51"/>
      <c r="E362" s="51"/>
    </row>
    <row r="363" spans="3:5" ht="12.5" x14ac:dyDescent="0.25">
      <c r="C363" s="51"/>
      <c r="D363" s="51"/>
      <c r="E363" s="51"/>
    </row>
    <row r="364" spans="3:5" ht="12.5" x14ac:dyDescent="0.25">
      <c r="C364" s="51"/>
      <c r="D364" s="51"/>
      <c r="E364" s="51"/>
    </row>
    <row r="365" spans="3:5" ht="12.5" x14ac:dyDescent="0.25">
      <c r="C365" s="51"/>
      <c r="D365" s="51"/>
      <c r="E365" s="51"/>
    </row>
    <row r="366" spans="3:5" ht="12.5" x14ac:dyDescent="0.25">
      <c r="C366" s="51"/>
      <c r="D366" s="51"/>
      <c r="E366" s="51"/>
    </row>
    <row r="367" spans="3:5" ht="12.5" x14ac:dyDescent="0.25">
      <c r="C367" s="51"/>
      <c r="D367" s="51"/>
      <c r="E367" s="51"/>
    </row>
    <row r="368" spans="3:5" ht="12.5" x14ac:dyDescent="0.25">
      <c r="C368" s="51"/>
      <c r="D368" s="51"/>
      <c r="E368" s="51"/>
    </row>
    <row r="369" spans="3:5" ht="12.5" x14ac:dyDescent="0.25">
      <c r="C369" s="51"/>
      <c r="D369" s="51"/>
      <c r="E369" s="51"/>
    </row>
    <row r="370" spans="3:5" ht="12.5" x14ac:dyDescent="0.25">
      <c r="C370" s="51"/>
      <c r="D370" s="51"/>
      <c r="E370" s="51"/>
    </row>
    <row r="371" spans="3:5" ht="12.5" x14ac:dyDescent="0.25">
      <c r="C371" s="51"/>
      <c r="D371" s="51"/>
      <c r="E371" s="51"/>
    </row>
    <row r="372" spans="3:5" ht="12.5" x14ac:dyDescent="0.25">
      <c r="C372" s="51"/>
      <c r="D372" s="51"/>
      <c r="E372" s="51"/>
    </row>
    <row r="373" spans="3:5" ht="12.5" x14ac:dyDescent="0.25">
      <c r="C373" s="51"/>
      <c r="D373" s="51"/>
      <c r="E373" s="51"/>
    </row>
    <row r="374" spans="3:5" ht="12.5" x14ac:dyDescent="0.25">
      <c r="C374" s="51"/>
      <c r="D374" s="51"/>
      <c r="E374" s="51"/>
    </row>
    <row r="375" spans="3:5" ht="12.5" x14ac:dyDescent="0.25">
      <c r="C375" s="51"/>
      <c r="D375" s="51"/>
      <c r="E375" s="51"/>
    </row>
    <row r="376" spans="3:5" ht="12.5" x14ac:dyDescent="0.25">
      <c r="C376" s="51"/>
      <c r="D376" s="51"/>
      <c r="E376" s="51"/>
    </row>
    <row r="377" spans="3:5" ht="12.5" x14ac:dyDescent="0.25">
      <c r="C377" s="51"/>
      <c r="D377" s="51"/>
      <c r="E377" s="51"/>
    </row>
    <row r="378" spans="3:5" ht="12.5" x14ac:dyDescent="0.25">
      <c r="C378" s="51"/>
      <c r="D378" s="51"/>
      <c r="E378" s="51"/>
    </row>
    <row r="379" spans="3:5" ht="12.5" x14ac:dyDescent="0.25">
      <c r="C379" s="51"/>
      <c r="D379" s="51"/>
      <c r="E379" s="51"/>
    </row>
    <row r="380" spans="3:5" ht="12.5" x14ac:dyDescent="0.25">
      <c r="C380" s="51"/>
      <c r="D380" s="51"/>
      <c r="E380" s="51"/>
    </row>
    <row r="381" spans="3:5" ht="12.5" x14ac:dyDescent="0.25">
      <c r="C381" s="51"/>
      <c r="D381" s="51"/>
      <c r="E381" s="51"/>
    </row>
    <row r="382" spans="3:5" ht="12.5" x14ac:dyDescent="0.25">
      <c r="C382" s="51"/>
      <c r="D382" s="51"/>
      <c r="E382" s="51"/>
    </row>
    <row r="383" spans="3:5" ht="12.5" x14ac:dyDescent="0.25">
      <c r="C383" s="51"/>
      <c r="D383" s="51"/>
      <c r="E383" s="51"/>
    </row>
    <row r="384" spans="3:5" ht="12.5" x14ac:dyDescent="0.25">
      <c r="C384" s="51"/>
      <c r="D384" s="51"/>
      <c r="E384" s="51"/>
    </row>
    <row r="385" spans="3:5" ht="12.5" x14ac:dyDescent="0.25">
      <c r="C385" s="51"/>
      <c r="D385" s="51"/>
      <c r="E385" s="51"/>
    </row>
    <row r="386" spans="3:5" ht="12.5" x14ac:dyDescent="0.25">
      <c r="C386" s="51"/>
      <c r="D386" s="51"/>
      <c r="E386" s="51"/>
    </row>
    <row r="387" spans="3:5" ht="12.5" x14ac:dyDescent="0.25">
      <c r="C387" s="51"/>
      <c r="D387" s="51"/>
      <c r="E387" s="51"/>
    </row>
    <row r="388" spans="3:5" ht="12.5" x14ac:dyDescent="0.25">
      <c r="C388" s="51"/>
      <c r="D388" s="51"/>
      <c r="E388" s="51"/>
    </row>
    <row r="389" spans="3:5" ht="12.5" x14ac:dyDescent="0.25">
      <c r="C389" s="51"/>
      <c r="D389" s="51"/>
      <c r="E389" s="51"/>
    </row>
    <row r="390" spans="3:5" ht="12.5" x14ac:dyDescent="0.25">
      <c r="C390" s="51"/>
      <c r="D390" s="51"/>
      <c r="E390" s="51"/>
    </row>
    <row r="391" spans="3:5" ht="12.5" x14ac:dyDescent="0.25">
      <c r="C391" s="51"/>
      <c r="D391" s="51"/>
      <c r="E391" s="51"/>
    </row>
    <row r="392" spans="3:5" ht="12.5" x14ac:dyDescent="0.25">
      <c r="C392" s="51"/>
      <c r="D392" s="51"/>
      <c r="E392" s="51"/>
    </row>
    <row r="393" spans="3:5" ht="12.5" x14ac:dyDescent="0.25">
      <c r="C393" s="51"/>
      <c r="D393" s="51"/>
      <c r="E393" s="51"/>
    </row>
    <row r="394" spans="3:5" ht="12.5" x14ac:dyDescent="0.25">
      <c r="C394" s="51"/>
      <c r="D394" s="51"/>
      <c r="E394" s="51"/>
    </row>
    <row r="395" spans="3:5" ht="12.5" x14ac:dyDescent="0.25">
      <c r="C395" s="51"/>
      <c r="D395" s="51"/>
      <c r="E395" s="51"/>
    </row>
    <row r="396" spans="3:5" ht="12.5" x14ac:dyDescent="0.25">
      <c r="C396" s="51"/>
      <c r="D396" s="51"/>
      <c r="E396" s="51"/>
    </row>
    <row r="397" spans="3:5" ht="12.5" x14ac:dyDescent="0.25">
      <c r="C397" s="51"/>
      <c r="D397" s="51"/>
      <c r="E397" s="51"/>
    </row>
    <row r="398" spans="3:5" ht="12.5" x14ac:dyDescent="0.25">
      <c r="C398" s="51"/>
      <c r="D398" s="51"/>
      <c r="E398" s="51"/>
    </row>
    <row r="399" spans="3:5" ht="12.5" x14ac:dyDescent="0.25">
      <c r="C399" s="51"/>
      <c r="D399" s="51"/>
      <c r="E399" s="51"/>
    </row>
    <row r="400" spans="3:5" ht="12.5" x14ac:dyDescent="0.25">
      <c r="C400" s="51"/>
      <c r="D400" s="51"/>
      <c r="E400" s="51"/>
    </row>
    <row r="401" spans="3:5" ht="12.5" x14ac:dyDescent="0.25">
      <c r="C401" s="51"/>
      <c r="D401" s="51"/>
      <c r="E401" s="51"/>
    </row>
    <row r="402" spans="3:5" ht="12.5" x14ac:dyDescent="0.25">
      <c r="C402" s="51"/>
      <c r="D402" s="51"/>
      <c r="E402" s="51"/>
    </row>
    <row r="403" spans="3:5" ht="12.5" x14ac:dyDescent="0.25">
      <c r="C403" s="51"/>
      <c r="D403" s="51"/>
      <c r="E403" s="51"/>
    </row>
    <row r="404" spans="3:5" ht="12.5" x14ac:dyDescent="0.25">
      <c r="C404" s="51"/>
      <c r="D404" s="51"/>
      <c r="E404" s="51"/>
    </row>
    <row r="405" spans="3:5" ht="12.5" x14ac:dyDescent="0.25">
      <c r="C405" s="51"/>
      <c r="D405" s="51"/>
      <c r="E405" s="51"/>
    </row>
    <row r="406" spans="3:5" ht="12.5" x14ac:dyDescent="0.25">
      <c r="C406" s="51"/>
      <c r="D406" s="51"/>
      <c r="E406" s="51"/>
    </row>
    <row r="407" spans="3:5" ht="12.5" x14ac:dyDescent="0.25">
      <c r="C407" s="51"/>
      <c r="D407" s="51"/>
      <c r="E407" s="51"/>
    </row>
    <row r="408" spans="3:5" ht="12.5" x14ac:dyDescent="0.25">
      <c r="C408" s="51"/>
      <c r="D408" s="51"/>
      <c r="E408" s="51"/>
    </row>
    <row r="409" spans="3:5" ht="12.5" x14ac:dyDescent="0.25">
      <c r="C409" s="51"/>
      <c r="D409" s="51"/>
      <c r="E409" s="51"/>
    </row>
    <row r="410" spans="3:5" ht="12.5" x14ac:dyDescent="0.25">
      <c r="C410" s="51"/>
      <c r="D410" s="51"/>
      <c r="E410" s="51"/>
    </row>
    <row r="411" spans="3:5" ht="12.5" x14ac:dyDescent="0.25">
      <c r="C411" s="51"/>
      <c r="D411" s="51"/>
      <c r="E411" s="51"/>
    </row>
    <row r="412" spans="3:5" ht="12.5" x14ac:dyDescent="0.25">
      <c r="C412" s="51"/>
      <c r="D412" s="51"/>
      <c r="E412" s="51"/>
    </row>
    <row r="413" spans="3:5" ht="12.5" x14ac:dyDescent="0.25">
      <c r="C413" s="51"/>
      <c r="D413" s="51"/>
      <c r="E413" s="51"/>
    </row>
    <row r="414" spans="3:5" ht="12.5" x14ac:dyDescent="0.25">
      <c r="C414" s="51"/>
      <c r="D414" s="51"/>
      <c r="E414" s="51"/>
    </row>
    <row r="415" spans="3:5" ht="12.5" x14ac:dyDescent="0.25">
      <c r="C415" s="51"/>
      <c r="D415" s="51"/>
      <c r="E415" s="51"/>
    </row>
    <row r="416" spans="3:5" ht="12.5" x14ac:dyDescent="0.25">
      <c r="C416" s="51"/>
      <c r="D416" s="51"/>
      <c r="E416" s="51"/>
    </row>
    <row r="417" spans="3:5" ht="12.5" x14ac:dyDescent="0.25">
      <c r="C417" s="51"/>
      <c r="D417" s="51"/>
      <c r="E417" s="51"/>
    </row>
    <row r="418" spans="3:5" ht="12.5" x14ac:dyDescent="0.25">
      <c r="C418" s="51"/>
      <c r="D418" s="51"/>
      <c r="E418" s="51"/>
    </row>
    <row r="419" spans="3:5" ht="12.5" x14ac:dyDescent="0.25">
      <c r="C419" s="51"/>
      <c r="D419" s="51"/>
      <c r="E419" s="51"/>
    </row>
    <row r="420" spans="3:5" ht="12.5" x14ac:dyDescent="0.25">
      <c r="C420" s="51"/>
      <c r="D420" s="51"/>
      <c r="E420" s="51"/>
    </row>
    <row r="421" spans="3:5" ht="12.5" x14ac:dyDescent="0.25">
      <c r="C421" s="51"/>
      <c r="D421" s="51"/>
      <c r="E421" s="51"/>
    </row>
    <row r="422" spans="3:5" ht="12.5" x14ac:dyDescent="0.25">
      <c r="C422" s="51"/>
      <c r="D422" s="51"/>
      <c r="E422" s="51"/>
    </row>
    <row r="423" spans="3:5" ht="12.5" x14ac:dyDescent="0.25">
      <c r="C423" s="51"/>
      <c r="D423" s="51"/>
      <c r="E423" s="51"/>
    </row>
    <row r="424" spans="3:5" ht="12.5" x14ac:dyDescent="0.25">
      <c r="C424" s="51"/>
      <c r="D424" s="51"/>
      <c r="E424" s="51"/>
    </row>
    <row r="425" spans="3:5" ht="12.5" x14ac:dyDescent="0.25">
      <c r="C425" s="51"/>
      <c r="D425" s="51"/>
      <c r="E425" s="51"/>
    </row>
    <row r="426" spans="3:5" ht="12.5" x14ac:dyDescent="0.25">
      <c r="C426" s="51"/>
      <c r="D426" s="51"/>
      <c r="E426" s="51"/>
    </row>
    <row r="427" spans="3:5" ht="12.5" x14ac:dyDescent="0.25">
      <c r="C427" s="51"/>
      <c r="D427" s="51"/>
      <c r="E427" s="51"/>
    </row>
    <row r="428" spans="3:5" ht="12.5" x14ac:dyDescent="0.25">
      <c r="C428" s="51"/>
      <c r="D428" s="51"/>
      <c r="E428" s="51"/>
    </row>
    <row r="429" spans="3:5" ht="12.5" x14ac:dyDescent="0.25">
      <c r="C429" s="51"/>
      <c r="D429" s="51"/>
      <c r="E429" s="51"/>
    </row>
    <row r="430" spans="3:5" ht="12.5" x14ac:dyDescent="0.25">
      <c r="C430" s="51"/>
      <c r="D430" s="51"/>
      <c r="E430" s="51"/>
    </row>
    <row r="431" spans="3:5" ht="12.5" x14ac:dyDescent="0.25">
      <c r="C431" s="51"/>
      <c r="D431" s="51"/>
      <c r="E431" s="51"/>
    </row>
    <row r="432" spans="3:5" ht="12.5" x14ac:dyDescent="0.25">
      <c r="C432" s="51"/>
      <c r="D432" s="51"/>
      <c r="E432" s="51"/>
    </row>
    <row r="433" spans="3:5" ht="12.5" x14ac:dyDescent="0.25">
      <c r="C433" s="51"/>
      <c r="D433" s="51"/>
      <c r="E433" s="51"/>
    </row>
    <row r="434" spans="3:5" ht="12.5" x14ac:dyDescent="0.25">
      <c r="C434" s="51"/>
      <c r="D434" s="51"/>
      <c r="E434" s="51"/>
    </row>
    <row r="435" spans="3:5" ht="12.5" x14ac:dyDescent="0.25">
      <c r="C435" s="51"/>
      <c r="D435" s="51"/>
      <c r="E435" s="51"/>
    </row>
    <row r="436" spans="3:5" ht="12.5" x14ac:dyDescent="0.25">
      <c r="C436" s="51"/>
      <c r="D436" s="51"/>
      <c r="E436" s="51"/>
    </row>
    <row r="437" spans="3:5" ht="12.5" x14ac:dyDescent="0.25">
      <c r="C437" s="51"/>
      <c r="D437" s="51"/>
      <c r="E437" s="51"/>
    </row>
    <row r="438" spans="3:5" ht="12.5" x14ac:dyDescent="0.25">
      <c r="C438" s="51"/>
      <c r="D438" s="51"/>
      <c r="E438" s="51"/>
    </row>
    <row r="439" spans="3:5" ht="12.5" x14ac:dyDescent="0.25">
      <c r="C439" s="51"/>
      <c r="D439" s="51"/>
      <c r="E439" s="51"/>
    </row>
    <row r="440" spans="3:5" ht="12.5" x14ac:dyDescent="0.25">
      <c r="C440" s="51"/>
      <c r="D440" s="51"/>
      <c r="E440" s="51"/>
    </row>
    <row r="441" spans="3:5" ht="12.5" x14ac:dyDescent="0.25">
      <c r="C441" s="51"/>
      <c r="D441" s="51"/>
      <c r="E441" s="51"/>
    </row>
    <row r="442" spans="3:5" ht="12.5" x14ac:dyDescent="0.25">
      <c r="C442" s="51"/>
      <c r="D442" s="51"/>
      <c r="E442" s="51"/>
    </row>
    <row r="443" spans="3:5" ht="12.5" x14ac:dyDescent="0.25">
      <c r="C443" s="51"/>
      <c r="D443" s="51"/>
      <c r="E443" s="51"/>
    </row>
    <row r="444" spans="3:5" ht="12.5" x14ac:dyDescent="0.25">
      <c r="C444" s="51"/>
      <c r="D444" s="51"/>
      <c r="E444" s="51"/>
    </row>
    <row r="445" spans="3:5" ht="12.5" x14ac:dyDescent="0.25">
      <c r="C445" s="51"/>
      <c r="D445" s="51"/>
      <c r="E445" s="51"/>
    </row>
    <row r="446" spans="3:5" ht="12.5" x14ac:dyDescent="0.25">
      <c r="C446" s="51"/>
      <c r="D446" s="51"/>
      <c r="E446" s="51"/>
    </row>
    <row r="447" spans="3:5" ht="12.5" x14ac:dyDescent="0.25">
      <c r="C447" s="51"/>
      <c r="D447" s="51"/>
      <c r="E447" s="51"/>
    </row>
    <row r="448" spans="3:5" ht="12.5" x14ac:dyDescent="0.25">
      <c r="C448" s="51"/>
      <c r="D448" s="51"/>
      <c r="E448" s="51"/>
    </row>
    <row r="449" spans="3:5" ht="12.5" x14ac:dyDescent="0.25">
      <c r="C449" s="51"/>
      <c r="D449" s="51"/>
      <c r="E449" s="51"/>
    </row>
    <row r="450" spans="3:5" ht="12.5" x14ac:dyDescent="0.25">
      <c r="C450" s="51"/>
      <c r="D450" s="51"/>
      <c r="E450" s="51"/>
    </row>
    <row r="451" spans="3:5" ht="12.5" x14ac:dyDescent="0.25">
      <c r="C451" s="51"/>
      <c r="D451" s="51"/>
      <c r="E451" s="51"/>
    </row>
    <row r="452" spans="3:5" ht="12.5" x14ac:dyDescent="0.25">
      <c r="C452" s="51"/>
      <c r="D452" s="51"/>
      <c r="E452" s="51"/>
    </row>
    <row r="453" spans="3:5" ht="12.5" x14ac:dyDescent="0.25">
      <c r="C453" s="51"/>
      <c r="D453" s="51"/>
      <c r="E453" s="51"/>
    </row>
    <row r="454" spans="3:5" ht="12.5" x14ac:dyDescent="0.25">
      <c r="C454" s="51"/>
      <c r="D454" s="51"/>
      <c r="E454" s="51"/>
    </row>
    <row r="455" spans="3:5" ht="12.5" x14ac:dyDescent="0.25">
      <c r="C455" s="51"/>
      <c r="D455" s="51"/>
      <c r="E455" s="51"/>
    </row>
    <row r="456" spans="3:5" ht="12.5" x14ac:dyDescent="0.25">
      <c r="C456" s="51"/>
      <c r="D456" s="51"/>
      <c r="E456" s="51"/>
    </row>
    <row r="457" spans="3:5" ht="12.5" x14ac:dyDescent="0.25">
      <c r="C457" s="51"/>
      <c r="D457" s="51"/>
      <c r="E457" s="51"/>
    </row>
    <row r="458" spans="3:5" ht="12.5" x14ac:dyDescent="0.25">
      <c r="C458" s="51"/>
      <c r="D458" s="51"/>
      <c r="E458" s="51"/>
    </row>
    <row r="459" spans="3:5" ht="12.5" x14ac:dyDescent="0.25">
      <c r="C459" s="51"/>
      <c r="D459" s="51"/>
      <c r="E459" s="51"/>
    </row>
    <row r="460" spans="3:5" ht="12.5" x14ac:dyDescent="0.25">
      <c r="C460" s="51"/>
      <c r="D460" s="51"/>
      <c r="E460" s="51"/>
    </row>
    <row r="461" spans="3:5" ht="12.5" x14ac:dyDescent="0.25">
      <c r="C461" s="51"/>
      <c r="D461" s="51"/>
      <c r="E461" s="51"/>
    </row>
    <row r="462" spans="3:5" ht="12.5" x14ac:dyDescent="0.25">
      <c r="C462" s="51"/>
      <c r="D462" s="51"/>
      <c r="E462" s="51"/>
    </row>
    <row r="463" spans="3:5" ht="12.5" x14ac:dyDescent="0.25">
      <c r="C463" s="51"/>
      <c r="D463" s="51"/>
      <c r="E463" s="51"/>
    </row>
    <row r="464" spans="3:5" ht="12.5" x14ac:dyDescent="0.25">
      <c r="C464" s="51"/>
      <c r="D464" s="51"/>
      <c r="E464" s="51"/>
    </row>
    <row r="465" spans="3:5" ht="12.5" x14ac:dyDescent="0.25">
      <c r="C465" s="51"/>
      <c r="D465" s="51"/>
      <c r="E465" s="51"/>
    </row>
    <row r="466" spans="3:5" ht="12.5" x14ac:dyDescent="0.25">
      <c r="C466" s="51"/>
      <c r="D466" s="51"/>
      <c r="E466" s="51"/>
    </row>
    <row r="467" spans="3:5" ht="12.5" x14ac:dyDescent="0.25">
      <c r="C467" s="51"/>
      <c r="D467" s="51"/>
      <c r="E467" s="51"/>
    </row>
    <row r="468" spans="3:5" ht="12.5" x14ac:dyDescent="0.25">
      <c r="C468" s="51"/>
      <c r="D468" s="51"/>
      <c r="E468" s="51"/>
    </row>
    <row r="469" spans="3:5" ht="12.5" x14ac:dyDescent="0.25">
      <c r="C469" s="51"/>
      <c r="D469" s="51"/>
      <c r="E469" s="51"/>
    </row>
    <row r="470" spans="3:5" ht="12.5" x14ac:dyDescent="0.25">
      <c r="C470" s="51"/>
      <c r="D470" s="51"/>
      <c r="E470" s="51"/>
    </row>
    <row r="471" spans="3:5" ht="12.5" x14ac:dyDescent="0.25">
      <c r="C471" s="51"/>
      <c r="D471" s="51"/>
      <c r="E471" s="51"/>
    </row>
    <row r="472" spans="3:5" ht="12.5" x14ac:dyDescent="0.25">
      <c r="C472" s="51"/>
      <c r="D472" s="51"/>
      <c r="E472" s="51"/>
    </row>
    <row r="473" spans="3:5" ht="12.5" x14ac:dyDescent="0.25">
      <c r="C473" s="51"/>
      <c r="D473" s="51"/>
      <c r="E473" s="51"/>
    </row>
    <row r="474" spans="3:5" ht="12.5" x14ac:dyDescent="0.25">
      <c r="C474" s="51"/>
      <c r="D474" s="51"/>
      <c r="E474" s="51"/>
    </row>
    <row r="475" spans="3:5" ht="12.5" x14ac:dyDescent="0.25">
      <c r="C475" s="51"/>
      <c r="D475" s="51"/>
      <c r="E475" s="51"/>
    </row>
    <row r="476" spans="3:5" ht="12.5" x14ac:dyDescent="0.25">
      <c r="C476" s="51"/>
      <c r="D476" s="51"/>
      <c r="E476" s="51"/>
    </row>
    <row r="477" spans="3:5" ht="12.5" x14ac:dyDescent="0.25">
      <c r="C477" s="51"/>
      <c r="D477" s="51"/>
      <c r="E477" s="51"/>
    </row>
    <row r="478" spans="3:5" ht="12.5" x14ac:dyDescent="0.25">
      <c r="C478" s="51"/>
      <c r="D478" s="51"/>
      <c r="E478" s="51"/>
    </row>
    <row r="479" spans="3:5" ht="12.5" x14ac:dyDescent="0.25">
      <c r="C479" s="51"/>
      <c r="D479" s="51"/>
      <c r="E479" s="51"/>
    </row>
    <row r="480" spans="3:5" ht="12.5" x14ac:dyDescent="0.25">
      <c r="C480" s="51"/>
      <c r="D480" s="51"/>
      <c r="E480" s="51"/>
    </row>
    <row r="481" spans="3:5" ht="12.5" x14ac:dyDescent="0.25">
      <c r="C481" s="51"/>
      <c r="D481" s="51"/>
      <c r="E481" s="51"/>
    </row>
    <row r="482" spans="3:5" ht="12.5" x14ac:dyDescent="0.25">
      <c r="C482" s="51"/>
      <c r="D482" s="51"/>
      <c r="E482" s="51"/>
    </row>
    <row r="483" spans="3:5" ht="12.5" x14ac:dyDescent="0.25">
      <c r="C483" s="51"/>
      <c r="D483" s="51"/>
      <c r="E483" s="51"/>
    </row>
    <row r="484" spans="3:5" ht="12.5" x14ac:dyDescent="0.25">
      <c r="C484" s="51"/>
      <c r="D484" s="51"/>
      <c r="E484" s="51"/>
    </row>
    <row r="485" spans="3:5" ht="12.5" x14ac:dyDescent="0.25">
      <c r="C485" s="51"/>
      <c r="D485" s="51"/>
      <c r="E485" s="51"/>
    </row>
    <row r="486" spans="3:5" ht="12.5" x14ac:dyDescent="0.25">
      <c r="C486" s="51"/>
      <c r="D486" s="51"/>
      <c r="E486" s="51"/>
    </row>
    <row r="487" spans="3:5" ht="12.5" x14ac:dyDescent="0.25">
      <c r="C487" s="51"/>
      <c r="D487" s="51"/>
      <c r="E487" s="51"/>
    </row>
    <row r="488" spans="3:5" ht="12.5" x14ac:dyDescent="0.25">
      <c r="C488" s="51"/>
      <c r="D488" s="51"/>
      <c r="E488" s="51"/>
    </row>
    <row r="489" spans="3:5" ht="12.5" x14ac:dyDescent="0.25">
      <c r="C489" s="51"/>
      <c r="D489" s="51"/>
      <c r="E489" s="51"/>
    </row>
    <row r="490" spans="3:5" ht="12.5" x14ac:dyDescent="0.25">
      <c r="C490" s="51"/>
      <c r="D490" s="51"/>
      <c r="E490" s="51"/>
    </row>
    <row r="491" spans="3:5" ht="12.5" x14ac:dyDescent="0.25">
      <c r="C491" s="51"/>
      <c r="D491" s="51"/>
      <c r="E491" s="51"/>
    </row>
    <row r="492" spans="3:5" ht="12.5" x14ac:dyDescent="0.25">
      <c r="C492" s="51"/>
      <c r="D492" s="51"/>
      <c r="E492" s="51"/>
    </row>
    <row r="493" spans="3:5" ht="12.5" x14ac:dyDescent="0.25">
      <c r="C493" s="51"/>
      <c r="D493" s="51"/>
      <c r="E493" s="51"/>
    </row>
    <row r="494" spans="3:5" ht="12.5" x14ac:dyDescent="0.25">
      <c r="C494" s="51"/>
      <c r="D494" s="51"/>
      <c r="E494" s="51"/>
    </row>
    <row r="495" spans="3:5" ht="12.5" x14ac:dyDescent="0.25">
      <c r="C495" s="51"/>
      <c r="D495" s="51"/>
      <c r="E495" s="51"/>
    </row>
    <row r="496" spans="3:5" ht="12.5" x14ac:dyDescent="0.25">
      <c r="C496" s="51"/>
      <c r="D496" s="51"/>
      <c r="E496" s="51"/>
    </row>
    <row r="497" spans="3:5" ht="12.5" x14ac:dyDescent="0.25">
      <c r="C497" s="51"/>
      <c r="D497" s="51"/>
      <c r="E497" s="51"/>
    </row>
    <row r="498" spans="3:5" ht="12.5" x14ac:dyDescent="0.25">
      <c r="C498" s="51"/>
      <c r="D498" s="51"/>
      <c r="E498" s="51"/>
    </row>
    <row r="499" spans="3:5" ht="12.5" x14ac:dyDescent="0.25">
      <c r="C499" s="51"/>
      <c r="D499" s="51"/>
      <c r="E499" s="51"/>
    </row>
    <row r="500" spans="3:5" ht="12.5" x14ac:dyDescent="0.25">
      <c r="C500" s="51"/>
      <c r="D500" s="51"/>
      <c r="E500" s="51"/>
    </row>
    <row r="501" spans="3:5" ht="12.5" x14ac:dyDescent="0.25">
      <c r="C501" s="51"/>
      <c r="D501" s="51"/>
      <c r="E501" s="51"/>
    </row>
    <row r="502" spans="3:5" ht="12.5" x14ac:dyDescent="0.25">
      <c r="C502" s="51"/>
      <c r="D502" s="51"/>
      <c r="E502" s="51"/>
    </row>
    <row r="503" spans="3:5" ht="12.5" x14ac:dyDescent="0.25">
      <c r="C503" s="51"/>
      <c r="D503" s="51"/>
      <c r="E503" s="51"/>
    </row>
    <row r="504" spans="3:5" ht="12.5" x14ac:dyDescent="0.25">
      <c r="C504" s="51"/>
      <c r="D504" s="51"/>
      <c r="E504" s="51"/>
    </row>
    <row r="505" spans="3:5" ht="12.5" x14ac:dyDescent="0.25">
      <c r="C505" s="51"/>
      <c r="D505" s="51"/>
      <c r="E505" s="51"/>
    </row>
    <row r="506" spans="3:5" ht="12.5" x14ac:dyDescent="0.25">
      <c r="C506" s="51"/>
      <c r="D506" s="51"/>
      <c r="E506" s="51"/>
    </row>
    <row r="507" spans="3:5" ht="12.5" x14ac:dyDescent="0.25">
      <c r="C507" s="51"/>
      <c r="D507" s="51"/>
      <c r="E507" s="51"/>
    </row>
    <row r="508" spans="3:5" ht="12.5" x14ac:dyDescent="0.25">
      <c r="C508" s="51"/>
      <c r="D508" s="51"/>
      <c r="E508" s="51"/>
    </row>
    <row r="509" spans="3:5" ht="12.5" x14ac:dyDescent="0.25">
      <c r="C509" s="51"/>
      <c r="D509" s="51"/>
      <c r="E509" s="51"/>
    </row>
    <row r="510" spans="3:5" ht="12.5" x14ac:dyDescent="0.25">
      <c r="C510" s="51"/>
      <c r="D510" s="51"/>
      <c r="E510" s="51"/>
    </row>
    <row r="511" spans="3:5" ht="12.5" x14ac:dyDescent="0.25">
      <c r="C511" s="51"/>
      <c r="D511" s="51"/>
      <c r="E511" s="51"/>
    </row>
    <row r="512" spans="3:5" ht="12.5" x14ac:dyDescent="0.25">
      <c r="C512" s="51"/>
      <c r="D512" s="51"/>
      <c r="E512" s="51"/>
    </row>
    <row r="513" spans="3:5" ht="12.5" x14ac:dyDescent="0.25">
      <c r="C513" s="51"/>
      <c r="D513" s="51"/>
      <c r="E513" s="51"/>
    </row>
    <row r="514" spans="3:5" ht="12.5" x14ac:dyDescent="0.25">
      <c r="C514" s="51"/>
      <c r="D514" s="51"/>
      <c r="E514" s="51"/>
    </row>
    <row r="515" spans="3:5" ht="12.5" x14ac:dyDescent="0.25">
      <c r="C515" s="51"/>
      <c r="D515" s="51"/>
      <c r="E515" s="51"/>
    </row>
    <row r="516" spans="3:5" ht="12.5" x14ac:dyDescent="0.25">
      <c r="C516" s="51"/>
      <c r="D516" s="51"/>
      <c r="E516" s="51"/>
    </row>
    <row r="517" spans="3:5" ht="12.5" x14ac:dyDescent="0.25">
      <c r="C517" s="51"/>
      <c r="D517" s="51"/>
      <c r="E517" s="51"/>
    </row>
    <row r="518" spans="3:5" ht="12.5" x14ac:dyDescent="0.25">
      <c r="C518" s="51"/>
      <c r="D518" s="51"/>
      <c r="E518" s="51"/>
    </row>
    <row r="519" spans="3:5" ht="12.5" x14ac:dyDescent="0.25">
      <c r="C519" s="51"/>
      <c r="D519" s="51"/>
      <c r="E519" s="51"/>
    </row>
    <row r="520" spans="3:5" ht="12.5" x14ac:dyDescent="0.25">
      <c r="C520" s="51"/>
      <c r="D520" s="51"/>
      <c r="E520" s="51"/>
    </row>
    <row r="521" spans="3:5" ht="12.5" x14ac:dyDescent="0.25">
      <c r="C521" s="51"/>
      <c r="D521" s="51"/>
      <c r="E521" s="51"/>
    </row>
    <row r="522" spans="3:5" ht="12.5" x14ac:dyDescent="0.25">
      <c r="C522" s="51"/>
      <c r="D522" s="51"/>
      <c r="E522" s="51"/>
    </row>
    <row r="523" spans="3:5" ht="12.5" x14ac:dyDescent="0.25">
      <c r="C523" s="51"/>
      <c r="D523" s="51"/>
      <c r="E523" s="51"/>
    </row>
    <row r="524" spans="3:5" ht="12.5" x14ac:dyDescent="0.25">
      <c r="C524" s="51"/>
      <c r="D524" s="51"/>
      <c r="E524" s="51"/>
    </row>
    <row r="525" spans="3:5" ht="12.5" x14ac:dyDescent="0.25">
      <c r="C525" s="51"/>
      <c r="D525" s="51"/>
      <c r="E525" s="51"/>
    </row>
    <row r="526" spans="3:5" ht="12.5" x14ac:dyDescent="0.25">
      <c r="C526" s="51"/>
      <c r="D526" s="51"/>
      <c r="E526" s="51"/>
    </row>
    <row r="527" spans="3:5" ht="12.5" x14ac:dyDescent="0.25">
      <c r="C527" s="51"/>
      <c r="D527" s="51"/>
      <c r="E527" s="51"/>
    </row>
    <row r="528" spans="3:5" ht="12.5" x14ac:dyDescent="0.25">
      <c r="C528" s="51"/>
      <c r="D528" s="51"/>
      <c r="E528" s="51"/>
    </row>
    <row r="529" spans="3:5" ht="12.5" x14ac:dyDescent="0.25">
      <c r="C529" s="51"/>
      <c r="D529" s="51"/>
      <c r="E529" s="51"/>
    </row>
    <row r="530" spans="3:5" ht="12.5" x14ac:dyDescent="0.25">
      <c r="C530" s="51"/>
      <c r="D530" s="51"/>
      <c r="E530" s="51"/>
    </row>
    <row r="531" spans="3:5" ht="12.5" x14ac:dyDescent="0.25">
      <c r="C531" s="51"/>
      <c r="D531" s="51"/>
      <c r="E531" s="51"/>
    </row>
    <row r="532" spans="3:5" ht="12.5" x14ac:dyDescent="0.25">
      <c r="C532" s="51"/>
      <c r="D532" s="51"/>
      <c r="E532" s="51"/>
    </row>
    <row r="533" spans="3:5" ht="12.5" x14ac:dyDescent="0.25">
      <c r="C533" s="51"/>
      <c r="D533" s="51"/>
      <c r="E533" s="51"/>
    </row>
    <row r="534" spans="3:5" ht="12.5" x14ac:dyDescent="0.25">
      <c r="C534" s="51"/>
      <c r="D534" s="51"/>
      <c r="E534" s="51"/>
    </row>
    <row r="535" spans="3:5" ht="12.5" x14ac:dyDescent="0.25">
      <c r="C535" s="51"/>
      <c r="D535" s="51"/>
      <c r="E535" s="51"/>
    </row>
    <row r="536" spans="3:5" ht="12.5" x14ac:dyDescent="0.25">
      <c r="C536" s="51"/>
      <c r="D536" s="51"/>
      <c r="E536" s="51"/>
    </row>
    <row r="537" spans="3:5" ht="12.5" x14ac:dyDescent="0.25">
      <c r="C537" s="51"/>
      <c r="D537" s="51"/>
      <c r="E537" s="51"/>
    </row>
    <row r="538" spans="3:5" ht="12.5" x14ac:dyDescent="0.25">
      <c r="C538" s="51"/>
      <c r="D538" s="51"/>
      <c r="E538" s="51"/>
    </row>
    <row r="539" spans="3:5" ht="12.5" x14ac:dyDescent="0.25">
      <c r="C539" s="51"/>
      <c r="D539" s="51"/>
      <c r="E539" s="51"/>
    </row>
    <row r="540" spans="3:5" ht="12.5" x14ac:dyDescent="0.25">
      <c r="C540" s="51"/>
      <c r="D540" s="51"/>
      <c r="E540" s="51"/>
    </row>
    <row r="541" spans="3:5" ht="12.5" x14ac:dyDescent="0.25">
      <c r="C541" s="51"/>
      <c r="D541" s="51"/>
      <c r="E541" s="51"/>
    </row>
    <row r="542" spans="3:5" ht="12.5" x14ac:dyDescent="0.25">
      <c r="C542" s="51"/>
      <c r="D542" s="51"/>
      <c r="E542" s="51"/>
    </row>
    <row r="543" spans="3:5" ht="12.5" x14ac:dyDescent="0.25">
      <c r="C543" s="51"/>
      <c r="D543" s="51"/>
      <c r="E543" s="51"/>
    </row>
    <row r="544" spans="3:5" ht="12.5" x14ac:dyDescent="0.25">
      <c r="C544" s="51"/>
      <c r="D544" s="51"/>
      <c r="E544" s="51"/>
    </row>
    <row r="545" spans="3:5" ht="12.5" x14ac:dyDescent="0.25">
      <c r="C545" s="51"/>
      <c r="D545" s="51"/>
      <c r="E545" s="51"/>
    </row>
    <row r="546" spans="3:5" ht="12.5" x14ac:dyDescent="0.25">
      <c r="C546" s="51"/>
      <c r="D546" s="51"/>
      <c r="E546" s="51"/>
    </row>
    <row r="547" spans="3:5" ht="12.5" x14ac:dyDescent="0.25">
      <c r="C547" s="51"/>
      <c r="D547" s="51"/>
      <c r="E547" s="51"/>
    </row>
    <row r="548" spans="3:5" ht="12.5" x14ac:dyDescent="0.25">
      <c r="C548" s="51"/>
      <c r="D548" s="51"/>
      <c r="E548" s="51"/>
    </row>
    <row r="549" spans="3:5" ht="12.5" x14ac:dyDescent="0.25">
      <c r="C549" s="51"/>
      <c r="D549" s="51"/>
      <c r="E549" s="51"/>
    </row>
    <row r="550" spans="3:5" ht="12.5" x14ac:dyDescent="0.25">
      <c r="C550" s="51"/>
      <c r="D550" s="51"/>
      <c r="E550" s="51"/>
    </row>
    <row r="551" spans="3:5" ht="12.5" x14ac:dyDescent="0.25">
      <c r="C551" s="51"/>
      <c r="D551" s="51"/>
      <c r="E551" s="51"/>
    </row>
    <row r="552" spans="3:5" ht="12.5" x14ac:dyDescent="0.25">
      <c r="C552" s="51"/>
      <c r="D552" s="51"/>
      <c r="E552" s="51"/>
    </row>
    <row r="553" spans="3:5" ht="12.5" x14ac:dyDescent="0.25">
      <c r="C553" s="51"/>
      <c r="D553" s="51"/>
      <c r="E553" s="51"/>
    </row>
    <row r="554" spans="3:5" ht="12.5" x14ac:dyDescent="0.25">
      <c r="C554" s="51"/>
      <c r="D554" s="51"/>
      <c r="E554" s="51"/>
    </row>
    <row r="555" spans="3:5" ht="12.5" x14ac:dyDescent="0.25">
      <c r="C555" s="51"/>
      <c r="D555" s="51"/>
      <c r="E555" s="51"/>
    </row>
    <row r="556" spans="3:5" ht="12.5" x14ac:dyDescent="0.25">
      <c r="C556" s="51"/>
      <c r="D556" s="51"/>
      <c r="E556" s="51"/>
    </row>
    <row r="557" spans="3:5" ht="12.5" x14ac:dyDescent="0.25">
      <c r="C557" s="51"/>
      <c r="D557" s="51"/>
      <c r="E557" s="51"/>
    </row>
    <row r="558" spans="3:5" ht="12.5" x14ac:dyDescent="0.25">
      <c r="C558" s="51"/>
      <c r="D558" s="51"/>
      <c r="E558" s="51"/>
    </row>
    <row r="559" spans="3:5" ht="12.5" x14ac:dyDescent="0.25">
      <c r="C559" s="51"/>
      <c r="D559" s="51"/>
      <c r="E559" s="51"/>
    </row>
    <row r="560" spans="3:5" ht="12.5" x14ac:dyDescent="0.25">
      <c r="C560" s="51"/>
      <c r="D560" s="51"/>
      <c r="E560" s="51"/>
    </row>
    <row r="561" spans="3:5" ht="12.5" x14ac:dyDescent="0.25">
      <c r="C561" s="51"/>
      <c r="D561" s="51"/>
      <c r="E561" s="51"/>
    </row>
    <row r="562" spans="3:5" ht="12.5" x14ac:dyDescent="0.25">
      <c r="C562" s="51"/>
      <c r="D562" s="51"/>
      <c r="E562" s="51"/>
    </row>
    <row r="563" spans="3:5" ht="12.5" x14ac:dyDescent="0.25">
      <c r="C563" s="51"/>
      <c r="D563" s="51"/>
      <c r="E563" s="51"/>
    </row>
    <row r="564" spans="3:5" ht="12.5" x14ac:dyDescent="0.25">
      <c r="C564" s="51"/>
      <c r="D564" s="51"/>
      <c r="E564" s="51"/>
    </row>
    <row r="565" spans="3:5" ht="12.5" x14ac:dyDescent="0.25">
      <c r="C565" s="51"/>
      <c r="D565" s="51"/>
      <c r="E565" s="51"/>
    </row>
    <row r="566" spans="3:5" ht="12.5" x14ac:dyDescent="0.25">
      <c r="C566" s="51"/>
      <c r="D566" s="51"/>
      <c r="E566" s="51"/>
    </row>
    <row r="567" spans="3:5" ht="12.5" x14ac:dyDescent="0.25">
      <c r="C567" s="51"/>
      <c r="D567" s="51"/>
      <c r="E567" s="51"/>
    </row>
    <row r="568" spans="3:5" ht="12.5" x14ac:dyDescent="0.25">
      <c r="C568" s="51"/>
      <c r="D568" s="51"/>
      <c r="E568" s="51"/>
    </row>
    <row r="569" spans="3:5" ht="12.5" x14ac:dyDescent="0.25">
      <c r="C569" s="51"/>
      <c r="D569" s="51"/>
      <c r="E569" s="51"/>
    </row>
    <row r="570" spans="3:5" ht="12.5" x14ac:dyDescent="0.25">
      <c r="C570" s="51"/>
      <c r="D570" s="51"/>
      <c r="E570" s="51"/>
    </row>
    <row r="571" spans="3:5" ht="12.5" x14ac:dyDescent="0.25">
      <c r="C571" s="51"/>
      <c r="D571" s="51"/>
      <c r="E571" s="51"/>
    </row>
    <row r="572" spans="3:5" ht="12.5" x14ac:dyDescent="0.25">
      <c r="C572" s="51"/>
      <c r="D572" s="51"/>
      <c r="E572" s="51"/>
    </row>
    <row r="573" spans="3:5" ht="12.5" x14ac:dyDescent="0.25">
      <c r="C573" s="51"/>
      <c r="D573" s="51"/>
      <c r="E573" s="51"/>
    </row>
    <row r="574" spans="3:5" ht="12.5" x14ac:dyDescent="0.25">
      <c r="C574" s="51"/>
      <c r="D574" s="51"/>
      <c r="E574" s="51"/>
    </row>
    <row r="575" spans="3:5" ht="12.5" x14ac:dyDescent="0.25">
      <c r="C575" s="51"/>
      <c r="D575" s="51"/>
      <c r="E575" s="51"/>
    </row>
    <row r="576" spans="3:5" ht="12.5" x14ac:dyDescent="0.25">
      <c r="C576" s="51"/>
      <c r="D576" s="51"/>
      <c r="E576" s="51"/>
    </row>
    <row r="577" spans="3:5" ht="12.5" x14ac:dyDescent="0.25">
      <c r="C577" s="51"/>
      <c r="D577" s="51"/>
      <c r="E577" s="51"/>
    </row>
    <row r="578" spans="3:5" ht="12.5" x14ac:dyDescent="0.25">
      <c r="C578" s="51"/>
      <c r="D578" s="51"/>
      <c r="E578" s="51"/>
    </row>
    <row r="579" spans="3:5" ht="12.5" x14ac:dyDescent="0.25">
      <c r="C579" s="51"/>
      <c r="D579" s="51"/>
      <c r="E579" s="51"/>
    </row>
    <row r="580" spans="3:5" ht="12.5" x14ac:dyDescent="0.25">
      <c r="C580" s="51"/>
      <c r="D580" s="51"/>
      <c r="E580" s="51"/>
    </row>
    <row r="581" spans="3:5" ht="12.5" x14ac:dyDescent="0.25">
      <c r="C581" s="51"/>
      <c r="D581" s="51"/>
      <c r="E581" s="51"/>
    </row>
    <row r="582" spans="3:5" ht="12.5" x14ac:dyDescent="0.25">
      <c r="C582" s="51"/>
      <c r="D582" s="51"/>
      <c r="E582" s="51"/>
    </row>
    <row r="583" spans="3:5" ht="12.5" x14ac:dyDescent="0.25">
      <c r="C583" s="51"/>
      <c r="D583" s="51"/>
      <c r="E583" s="51"/>
    </row>
    <row r="584" spans="3:5" ht="12.5" x14ac:dyDescent="0.25">
      <c r="C584" s="51"/>
      <c r="D584" s="51"/>
      <c r="E584" s="51"/>
    </row>
    <row r="585" spans="3:5" ht="12.5" x14ac:dyDescent="0.25">
      <c r="C585" s="51"/>
      <c r="D585" s="51"/>
      <c r="E585" s="51"/>
    </row>
    <row r="586" spans="3:5" ht="12.5" x14ac:dyDescent="0.25">
      <c r="C586" s="51"/>
      <c r="D586" s="51"/>
      <c r="E586" s="51"/>
    </row>
    <row r="587" spans="3:5" ht="12.5" x14ac:dyDescent="0.25">
      <c r="C587" s="51"/>
      <c r="D587" s="51"/>
      <c r="E587" s="51"/>
    </row>
    <row r="588" spans="3:5" ht="12.5" x14ac:dyDescent="0.25">
      <c r="C588" s="51"/>
      <c r="D588" s="51"/>
      <c r="E588" s="51"/>
    </row>
    <row r="589" spans="3:5" ht="12.5" x14ac:dyDescent="0.25">
      <c r="C589" s="51"/>
      <c r="D589" s="51"/>
      <c r="E589" s="51"/>
    </row>
    <row r="590" spans="3:5" ht="12.5" x14ac:dyDescent="0.25">
      <c r="C590" s="51"/>
      <c r="D590" s="51"/>
      <c r="E590" s="51"/>
    </row>
    <row r="591" spans="3:5" ht="12.5" x14ac:dyDescent="0.25">
      <c r="C591" s="51"/>
      <c r="D591" s="51"/>
      <c r="E591" s="51"/>
    </row>
    <row r="592" spans="3:5" ht="12.5" x14ac:dyDescent="0.25">
      <c r="C592" s="51"/>
      <c r="D592" s="51"/>
      <c r="E592" s="51"/>
    </row>
    <row r="593" spans="3:5" ht="12.5" x14ac:dyDescent="0.25">
      <c r="C593" s="51"/>
      <c r="D593" s="51"/>
      <c r="E593" s="51"/>
    </row>
    <row r="594" spans="3:5" ht="12.5" x14ac:dyDescent="0.25">
      <c r="C594" s="51"/>
      <c r="D594" s="51"/>
      <c r="E594" s="51"/>
    </row>
    <row r="595" spans="3:5" ht="12.5" x14ac:dyDescent="0.25">
      <c r="C595" s="51"/>
      <c r="D595" s="51"/>
      <c r="E595" s="51"/>
    </row>
    <row r="596" spans="3:5" ht="12.5" x14ac:dyDescent="0.25">
      <c r="C596" s="51"/>
      <c r="D596" s="51"/>
      <c r="E596" s="51"/>
    </row>
    <row r="597" spans="3:5" ht="12.5" x14ac:dyDescent="0.25">
      <c r="C597" s="51"/>
      <c r="D597" s="51"/>
      <c r="E597" s="51"/>
    </row>
    <row r="598" spans="3:5" ht="12.5" x14ac:dyDescent="0.25">
      <c r="C598" s="51"/>
      <c r="D598" s="51"/>
      <c r="E598" s="51"/>
    </row>
    <row r="599" spans="3:5" ht="12.5" x14ac:dyDescent="0.25">
      <c r="C599" s="51"/>
      <c r="D599" s="51"/>
      <c r="E599" s="51"/>
    </row>
    <row r="600" spans="3:5" ht="12.5" x14ac:dyDescent="0.25">
      <c r="C600" s="51"/>
      <c r="D600" s="51"/>
      <c r="E600" s="51"/>
    </row>
    <row r="601" spans="3:5" ht="12.5" x14ac:dyDescent="0.25">
      <c r="C601" s="51"/>
      <c r="D601" s="51"/>
      <c r="E601" s="51"/>
    </row>
    <row r="602" spans="3:5" ht="12.5" x14ac:dyDescent="0.25">
      <c r="C602" s="51"/>
      <c r="D602" s="51"/>
      <c r="E602" s="51"/>
    </row>
    <row r="603" spans="3:5" ht="12.5" x14ac:dyDescent="0.25">
      <c r="C603" s="51"/>
      <c r="D603" s="51"/>
      <c r="E603" s="51"/>
    </row>
    <row r="604" spans="3:5" ht="12.5" x14ac:dyDescent="0.25">
      <c r="C604" s="51"/>
      <c r="D604" s="51"/>
      <c r="E604" s="51"/>
    </row>
    <row r="605" spans="3:5" ht="12.5" x14ac:dyDescent="0.25">
      <c r="C605" s="51"/>
      <c r="D605" s="51"/>
      <c r="E605" s="51"/>
    </row>
    <row r="606" spans="3:5" ht="12.5" x14ac:dyDescent="0.25">
      <c r="C606" s="51"/>
      <c r="D606" s="51"/>
      <c r="E606" s="51"/>
    </row>
    <row r="607" spans="3:5" ht="12.5" x14ac:dyDescent="0.25">
      <c r="C607" s="51"/>
      <c r="D607" s="51"/>
      <c r="E607" s="51"/>
    </row>
    <row r="608" spans="3:5" ht="12.5" x14ac:dyDescent="0.25">
      <c r="C608" s="51"/>
      <c r="D608" s="51"/>
      <c r="E608" s="51"/>
    </row>
    <row r="609" spans="3:5" ht="12.5" x14ac:dyDescent="0.25">
      <c r="C609" s="51"/>
      <c r="D609" s="51"/>
      <c r="E609" s="51"/>
    </row>
    <row r="610" spans="3:5" ht="12.5" x14ac:dyDescent="0.25">
      <c r="C610" s="51"/>
      <c r="D610" s="51"/>
      <c r="E610" s="51"/>
    </row>
    <row r="611" spans="3:5" ht="12.5" x14ac:dyDescent="0.25">
      <c r="C611" s="51"/>
      <c r="D611" s="51"/>
      <c r="E611" s="51"/>
    </row>
    <row r="612" spans="3:5" ht="12.5" x14ac:dyDescent="0.25">
      <c r="C612" s="51"/>
      <c r="D612" s="51"/>
      <c r="E612" s="51"/>
    </row>
    <row r="613" spans="3:5" ht="12.5" x14ac:dyDescent="0.25">
      <c r="C613" s="51"/>
      <c r="D613" s="51"/>
      <c r="E613" s="51"/>
    </row>
    <row r="614" spans="3:5" ht="12.5" x14ac:dyDescent="0.25">
      <c r="C614" s="51"/>
      <c r="D614" s="51"/>
      <c r="E614" s="51"/>
    </row>
    <row r="615" spans="3:5" ht="12.5" x14ac:dyDescent="0.25">
      <c r="C615" s="51"/>
      <c r="D615" s="51"/>
      <c r="E615" s="51"/>
    </row>
    <row r="616" spans="3:5" ht="12.5" x14ac:dyDescent="0.25">
      <c r="C616" s="51"/>
      <c r="D616" s="51"/>
      <c r="E616" s="51"/>
    </row>
    <row r="617" spans="3:5" ht="12.5" x14ac:dyDescent="0.25">
      <c r="C617" s="51"/>
      <c r="D617" s="51"/>
      <c r="E617" s="51"/>
    </row>
    <row r="618" spans="3:5" ht="12.5" x14ac:dyDescent="0.25">
      <c r="C618" s="51"/>
      <c r="D618" s="51"/>
      <c r="E618" s="51"/>
    </row>
    <row r="619" spans="3:5" ht="12.5" x14ac:dyDescent="0.25">
      <c r="C619" s="51"/>
      <c r="D619" s="51"/>
      <c r="E619" s="51"/>
    </row>
    <row r="620" spans="3:5" ht="12.5" x14ac:dyDescent="0.25">
      <c r="C620" s="51"/>
      <c r="D620" s="51"/>
      <c r="E620" s="51"/>
    </row>
    <row r="621" spans="3:5" ht="12.5" x14ac:dyDescent="0.25">
      <c r="C621" s="51"/>
      <c r="D621" s="51"/>
      <c r="E621" s="51"/>
    </row>
    <row r="622" spans="3:5" ht="12.5" x14ac:dyDescent="0.25">
      <c r="C622" s="51"/>
      <c r="D622" s="51"/>
      <c r="E622" s="51"/>
    </row>
    <row r="623" spans="3:5" ht="12.5" x14ac:dyDescent="0.25">
      <c r="C623" s="51"/>
      <c r="D623" s="51"/>
      <c r="E623" s="51"/>
    </row>
    <row r="624" spans="3:5" ht="12.5" x14ac:dyDescent="0.25">
      <c r="C624" s="51"/>
      <c r="D624" s="51"/>
      <c r="E624" s="51"/>
    </row>
    <row r="625" spans="3:5" ht="12.5" x14ac:dyDescent="0.25">
      <c r="C625" s="51"/>
      <c r="D625" s="51"/>
      <c r="E625" s="51"/>
    </row>
    <row r="626" spans="3:5" ht="12.5" x14ac:dyDescent="0.25">
      <c r="C626" s="51"/>
      <c r="D626" s="51"/>
      <c r="E626" s="51"/>
    </row>
    <row r="627" spans="3:5" ht="12.5" x14ac:dyDescent="0.25">
      <c r="C627" s="51"/>
      <c r="D627" s="51"/>
      <c r="E627" s="51"/>
    </row>
    <row r="628" spans="3:5" ht="12.5" x14ac:dyDescent="0.25">
      <c r="C628" s="51"/>
      <c r="D628" s="51"/>
      <c r="E628" s="51"/>
    </row>
    <row r="629" spans="3:5" ht="12.5" x14ac:dyDescent="0.25">
      <c r="C629" s="51"/>
      <c r="D629" s="51"/>
      <c r="E629" s="51"/>
    </row>
    <row r="630" spans="3:5" ht="12.5" x14ac:dyDescent="0.25">
      <c r="C630" s="51"/>
      <c r="D630" s="51"/>
      <c r="E630" s="51"/>
    </row>
    <row r="631" spans="3:5" ht="12.5" x14ac:dyDescent="0.25">
      <c r="C631" s="51"/>
      <c r="D631" s="51"/>
      <c r="E631" s="51"/>
    </row>
    <row r="632" spans="3:5" ht="12.5" x14ac:dyDescent="0.25">
      <c r="C632" s="51"/>
      <c r="D632" s="51"/>
      <c r="E632" s="51"/>
    </row>
    <row r="633" spans="3:5" ht="12.5" x14ac:dyDescent="0.25">
      <c r="C633" s="51"/>
      <c r="D633" s="51"/>
      <c r="E633" s="51"/>
    </row>
    <row r="634" spans="3:5" ht="12.5" x14ac:dyDescent="0.25">
      <c r="C634" s="51"/>
      <c r="D634" s="51"/>
      <c r="E634" s="51"/>
    </row>
    <row r="635" spans="3:5" ht="12.5" x14ac:dyDescent="0.25">
      <c r="C635" s="51"/>
      <c r="D635" s="51"/>
      <c r="E635" s="51"/>
    </row>
    <row r="636" spans="3:5" ht="12.5" x14ac:dyDescent="0.25">
      <c r="C636" s="51"/>
      <c r="D636" s="51"/>
      <c r="E636" s="51"/>
    </row>
    <row r="637" spans="3:5" ht="12.5" x14ac:dyDescent="0.25">
      <c r="C637" s="51"/>
      <c r="D637" s="51"/>
      <c r="E637" s="51"/>
    </row>
    <row r="638" spans="3:5" ht="12.5" x14ac:dyDescent="0.25">
      <c r="C638" s="51"/>
      <c r="D638" s="51"/>
      <c r="E638" s="51"/>
    </row>
    <row r="639" spans="3:5" ht="12.5" x14ac:dyDescent="0.25">
      <c r="C639" s="51"/>
      <c r="D639" s="51"/>
      <c r="E639" s="51"/>
    </row>
    <row r="640" spans="3:5" ht="12.5" x14ac:dyDescent="0.25">
      <c r="C640" s="51"/>
      <c r="D640" s="51"/>
      <c r="E640" s="51"/>
    </row>
    <row r="641" spans="3:5" ht="12.5" x14ac:dyDescent="0.25">
      <c r="C641" s="51"/>
      <c r="D641" s="51"/>
      <c r="E641" s="51"/>
    </row>
    <row r="642" spans="3:5" ht="12.5" x14ac:dyDescent="0.25">
      <c r="C642" s="51"/>
      <c r="D642" s="51"/>
      <c r="E642" s="51"/>
    </row>
    <row r="643" spans="3:5" ht="12.5" x14ac:dyDescent="0.25">
      <c r="C643" s="51"/>
      <c r="D643" s="51"/>
      <c r="E643" s="51"/>
    </row>
    <row r="644" spans="3:5" ht="12.5" x14ac:dyDescent="0.25">
      <c r="C644" s="51"/>
      <c r="D644" s="51"/>
      <c r="E644" s="51"/>
    </row>
    <row r="645" spans="3:5" ht="12.5" x14ac:dyDescent="0.25">
      <c r="C645" s="51"/>
      <c r="D645" s="51"/>
      <c r="E645" s="51"/>
    </row>
    <row r="646" spans="3:5" ht="12.5" x14ac:dyDescent="0.25">
      <c r="C646" s="51"/>
      <c r="D646" s="51"/>
      <c r="E646" s="51"/>
    </row>
    <row r="647" spans="3:5" ht="12.5" x14ac:dyDescent="0.25">
      <c r="C647" s="51"/>
      <c r="D647" s="51"/>
      <c r="E647" s="51"/>
    </row>
    <row r="648" spans="3:5" ht="12.5" x14ac:dyDescent="0.25">
      <c r="C648" s="51"/>
      <c r="D648" s="51"/>
      <c r="E648" s="51"/>
    </row>
    <row r="649" spans="3:5" ht="12.5" x14ac:dyDescent="0.25">
      <c r="C649" s="51"/>
      <c r="D649" s="51"/>
      <c r="E649" s="51"/>
    </row>
    <row r="650" spans="3:5" ht="12.5" x14ac:dyDescent="0.25">
      <c r="C650" s="51"/>
      <c r="D650" s="51"/>
      <c r="E650" s="51"/>
    </row>
    <row r="651" spans="3:5" ht="12.5" x14ac:dyDescent="0.25">
      <c r="C651" s="51"/>
      <c r="D651" s="51"/>
      <c r="E651" s="51"/>
    </row>
    <row r="652" spans="3:5" ht="12.5" x14ac:dyDescent="0.25">
      <c r="C652" s="51"/>
      <c r="D652" s="51"/>
      <c r="E652" s="51"/>
    </row>
    <row r="653" spans="3:5" ht="12.5" x14ac:dyDescent="0.25">
      <c r="C653" s="51"/>
      <c r="D653" s="51"/>
      <c r="E653" s="51"/>
    </row>
    <row r="654" spans="3:5" ht="12.5" x14ac:dyDescent="0.25">
      <c r="C654" s="51"/>
      <c r="D654" s="51"/>
      <c r="E654" s="51"/>
    </row>
    <row r="655" spans="3:5" ht="12.5" x14ac:dyDescent="0.25">
      <c r="C655" s="51"/>
      <c r="D655" s="51"/>
      <c r="E655" s="51"/>
    </row>
    <row r="656" spans="3:5" ht="12.5" x14ac:dyDescent="0.25">
      <c r="C656" s="51"/>
      <c r="D656" s="51"/>
      <c r="E656" s="51"/>
    </row>
    <row r="657" spans="3:5" ht="12.5" x14ac:dyDescent="0.25">
      <c r="C657" s="51"/>
      <c r="D657" s="51"/>
      <c r="E657" s="51"/>
    </row>
    <row r="658" spans="3:5" ht="12.5" x14ac:dyDescent="0.25">
      <c r="C658" s="51"/>
      <c r="D658" s="51"/>
      <c r="E658" s="51"/>
    </row>
    <row r="659" spans="3:5" ht="12.5" x14ac:dyDescent="0.25">
      <c r="C659" s="51"/>
      <c r="D659" s="51"/>
      <c r="E659" s="51"/>
    </row>
    <row r="660" spans="3:5" ht="12.5" x14ac:dyDescent="0.25">
      <c r="C660" s="51"/>
      <c r="D660" s="51"/>
      <c r="E660" s="51"/>
    </row>
    <row r="661" spans="3:5" ht="12.5" x14ac:dyDescent="0.25">
      <c r="C661" s="51"/>
      <c r="D661" s="51"/>
      <c r="E661" s="51"/>
    </row>
    <row r="662" spans="3:5" ht="12.5" x14ac:dyDescent="0.25">
      <c r="C662" s="51"/>
      <c r="D662" s="51"/>
      <c r="E662" s="51"/>
    </row>
    <row r="663" spans="3:5" ht="12.5" x14ac:dyDescent="0.25">
      <c r="C663" s="51"/>
      <c r="D663" s="51"/>
      <c r="E663" s="51"/>
    </row>
    <row r="664" spans="3:5" ht="12.5" x14ac:dyDescent="0.25">
      <c r="C664" s="51"/>
      <c r="D664" s="51"/>
      <c r="E664" s="51"/>
    </row>
    <row r="665" spans="3:5" ht="12.5" x14ac:dyDescent="0.25">
      <c r="C665" s="51"/>
      <c r="D665" s="51"/>
      <c r="E665" s="51"/>
    </row>
    <row r="666" spans="3:5" ht="12.5" x14ac:dyDescent="0.25">
      <c r="C666" s="51"/>
      <c r="D666" s="51"/>
      <c r="E666" s="51"/>
    </row>
    <row r="667" spans="3:5" ht="12.5" x14ac:dyDescent="0.25">
      <c r="C667" s="51"/>
      <c r="D667" s="51"/>
      <c r="E667" s="51"/>
    </row>
    <row r="668" spans="3:5" ht="12.5" x14ac:dyDescent="0.25">
      <c r="C668" s="51"/>
      <c r="D668" s="51"/>
      <c r="E668" s="51"/>
    </row>
    <row r="669" spans="3:5" ht="12.5" x14ac:dyDescent="0.25">
      <c r="C669" s="51"/>
      <c r="D669" s="51"/>
      <c r="E669" s="51"/>
    </row>
    <row r="670" spans="3:5" ht="12.5" x14ac:dyDescent="0.25">
      <c r="C670" s="51"/>
      <c r="D670" s="51"/>
      <c r="E670" s="51"/>
    </row>
    <row r="671" spans="3:5" ht="12.5" x14ac:dyDescent="0.25">
      <c r="C671" s="51"/>
      <c r="D671" s="51"/>
      <c r="E671" s="51"/>
    </row>
    <row r="672" spans="3:5" ht="12.5" x14ac:dyDescent="0.25">
      <c r="C672" s="51"/>
      <c r="D672" s="51"/>
      <c r="E672" s="51"/>
    </row>
    <row r="673" spans="3:5" ht="12.5" x14ac:dyDescent="0.25">
      <c r="C673" s="51"/>
      <c r="D673" s="51"/>
      <c r="E673" s="51"/>
    </row>
    <row r="674" spans="3:5" ht="12.5" x14ac:dyDescent="0.25">
      <c r="C674" s="51"/>
      <c r="D674" s="51"/>
      <c r="E674" s="51"/>
    </row>
    <row r="675" spans="3:5" ht="12.5" x14ac:dyDescent="0.25">
      <c r="C675" s="51"/>
      <c r="D675" s="51"/>
      <c r="E675" s="51"/>
    </row>
    <row r="676" spans="3:5" ht="12.5" x14ac:dyDescent="0.25">
      <c r="C676" s="51"/>
      <c r="D676" s="51"/>
      <c r="E676" s="51"/>
    </row>
    <row r="677" spans="3:5" ht="12.5" x14ac:dyDescent="0.25">
      <c r="C677" s="51"/>
      <c r="D677" s="51"/>
      <c r="E677" s="51"/>
    </row>
    <row r="678" spans="3:5" ht="12.5" x14ac:dyDescent="0.25">
      <c r="C678" s="51"/>
      <c r="D678" s="51"/>
      <c r="E678" s="51"/>
    </row>
    <row r="679" spans="3:5" ht="12.5" x14ac:dyDescent="0.25">
      <c r="C679" s="51"/>
      <c r="D679" s="51"/>
      <c r="E679" s="51"/>
    </row>
    <row r="680" spans="3:5" ht="12.5" x14ac:dyDescent="0.25">
      <c r="C680" s="51"/>
      <c r="D680" s="51"/>
      <c r="E680" s="51"/>
    </row>
    <row r="681" spans="3:5" ht="12.5" x14ac:dyDescent="0.25">
      <c r="C681" s="51"/>
      <c r="D681" s="51"/>
      <c r="E681" s="51"/>
    </row>
    <row r="682" spans="3:5" ht="12.5" x14ac:dyDescent="0.25">
      <c r="C682" s="51"/>
      <c r="D682" s="51"/>
      <c r="E682" s="51"/>
    </row>
    <row r="683" spans="3:5" ht="12.5" x14ac:dyDescent="0.25">
      <c r="C683" s="51"/>
      <c r="D683" s="51"/>
      <c r="E683" s="51"/>
    </row>
    <row r="684" spans="3:5" ht="12.5" x14ac:dyDescent="0.25">
      <c r="C684" s="51"/>
      <c r="D684" s="51"/>
      <c r="E684" s="51"/>
    </row>
    <row r="685" spans="3:5" ht="12.5" x14ac:dyDescent="0.25">
      <c r="C685" s="51"/>
      <c r="D685" s="51"/>
      <c r="E685" s="51"/>
    </row>
    <row r="686" spans="3:5" ht="12.5" x14ac:dyDescent="0.25">
      <c r="C686" s="51"/>
      <c r="D686" s="51"/>
      <c r="E686" s="51"/>
    </row>
    <row r="687" spans="3:5" ht="12.5" x14ac:dyDescent="0.25">
      <c r="C687" s="51"/>
      <c r="D687" s="51"/>
      <c r="E687" s="51"/>
    </row>
    <row r="688" spans="3:5" ht="12.5" x14ac:dyDescent="0.25">
      <c r="C688" s="51"/>
      <c r="D688" s="51"/>
      <c r="E688" s="51"/>
    </row>
    <row r="689" spans="3:5" ht="12.5" x14ac:dyDescent="0.25">
      <c r="C689" s="51"/>
      <c r="D689" s="51"/>
      <c r="E689" s="51"/>
    </row>
    <row r="690" spans="3:5" ht="12.5" x14ac:dyDescent="0.25">
      <c r="C690" s="51"/>
      <c r="D690" s="51"/>
      <c r="E690" s="51"/>
    </row>
    <row r="691" spans="3:5" ht="12.5" x14ac:dyDescent="0.25">
      <c r="C691" s="51"/>
      <c r="D691" s="51"/>
      <c r="E691" s="51"/>
    </row>
    <row r="692" spans="3:5" ht="12.5" x14ac:dyDescent="0.25">
      <c r="C692" s="51"/>
      <c r="D692" s="51"/>
      <c r="E692" s="51"/>
    </row>
    <row r="693" spans="3:5" ht="12.5" x14ac:dyDescent="0.25">
      <c r="C693" s="51"/>
      <c r="D693" s="51"/>
      <c r="E693" s="51"/>
    </row>
    <row r="694" spans="3:5" ht="12.5" x14ac:dyDescent="0.25">
      <c r="C694" s="51"/>
      <c r="D694" s="51"/>
      <c r="E694" s="51"/>
    </row>
    <row r="695" spans="3:5" ht="12.5" x14ac:dyDescent="0.25">
      <c r="C695" s="51"/>
      <c r="D695" s="51"/>
      <c r="E695" s="51"/>
    </row>
    <row r="696" spans="3:5" ht="12.5" x14ac:dyDescent="0.25">
      <c r="C696" s="51"/>
      <c r="D696" s="51"/>
      <c r="E696" s="51"/>
    </row>
    <row r="697" spans="3:5" ht="12.5" x14ac:dyDescent="0.25">
      <c r="C697" s="51"/>
      <c r="D697" s="51"/>
      <c r="E697" s="51"/>
    </row>
    <row r="698" spans="3:5" ht="12.5" x14ac:dyDescent="0.25">
      <c r="C698" s="51"/>
      <c r="D698" s="51"/>
      <c r="E698" s="51"/>
    </row>
    <row r="699" spans="3:5" ht="12.5" x14ac:dyDescent="0.25">
      <c r="C699" s="51"/>
      <c r="D699" s="51"/>
      <c r="E699" s="51"/>
    </row>
    <row r="700" spans="3:5" ht="12.5" x14ac:dyDescent="0.25">
      <c r="C700" s="51"/>
      <c r="D700" s="51"/>
      <c r="E700" s="51"/>
    </row>
    <row r="701" spans="3:5" ht="12.5" x14ac:dyDescent="0.25">
      <c r="C701" s="51"/>
      <c r="D701" s="51"/>
      <c r="E701" s="51"/>
    </row>
    <row r="702" spans="3:5" ht="12.5" x14ac:dyDescent="0.25">
      <c r="C702" s="51"/>
      <c r="D702" s="51"/>
      <c r="E702" s="51"/>
    </row>
    <row r="703" spans="3:5" ht="12.5" x14ac:dyDescent="0.25">
      <c r="C703" s="51"/>
      <c r="D703" s="51"/>
      <c r="E703" s="51"/>
    </row>
    <row r="704" spans="3:5" ht="12.5" x14ac:dyDescent="0.25">
      <c r="C704" s="51"/>
      <c r="D704" s="51"/>
      <c r="E704" s="51"/>
    </row>
    <row r="705" spans="3:5" ht="12.5" x14ac:dyDescent="0.25">
      <c r="C705" s="51"/>
      <c r="D705" s="51"/>
      <c r="E705" s="51"/>
    </row>
    <row r="706" spans="3:5" ht="12.5" x14ac:dyDescent="0.25">
      <c r="C706" s="51"/>
      <c r="D706" s="51"/>
      <c r="E706" s="51"/>
    </row>
    <row r="707" spans="3:5" ht="12.5" x14ac:dyDescent="0.25">
      <c r="C707" s="51"/>
      <c r="D707" s="51"/>
      <c r="E707" s="51"/>
    </row>
    <row r="708" spans="3:5" ht="12.5" x14ac:dyDescent="0.25">
      <c r="C708" s="51"/>
      <c r="D708" s="51"/>
      <c r="E708" s="51"/>
    </row>
    <row r="709" spans="3:5" ht="12.5" x14ac:dyDescent="0.25">
      <c r="C709" s="51"/>
      <c r="D709" s="51"/>
      <c r="E709" s="51"/>
    </row>
    <row r="710" spans="3:5" ht="12.5" x14ac:dyDescent="0.25">
      <c r="C710" s="51"/>
      <c r="D710" s="51"/>
      <c r="E710" s="51"/>
    </row>
    <row r="711" spans="3:5" ht="12.5" x14ac:dyDescent="0.25">
      <c r="C711" s="51"/>
      <c r="D711" s="51"/>
      <c r="E711" s="51"/>
    </row>
    <row r="712" spans="3:5" ht="12.5" x14ac:dyDescent="0.25">
      <c r="C712" s="51"/>
      <c r="D712" s="51"/>
      <c r="E712" s="51"/>
    </row>
    <row r="713" spans="3:5" ht="12.5" x14ac:dyDescent="0.25">
      <c r="C713" s="51"/>
      <c r="D713" s="51"/>
      <c r="E713" s="51"/>
    </row>
    <row r="714" spans="3:5" ht="12.5" x14ac:dyDescent="0.25">
      <c r="C714" s="51"/>
      <c r="D714" s="51"/>
      <c r="E714" s="51"/>
    </row>
    <row r="715" spans="3:5" ht="12.5" x14ac:dyDescent="0.25">
      <c r="C715" s="51"/>
      <c r="D715" s="51"/>
      <c r="E715" s="51"/>
    </row>
    <row r="716" spans="3:5" ht="12.5" x14ac:dyDescent="0.25">
      <c r="C716" s="51"/>
      <c r="D716" s="51"/>
      <c r="E716" s="51"/>
    </row>
    <row r="717" spans="3:5" ht="12.5" x14ac:dyDescent="0.25">
      <c r="C717" s="51"/>
      <c r="D717" s="51"/>
      <c r="E717" s="51"/>
    </row>
    <row r="718" spans="3:5" ht="12.5" x14ac:dyDescent="0.25">
      <c r="C718" s="51"/>
      <c r="D718" s="51"/>
      <c r="E718" s="51"/>
    </row>
    <row r="719" spans="3:5" ht="12.5" x14ac:dyDescent="0.25">
      <c r="C719" s="51"/>
      <c r="D719" s="51"/>
      <c r="E719" s="51"/>
    </row>
    <row r="720" spans="3:5" ht="12.5" x14ac:dyDescent="0.25">
      <c r="C720" s="51"/>
      <c r="D720" s="51"/>
      <c r="E720" s="51"/>
    </row>
    <row r="721" spans="3:5" ht="12.5" x14ac:dyDescent="0.25">
      <c r="C721" s="51"/>
      <c r="D721" s="51"/>
      <c r="E721" s="51"/>
    </row>
    <row r="722" spans="3:5" ht="12.5" x14ac:dyDescent="0.25">
      <c r="C722" s="51"/>
      <c r="D722" s="51"/>
      <c r="E722" s="51"/>
    </row>
    <row r="723" spans="3:5" ht="12.5" x14ac:dyDescent="0.25">
      <c r="C723" s="51"/>
      <c r="D723" s="51"/>
      <c r="E723" s="51"/>
    </row>
    <row r="724" spans="3:5" ht="12.5" x14ac:dyDescent="0.25">
      <c r="C724" s="51"/>
      <c r="D724" s="51"/>
      <c r="E724" s="51"/>
    </row>
    <row r="725" spans="3:5" ht="12.5" x14ac:dyDescent="0.25">
      <c r="C725" s="51"/>
      <c r="D725" s="51"/>
      <c r="E725" s="51"/>
    </row>
    <row r="726" spans="3:5" ht="12.5" x14ac:dyDescent="0.25">
      <c r="C726" s="51"/>
      <c r="D726" s="51"/>
      <c r="E726" s="51"/>
    </row>
    <row r="727" spans="3:5" ht="12.5" x14ac:dyDescent="0.25">
      <c r="C727" s="51"/>
      <c r="D727" s="51"/>
      <c r="E727" s="51"/>
    </row>
    <row r="728" spans="3:5" ht="12.5" x14ac:dyDescent="0.25">
      <c r="C728" s="51"/>
      <c r="D728" s="51"/>
      <c r="E728" s="51"/>
    </row>
    <row r="729" spans="3:5" ht="12.5" x14ac:dyDescent="0.25">
      <c r="C729" s="51"/>
      <c r="D729" s="51"/>
      <c r="E729" s="51"/>
    </row>
    <row r="730" spans="3:5" ht="12.5" x14ac:dyDescent="0.25">
      <c r="C730" s="51"/>
      <c r="D730" s="51"/>
      <c r="E730" s="51"/>
    </row>
    <row r="731" spans="3:5" ht="12.5" x14ac:dyDescent="0.25">
      <c r="C731" s="51"/>
      <c r="D731" s="51"/>
      <c r="E731" s="51"/>
    </row>
    <row r="732" spans="3:5" ht="12.5" x14ac:dyDescent="0.25">
      <c r="C732" s="51"/>
      <c r="D732" s="51"/>
      <c r="E732" s="51"/>
    </row>
    <row r="733" spans="3:5" ht="12.5" x14ac:dyDescent="0.25">
      <c r="C733" s="51"/>
      <c r="D733" s="51"/>
      <c r="E733" s="51"/>
    </row>
    <row r="734" spans="3:5" ht="12.5" x14ac:dyDescent="0.25">
      <c r="C734" s="51"/>
      <c r="D734" s="51"/>
      <c r="E734" s="51"/>
    </row>
    <row r="735" spans="3:5" ht="12.5" x14ac:dyDescent="0.25">
      <c r="C735" s="51"/>
      <c r="D735" s="51"/>
      <c r="E735" s="51"/>
    </row>
    <row r="736" spans="3:5" ht="12.5" x14ac:dyDescent="0.25">
      <c r="C736" s="51"/>
      <c r="D736" s="51"/>
      <c r="E736" s="51"/>
    </row>
    <row r="737" spans="3:5" ht="12.5" x14ac:dyDescent="0.25">
      <c r="C737" s="51"/>
      <c r="D737" s="51"/>
      <c r="E737" s="51"/>
    </row>
    <row r="738" spans="3:5" ht="12.5" x14ac:dyDescent="0.25">
      <c r="C738" s="51"/>
      <c r="D738" s="51"/>
      <c r="E738" s="51"/>
    </row>
    <row r="739" spans="3:5" ht="12.5" x14ac:dyDescent="0.25">
      <c r="C739" s="51"/>
      <c r="D739" s="51"/>
      <c r="E739" s="51"/>
    </row>
    <row r="740" spans="3:5" ht="12.5" x14ac:dyDescent="0.25">
      <c r="C740" s="51"/>
      <c r="D740" s="51"/>
      <c r="E740" s="51"/>
    </row>
    <row r="741" spans="3:5" ht="12.5" x14ac:dyDescent="0.25">
      <c r="C741" s="51"/>
      <c r="D741" s="51"/>
      <c r="E741" s="51"/>
    </row>
    <row r="742" spans="3:5" ht="12.5" x14ac:dyDescent="0.25">
      <c r="C742" s="51"/>
      <c r="D742" s="51"/>
      <c r="E742" s="51"/>
    </row>
    <row r="743" spans="3:5" ht="12.5" x14ac:dyDescent="0.25">
      <c r="C743" s="51"/>
      <c r="D743" s="51"/>
      <c r="E743" s="51"/>
    </row>
    <row r="744" spans="3:5" ht="12.5" x14ac:dyDescent="0.25">
      <c r="C744" s="51"/>
      <c r="D744" s="51"/>
      <c r="E744" s="51"/>
    </row>
    <row r="745" spans="3:5" ht="12.5" x14ac:dyDescent="0.25">
      <c r="C745" s="51"/>
      <c r="D745" s="51"/>
      <c r="E745" s="51"/>
    </row>
    <row r="746" spans="3:5" ht="12.5" x14ac:dyDescent="0.25">
      <c r="C746" s="51"/>
      <c r="D746" s="51"/>
      <c r="E746" s="51"/>
    </row>
    <row r="747" spans="3:5" ht="12.5" x14ac:dyDescent="0.25">
      <c r="C747" s="51"/>
      <c r="D747" s="51"/>
      <c r="E747" s="51"/>
    </row>
    <row r="748" spans="3:5" ht="12.5" x14ac:dyDescent="0.25">
      <c r="C748" s="51"/>
      <c r="D748" s="51"/>
      <c r="E748" s="51"/>
    </row>
    <row r="749" spans="3:5" ht="12.5" x14ac:dyDescent="0.25">
      <c r="C749" s="51"/>
      <c r="D749" s="51"/>
      <c r="E749" s="51"/>
    </row>
    <row r="750" spans="3:5" ht="12.5" x14ac:dyDescent="0.25">
      <c r="C750" s="51"/>
      <c r="D750" s="51"/>
      <c r="E750" s="51"/>
    </row>
    <row r="751" spans="3:5" ht="12.5" x14ac:dyDescent="0.25">
      <c r="C751" s="51"/>
      <c r="D751" s="51"/>
      <c r="E751" s="51"/>
    </row>
    <row r="752" spans="3:5" ht="12.5" x14ac:dyDescent="0.25">
      <c r="C752" s="51"/>
      <c r="D752" s="51"/>
      <c r="E752" s="51"/>
    </row>
    <row r="753" spans="3:5" ht="12.5" x14ac:dyDescent="0.25">
      <c r="C753" s="51"/>
      <c r="D753" s="51"/>
      <c r="E753" s="51"/>
    </row>
    <row r="754" spans="3:5" ht="12.5" x14ac:dyDescent="0.25">
      <c r="C754" s="51"/>
      <c r="D754" s="51"/>
      <c r="E754" s="51"/>
    </row>
    <row r="755" spans="3:5" ht="12.5" x14ac:dyDescent="0.25">
      <c r="C755" s="51"/>
      <c r="D755" s="51"/>
      <c r="E755" s="51"/>
    </row>
    <row r="756" spans="3:5" ht="12.5" x14ac:dyDescent="0.25">
      <c r="C756" s="51"/>
      <c r="D756" s="51"/>
      <c r="E756" s="51"/>
    </row>
    <row r="757" spans="3:5" ht="12.5" x14ac:dyDescent="0.25">
      <c r="C757" s="51"/>
      <c r="D757" s="51"/>
      <c r="E757" s="51"/>
    </row>
    <row r="758" spans="3:5" ht="12.5" x14ac:dyDescent="0.25">
      <c r="C758" s="51"/>
      <c r="D758" s="51"/>
      <c r="E758" s="51"/>
    </row>
    <row r="759" spans="3:5" ht="12.5" x14ac:dyDescent="0.25">
      <c r="C759" s="51"/>
      <c r="D759" s="51"/>
      <c r="E759" s="51"/>
    </row>
    <row r="760" spans="3:5" ht="12.5" x14ac:dyDescent="0.25">
      <c r="C760" s="51"/>
      <c r="D760" s="51"/>
      <c r="E760" s="51"/>
    </row>
    <row r="761" spans="3:5" ht="12.5" x14ac:dyDescent="0.25">
      <c r="C761" s="51"/>
      <c r="D761" s="51"/>
      <c r="E761" s="51"/>
    </row>
    <row r="762" spans="3:5" ht="12.5" x14ac:dyDescent="0.25">
      <c r="C762" s="51"/>
      <c r="D762" s="51"/>
      <c r="E762" s="51"/>
    </row>
    <row r="763" spans="3:5" ht="12.5" x14ac:dyDescent="0.25">
      <c r="C763" s="51"/>
      <c r="D763" s="51"/>
      <c r="E763" s="51"/>
    </row>
    <row r="764" spans="3:5" ht="12.5" x14ac:dyDescent="0.25">
      <c r="C764" s="51"/>
      <c r="D764" s="51"/>
      <c r="E764" s="51"/>
    </row>
    <row r="765" spans="3:5" ht="12.5" x14ac:dyDescent="0.25">
      <c r="C765" s="51"/>
      <c r="D765" s="51"/>
      <c r="E765" s="51"/>
    </row>
    <row r="766" spans="3:5" ht="12.5" x14ac:dyDescent="0.25">
      <c r="C766" s="51"/>
      <c r="D766" s="51"/>
      <c r="E766" s="51"/>
    </row>
    <row r="767" spans="3:5" ht="12.5" x14ac:dyDescent="0.25">
      <c r="C767" s="51"/>
      <c r="D767" s="51"/>
      <c r="E767" s="51"/>
    </row>
    <row r="768" spans="3:5" ht="12.5" x14ac:dyDescent="0.25">
      <c r="C768" s="51"/>
      <c r="D768" s="51"/>
      <c r="E768" s="51"/>
    </row>
    <row r="769" spans="3:5" ht="12.5" x14ac:dyDescent="0.25">
      <c r="C769" s="51"/>
      <c r="D769" s="51"/>
      <c r="E769" s="51"/>
    </row>
    <row r="770" spans="3:5" ht="12.5" x14ac:dyDescent="0.25">
      <c r="C770" s="51"/>
      <c r="D770" s="51"/>
      <c r="E770" s="51"/>
    </row>
    <row r="771" spans="3:5" ht="12.5" x14ac:dyDescent="0.25">
      <c r="C771" s="51"/>
      <c r="D771" s="51"/>
      <c r="E771" s="51"/>
    </row>
    <row r="772" spans="3:5" ht="12.5" x14ac:dyDescent="0.25">
      <c r="C772" s="51"/>
      <c r="D772" s="51"/>
      <c r="E772" s="51"/>
    </row>
    <row r="773" spans="3:5" ht="12.5" x14ac:dyDescent="0.25">
      <c r="C773" s="51"/>
      <c r="D773" s="51"/>
      <c r="E773" s="51"/>
    </row>
    <row r="774" spans="3:5" ht="12.5" x14ac:dyDescent="0.25">
      <c r="C774" s="51"/>
      <c r="D774" s="51"/>
      <c r="E774" s="51"/>
    </row>
    <row r="775" spans="3:5" ht="12.5" x14ac:dyDescent="0.25">
      <c r="C775" s="51"/>
      <c r="D775" s="51"/>
      <c r="E775" s="51"/>
    </row>
    <row r="776" spans="3:5" ht="12.5" x14ac:dyDescent="0.25">
      <c r="C776" s="51"/>
      <c r="D776" s="51"/>
      <c r="E776" s="51"/>
    </row>
    <row r="777" spans="3:5" ht="12.5" x14ac:dyDescent="0.25">
      <c r="C777" s="51"/>
      <c r="D777" s="51"/>
      <c r="E777" s="51"/>
    </row>
    <row r="778" spans="3:5" ht="12.5" x14ac:dyDescent="0.25">
      <c r="C778" s="51"/>
      <c r="D778" s="51"/>
      <c r="E778" s="51"/>
    </row>
    <row r="779" spans="3:5" ht="12.5" x14ac:dyDescent="0.25">
      <c r="C779" s="51"/>
      <c r="D779" s="51"/>
      <c r="E779" s="51"/>
    </row>
    <row r="780" spans="3:5" ht="12.5" x14ac:dyDescent="0.25">
      <c r="C780" s="51"/>
      <c r="D780" s="51"/>
      <c r="E780" s="51"/>
    </row>
    <row r="781" spans="3:5" ht="12.5" x14ac:dyDescent="0.25">
      <c r="C781" s="51"/>
      <c r="D781" s="51"/>
      <c r="E781" s="51"/>
    </row>
    <row r="782" spans="3:5" ht="12.5" x14ac:dyDescent="0.25">
      <c r="C782" s="51"/>
      <c r="D782" s="51"/>
      <c r="E782" s="51"/>
    </row>
    <row r="783" spans="3:5" ht="12.5" x14ac:dyDescent="0.25">
      <c r="C783" s="51"/>
      <c r="D783" s="51"/>
      <c r="E783" s="51"/>
    </row>
    <row r="784" spans="3:5" ht="12.5" x14ac:dyDescent="0.25">
      <c r="C784" s="51"/>
      <c r="D784" s="51"/>
      <c r="E784" s="51"/>
    </row>
    <row r="785" spans="3:5" ht="12.5" x14ac:dyDescent="0.25">
      <c r="C785" s="51"/>
      <c r="D785" s="51"/>
      <c r="E785" s="51"/>
    </row>
    <row r="786" spans="3:5" ht="12.5" x14ac:dyDescent="0.25">
      <c r="C786" s="51"/>
      <c r="D786" s="51"/>
      <c r="E786" s="51"/>
    </row>
    <row r="787" spans="3:5" ht="12.5" x14ac:dyDescent="0.25">
      <c r="C787" s="51"/>
      <c r="D787" s="51"/>
      <c r="E787" s="51"/>
    </row>
    <row r="788" spans="3:5" ht="12.5" x14ac:dyDescent="0.25">
      <c r="C788" s="51"/>
      <c r="D788" s="51"/>
      <c r="E788" s="51"/>
    </row>
    <row r="789" spans="3:5" ht="12.5" x14ac:dyDescent="0.25">
      <c r="C789" s="51"/>
      <c r="D789" s="51"/>
      <c r="E789" s="51"/>
    </row>
    <row r="790" spans="3:5" ht="12.5" x14ac:dyDescent="0.25">
      <c r="C790" s="51"/>
      <c r="D790" s="51"/>
      <c r="E790" s="51"/>
    </row>
    <row r="791" spans="3:5" ht="12.5" x14ac:dyDescent="0.25">
      <c r="C791" s="51"/>
      <c r="D791" s="51"/>
      <c r="E791" s="51"/>
    </row>
    <row r="792" spans="3:5" ht="12.5" x14ac:dyDescent="0.25">
      <c r="C792" s="51"/>
      <c r="D792" s="51"/>
      <c r="E792" s="51"/>
    </row>
    <row r="793" spans="3:5" ht="12.5" x14ac:dyDescent="0.25">
      <c r="C793" s="51"/>
      <c r="D793" s="51"/>
      <c r="E793" s="51"/>
    </row>
    <row r="794" spans="3:5" ht="12.5" x14ac:dyDescent="0.25">
      <c r="C794" s="51"/>
      <c r="D794" s="51"/>
      <c r="E794" s="51"/>
    </row>
    <row r="795" spans="3:5" ht="12.5" x14ac:dyDescent="0.25">
      <c r="C795" s="51"/>
      <c r="D795" s="51"/>
      <c r="E795" s="51"/>
    </row>
    <row r="796" spans="3:5" ht="12.5" x14ac:dyDescent="0.25">
      <c r="C796" s="51"/>
      <c r="D796" s="51"/>
      <c r="E796" s="51"/>
    </row>
    <row r="797" spans="3:5" ht="12.5" x14ac:dyDescent="0.25">
      <c r="C797" s="51"/>
      <c r="D797" s="51"/>
      <c r="E797" s="51"/>
    </row>
    <row r="798" spans="3:5" ht="12.5" x14ac:dyDescent="0.25">
      <c r="C798" s="51"/>
      <c r="D798" s="51"/>
      <c r="E798" s="51"/>
    </row>
    <row r="799" spans="3:5" ht="12.5" x14ac:dyDescent="0.25">
      <c r="C799" s="51"/>
      <c r="D799" s="51"/>
      <c r="E799" s="51"/>
    </row>
    <row r="800" spans="3:5" ht="12.5" x14ac:dyDescent="0.25">
      <c r="C800" s="51"/>
      <c r="D800" s="51"/>
      <c r="E800" s="51"/>
    </row>
    <row r="801" spans="3:5" ht="12.5" x14ac:dyDescent="0.25">
      <c r="C801" s="51"/>
      <c r="D801" s="51"/>
      <c r="E801" s="51"/>
    </row>
    <row r="802" spans="3:5" ht="12.5" x14ac:dyDescent="0.25">
      <c r="C802" s="51"/>
      <c r="D802" s="51"/>
      <c r="E802" s="51"/>
    </row>
    <row r="803" spans="3:5" ht="12.5" x14ac:dyDescent="0.25">
      <c r="C803" s="51"/>
      <c r="D803" s="51"/>
      <c r="E803" s="51"/>
    </row>
    <row r="804" spans="3:5" ht="12.5" x14ac:dyDescent="0.25">
      <c r="C804" s="51"/>
      <c r="D804" s="51"/>
      <c r="E804" s="51"/>
    </row>
    <row r="805" spans="3:5" ht="12.5" x14ac:dyDescent="0.25">
      <c r="C805" s="51"/>
      <c r="D805" s="51"/>
      <c r="E805" s="51"/>
    </row>
    <row r="806" spans="3:5" ht="12.5" x14ac:dyDescent="0.25">
      <c r="C806" s="51"/>
      <c r="D806" s="51"/>
      <c r="E806" s="51"/>
    </row>
    <row r="807" spans="3:5" ht="12.5" x14ac:dyDescent="0.25">
      <c r="C807" s="51"/>
      <c r="D807" s="51"/>
      <c r="E807" s="51"/>
    </row>
    <row r="808" spans="3:5" ht="12.5" x14ac:dyDescent="0.25">
      <c r="C808" s="51"/>
      <c r="D808" s="51"/>
      <c r="E808" s="51"/>
    </row>
    <row r="809" spans="3:5" ht="12.5" x14ac:dyDescent="0.25">
      <c r="C809" s="51"/>
      <c r="D809" s="51"/>
      <c r="E809" s="51"/>
    </row>
    <row r="810" spans="3:5" ht="12.5" x14ac:dyDescent="0.25">
      <c r="C810" s="51"/>
      <c r="D810" s="51"/>
      <c r="E810" s="51"/>
    </row>
    <row r="811" spans="3:5" ht="12.5" x14ac:dyDescent="0.25">
      <c r="C811" s="51"/>
      <c r="D811" s="51"/>
      <c r="E811" s="51"/>
    </row>
    <row r="812" spans="3:5" ht="12.5" x14ac:dyDescent="0.25">
      <c r="C812" s="51"/>
      <c r="D812" s="51"/>
      <c r="E812" s="51"/>
    </row>
    <row r="813" spans="3:5" ht="12.5" x14ac:dyDescent="0.25">
      <c r="C813" s="51"/>
      <c r="D813" s="51"/>
      <c r="E813" s="51"/>
    </row>
    <row r="814" spans="3:5" ht="12.5" x14ac:dyDescent="0.25">
      <c r="C814" s="51"/>
      <c r="D814" s="51"/>
      <c r="E814" s="51"/>
    </row>
    <row r="815" spans="3:5" ht="12.5" x14ac:dyDescent="0.25">
      <c r="C815" s="51"/>
      <c r="D815" s="51"/>
      <c r="E815" s="51"/>
    </row>
    <row r="816" spans="3:5" ht="12.5" x14ac:dyDescent="0.25">
      <c r="C816" s="51"/>
      <c r="D816" s="51"/>
      <c r="E816" s="51"/>
    </row>
    <row r="817" spans="3:5" ht="12.5" x14ac:dyDescent="0.25">
      <c r="C817" s="51"/>
      <c r="D817" s="51"/>
      <c r="E817" s="51"/>
    </row>
    <row r="818" spans="3:5" ht="12.5" x14ac:dyDescent="0.25">
      <c r="C818" s="51"/>
      <c r="D818" s="51"/>
      <c r="E818" s="51"/>
    </row>
    <row r="819" spans="3:5" ht="12.5" x14ac:dyDescent="0.25">
      <c r="C819" s="51"/>
      <c r="D819" s="51"/>
      <c r="E819" s="51"/>
    </row>
    <row r="820" spans="3:5" ht="12.5" x14ac:dyDescent="0.25">
      <c r="C820" s="51"/>
      <c r="D820" s="51"/>
      <c r="E820" s="51"/>
    </row>
    <row r="821" spans="3:5" ht="12.5" x14ac:dyDescent="0.25">
      <c r="C821" s="51"/>
      <c r="D821" s="51"/>
      <c r="E821" s="51"/>
    </row>
    <row r="822" spans="3:5" ht="12.5" x14ac:dyDescent="0.25">
      <c r="C822" s="51"/>
      <c r="D822" s="51"/>
      <c r="E822" s="51"/>
    </row>
    <row r="823" spans="3:5" ht="12.5" x14ac:dyDescent="0.25">
      <c r="C823" s="51"/>
      <c r="D823" s="51"/>
      <c r="E823" s="51"/>
    </row>
    <row r="824" spans="3:5" ht="12.5" x14ac:dyDescent="0.25">
      <c r="C824" s="51"/>
      <c r="D824" s="51"/>
      <c r="E824" s="51"/>
    </row>
    <row r="825" spans="3:5" ht="12.5" x14ac:dyDescent="0.25">
      <c r="C825" s="51"/>
      <c r="D825" s="51"/>
      <c r="E825" s="51"/>
    </row>
    <row r="826" spans="3:5" ht="12.5" x14ac:dyDescent="0.25">
      <c r="C826" s="51"/>
      <c r="D826" s="51"/>
      <c r="E826" s="51"/>
    </row>
    <row r="827" spans="3:5" ht="12.5" x14ac:dyDescent="0.25">
      <c r="C827" s="51"/>
      <c r="D827" s="51"/>
      <c r="E827" s="51"/>
    </row>
    <row r="828" spans="3:5" ht="12.5" x14ac:dyDescent="0.25">
      <c r="C828" s="51"/>
      <c r="D828" s="51"/>
      <c r="E828" s="51"/>
    </row>
    <row r="829" spans="3:5" ht="12.5" x14ac:dyDescent="0.25">
      <c r="C829" s="51"/>
      <c r="D829" s="51"/>
      <c r="E829" s="51"/>
    </row>
    <row r="830" spans="3:5" ht="12.5" x14ac:dyDescent="0.25">
      <c r="C830" s="51"/>
      <c r="D830" s="51"/>
      <c r="E830" s="51"/>
    </row>
    <row r="831" spans="3:5" ht="12.5" x14ac:dyDescent="0.25">
      <c r="C831" s="51"/>
      <c r="D831" s="51"/>
      <c r="E831" s="51"/>
    </row>
    <row r="832" spans="3:5" ht="12.5" x14ac:dyDescent="0.25">
      <c r="C832" s="51"/>
      <c r="D832" s="51"/>
      <c r="E832" s="51"/>
    </row>
    <row r="833" spans="3:5" ht="12.5" x14ac:dyDescent="0.25">
      <c r="C833" s="51"/>
      <c r="D833" s="51"/>
      <c r="E833" s="51"/>
    </row>
    <row r="834" spans="3:5" ht="12.5" x14ac:dyDescent="0.25">
      <c r="C834" s="51"/>
      <c r="D834" s="51"/>
      <c r="E834" s="51"/>
    </row>
    <row r="835" spans="3:5" ht="12.5" x14ac:dyDescent="0.25">
      <c r="C835" s="51"/>
      <c r="D835" s="51"/>
      <c r="E835" s="51"/>
    </row>
    <row r="836" spans="3:5" ht="12.5" x14ac:dyDescent="0.25">
      <c r="C836" s="51"/>
      <c r="D836" s="51"/>
      <c r="E836" s="51"/>
    </row>
    <row r="837" spans="3:5" ht="12.5" x14ac:dyDescent="0.25">
      <c r="C837" s="51"/>
      <c r="D837" s="51"/>
      <c r="E837" s="51"/>
    </row>
    <row r="838" spans="3:5" ht="12.5" x14ac:dyDescent="0.25">
      <c r="C838" s="51"/>
      <c r="D838" s="51"/>
      <c r="E838" s="51"/>
    </row>
    <row r="839" spans="3:5" ht="12.5" x14ac:dyDescent="0.25">
      <c r="C839" s="51"/>
      <c r="D839" s="51"/>
      <c r="E839" s="51"/>
    </row>
    <row r="840" spans="3:5" ht="12.5" x14ac:dyDescent="0.25">
      <c r="C840" s="51"/>
      <c r="D840" s="51"/>
      <c r="E840" s="51"/>
    </row>
    <row r="841" spans="3:5" ht="12.5" x14ac:dyDescent="0.25">
      <c r="C841" s="51"/>
      <c r="D841" s="51"/>
      <c r="E841" s="51"/>
    </row>
    <row r="842" spans="3:5" ht="12.5" x14ac:dyDescent="0.25">
      <c r="C842" s="51"/>
      <c r="D842" s="51"/>
      <c r="E842" s="51"/>
    </row>
    <row r="843" spans="3:5" ht="12.5" x14ac:dyDescent="0.25">
      <c r="C843" s="51"/>
      <c r="D843" s="51"/>
      <c r="E843" s="51"/>
    </row>
    <row r="844" spans="3:5" ht="12.5" x14ac:dyDescent="0.25">
      <c r="C844" s="51"/>
      <c r="D844" s="51"/>
      <c r="E844" s="51"/>
    </row>
    <row r="845" spans="3:5" ht="12.5" x14ac:dyDescent="0.25">
      <c r="C845" s="51"/>
      <c r="D845" s="51"/>
      <c r="E845" s="51"/>
    </row>
    <row r="846" spans="3:5" ht="12.5" x14ac:dyDescent="0.25">
      <c r="C846" s="51"/>
      <c r="D846" s="51"/>
      <c r="E846" s="51"/>
    </row>
    <row r="847" spans="3:5" ht="12.5" x14ac:dyDescent="0.25">
      <c r="C847" s="51"/>
      <c r="D847" s="51"/>
      <c r="E847" s="51"/>
    </row>
    <row r="848" spans="3:5" ht="12.5" x14ac:dyDescent="0.25">
      <c r="C848" s="51"/>
      <c r="D848" s="51"/>
      <c r="E848" s="51"/>
    </row>
    <row r="849" spans="3:5" ht="12.5" x14ac:dyDescent="0.25">
      <c r="C849" s="51"/>
      <c r="D849" s="51"/>
      <c r="E849" s="51"/>
    </row>
    <row r="850" spans="3:5" ht="12.5" x14ac:dyDescent="0.25">
      <c r="C850" s="51"/>
      <c r="D850" s="51"/>
      <c r="E850" s="51"/>
    </row>
    <row r="851" spans="3:5" ht="12.5" x14ac:dyDescent="0.25">
      <c r="C851" s="51"/>
      <c r="D851" s="51"/>
      <c r="E851" s="51"/>
    </row>
    <row r="852" spans="3:5" ht="12.5" x14ac:dyDescent="0.25">
      <c r="C852" s="51"/>
      <c r="D852" s="51"/>
      <c r="E852" s="51"/>
    </row>
    <row r="853" spans="3:5" ht="12.5" x14ac:dyDescent="0.25">
      <c r="C853" s="51"/>
      <c r="D853" s="51"/>
      <c r="E853" s="51"/>
    </row>
    <row r="854" spans="3:5" ht="12.5" x14ac:dyDescent="0.25">
      <c r="C854" s="51"/>
      <c r="D854" s="51"/>
      <c r="E854" s="51"/>
    </row>
    <row r="855" spans="3:5" ht="12.5" x14ac:dyDescent="0.25">
      <c r="C855" s="51"/>
      <c r="D855" s="51"/>
      <c r="E855" s="51"/>
    </row>
    <row r="856" spans="3:5" ht="12.5" x14ac:dyDescent="0.25">
      <c r="C856" s="51"/>
      <c r="D856" s="51"/>
      <c r="E856" s="51"/>
    </row>
    <row r="857" spans="3:5" ht="12.5" x14ac:dyDescent="0.25">
      <c r="C857" s="51"/>
      <c r="D857" s="51"/>
      <c r="E857" s="51"/>
    </row>
    <row r="858" spans="3:5" ht="12.5" x14ac:dyDescent="0.25">
      <c r="C858" s="51"/>
      <c r="D858" s="51"/>
      <c r="E858" s="51"/>
    </row>
    <row r="859" spans="3:5" ht="12.5" x14ac:dyDescent="0.25">
      <c r="C859" s="51"/>
      <c r="D859" s="51"/>
      <c r="E859" s="51"/>
    </row>
    <row r="860" spans="3:5" ht="12.5" x14ac:dyDescent="0.25">
      <c r="C860" s="51"/>
      <c r="D860" s="51"/>
      <c r="E860" s="51"/>
    </row>
    <row r="861" spans="3:5" ht="12.5" x14ac:dyDescent="0.25">
      <c r="C861" s="51"/>
      <c r="D861" s="51"/>
      <c r="E861" s="51"/>
    </row>
    <row r="862" spans="3:5" ht="12.5" x14ac:dyDescent="0.25">
      <c r="C862" s="51"/>
      <c r="D862" s="51"/>
      <c r="E862" s="51"/>
    </row>
    <row r="863" spans="3:5" ht="12.5" x14ac:dyDescent="0.25">
      <c r="C863" s="51"/>
      <c r="D863" s="51"/>
      <c r="E863" s="51"/>
    </row>
    <row r="864" spans="3:5" ht="12.5" x14ac:dyDescent="0.25">
      <c r="C864" s="51"/>
      <c r="D864" s="51"/>
      <c r="E864" s="51"/>
    </row>
    <row r="865" spans="3:5" ht="12.5" x14ac:dyDescent="0.25">
      <c r="C865" s="51"/>
      <c r="D865" s="51"/>
      <c r="E865" s="51"/>
    </row>
    <row r="866" spans="3:5" ht="12.5" x14ac:dyDescent="0.25">
      <c r="C866" s="51"/>
      <c r="D866" s="51"/>
      <c r="E866" s="51"/>
    </row>
    <row r="867" spans="3:5" ht="12.5" x14ac:dyDescent="0.25">
      <c r="C867" s="51"/>
      <c r="D867" s="51"/>
      <c r="E867" s="51"/>
    </row>
    <row r="868" spans="3:5" ht="12.5" x14ac:dyDescent="0.25">
      <c r="C868" s="51"/>
      <c r="D868" s="51"/>
      <c r="E868" s="51"/>
    </row>
    <row r="869" spans="3:5" ht="12.5" x14ac:dyDescent="0.25">
      <c r="C869" s="51"/>
      <c r="D869" s="51"/>
      <c r="E869" s="51"/>
    </row>
    <row r="870" spans="3:5" ht="12.5" x14ac:dyDescent="0.25">
      <c r="C870" s="51"/>
      <c r="D870" s="51"/>
      <c r="E870" s="51"/>
    </row>
    <row r="871" spans="3:5" ht="12.5" x14ac:dyDescent="0.25">
      <c r="C871" s="51"/>
      <c r="D871" s="51"/>
      <c r="E871" s="51"/>
    </row>
    <row r="872" spans="3:5" ht="12.5" x14ac:dyDescent="0.25">
      <c r="C872" s="51"/>
      <c r="D872" s="51"/>
      <c r="E872" s="51"/>
    </row>
    <row r="873" spans="3:5" ht="12.5" x14ac:dyDescent="0.25">
      <c r="C873" s="51"/>
      <c r="D873" s="51"/>
      <c r="E873" s="51"/>
    </row>
    <row r="874" spans="3:5" ht="12.5" x14ac:dyDescent="0.25">
      <c r="C874" s="51"/>
      <c r="D874" s="51"/>
      <c r="E874" s="51"/>
    </row>
    <row r="875" spans="3:5" ht="12.5" x14ac:dyDescent="0.25">
      <c r="C875" s="51"/>
      <c r="D875" s="51"/>
      <c r="E875" s="51"/>
    </row>
    <row r="876" spans="3:5" ht="12.5" x14ac:dyDescent="0.25">
      <c r="C876" s="51"/>
      <c r="D876" s="51"/>
      <c r="E876" s="51"/>
    </row>
    <row r="877" spans="3:5" ht="12.5" x14ac:dyDescent="0.25">
      <c r="C877" s="51"/>
      <c r="D877" s="51"/>
      <c r="E877" s="51"/>
    </row>
    <row r="878" spans="3:5" ht="12.5" x14ac:dyDescent="0.25">
      <c r="C878" s="51"/>
      <c r="D878" s="51"/>
      <c r="E878" s="51"/>
    </row>
    <row r="879" spans="3:5" ht="12.5" x14ac:dyDescent="0.25">
      <c r="C879" s="51"/>
      <c r="D879" s="51"/>
      <c r="E879" s="51"/>
    </row>
    <row r="880" spans="3:5" ht="12.5" x14ac:dyDescent="0.25">
      <c r="C880" s="51"/>
      <c r="D880" s="51"/>
      <c r="E880" s="51"/>
    </row>
    <row r="881" spans="3:5" ht="12.5" x14ac:dyDescent="0.25">
      <c r="C881" s="51"/>
      <c r="D881" s="51"/>
      <c r="E881" s="51"/>
    </row>
    <row r="882" spans="3:5" ht="12.5" x14ac:dyDescent="0.25">
      <c r="C882" s="51"/>
      <c r="D882" s="51"/>
      <c r="E882" s="51"/>
    </row>
    <row r="883" spans="3:5" ht="12.5" x14ac:dyDescent="0.25">
      <c r="C883" s="51"/>
      <c r="D883" s="51"/>
      <c r="E883" s="51"/>
    </row>
    <row r="884" spans="3:5" ht="12.5" x14ac:dyDescent="0.25">
      <c r="C884" s="51"/>
      <c r="D884" s="51"/>
      <c r="E884" s="51"/>
    </row>
    <row r="885" spans="3:5" ht="12.5" x14ac:dyDescent="0.25">
      <c r="C885" s="51"/>
      <c r="D885" s="51"/>
      <c r="E885" s="51"/>
    </row>
    <row r="886" spans="3:5" ht="12.5" x14ac:dyDescent="0.25">
      <c r="C886" s="51"/>
      <c r="D886" s="51"/>
      <c r="E886" s="51"/>
    </row>
    <row r="887" spans="3:5" ht="12.5" x14ac:dyDescent="0.25">
      <c r="C887" s="51"/>
      <c r="D887" s="51"/>
      <c r="E887" s="51"/>
    </row>
    <row r="888" spans="3:5" ht="12.5" x14ac:dyDescent="0.25">
      <c r="C888" s="51"/>
      <c r="D888" s="51"/>
      <c r="E888" s="51"/>
    </row>
    <row r="889" spans="3:5" ht="12.5" x14ac:dyDescent="0.25">
      <c r="C889" s="51"/>
      <c r="D889" s="51"/>
      <c r="E889" s="51"/>
    </row>
    <row r="890" spans="3:5" ht="12.5" x14ac:dyDescent="0.25">
      <c r="C890" s="51"/>
      <c r="D890" s="51"/>
      <c r="E890" s="51"/>
    </row>
    <row r="891" spans="3:5" ht="12.5" x14ac:dyDescent="0.25">
      <c r="C891" s="51"/>
      <c r="D891" s="51"/>
      <c r="E891" s="51"/>
    </row>
    <row r="892" spans="3:5" ht="12.5" x14ac:dyDescent="0.25">
      <c r="C892" s="51"/>
      <c r="D892" s="51"/>
      <c r="E892" s="51"/>
    </row>
    <row r="893" spans="3:5" ht="12.5" x14ac:dyDescent="0.25">
      <c r="C893" s="51"/>
      <c r="D893" s="51"/>
      <c r="E893" s="51"/>
    </row>
    <row r="894" spans="3:5" ht="12.5" x14ac:dyDescent="0.25">
      <c r="C894" s="51"/>
      <c r="D894" s="51"/>
      <c r="E894" s="51"/>
    </row>
    <row r="895" spans="3:5" ht="12.5" x14ac:dyDescent="0.25">
      <c r="C895" s="51"/>
      <c r="D895" s="51"/>
      <c r="E895" s="51"/>
    </row>
    <row r="896" spans="3:5" ht="12.5" x14ac:dyDescent="0.25">
      <c r="C896" s="51"/>
      <c r="D896" s="51"/>
      <c r="E896" s="51"/>
    </row>
    <row r="897" spans="3:5" ht="12.5" x14ac:dyDescent="0.25">
      <c r="C897" s="51"/>
      <c r="D897" s="51"/>
      <c r="E897" s="51"/>
    </row>
    <row r="898" spans="3:5" ht="12.5" x14ac:dyDescent="0.25">
      <c r="C898" s="51"/>
      <c r="D898" s="51"/>
      <c r="E898" s="51"/>
    </row>
    <row r="899" spans="3:5" ht="12.5" x14ac:dyDescent="0.25">
      <c r="C899" s="51"/>
      <c r="D899" s="51"/>
      <c r="E899" s="51"/>
    </row>
    <row r="900" spans="3:5" ht="12.5" x14ac:dyDescent="0.25">
      <c r="C900" s="51"/>
      <c r="D900" s="51"/>
      <c r="E900" s="51"/>
    </row>
    <row r="901" spans="3:5" ht="12.5" x14ac:dyDescent="0.25">
      <c r="C901" s="51"/>
      <c r="D901" s="51"/>
      <c r="E901" s="51"/>
    </row>
    <row r="902" spans="3:5" ht="12.5" x14ac:dyDescent="0.25">
      <c r="C902" s="51"/>
      <c r="D902" s="51"/>
      <c r="E902" s="51"/>
    </row>
    <row r="903" spans="3:5" ht="12.5" x14ac:dyDescent="0.25">
      <c r="C903" s="51"/>
      <c r="D903" s="51"/>
      <c r="E903" s="51"/>
    </row>
    <row r="904" spans="3:5" ht="12.5" x14ac:dyDescent="0.25">
      <c r="C904" s="51"/>
      <c r="D904" s="51"/>
      <c r="E904" s="51"/>
    </row>
    <row r="905" spans="3:5" ht="12.5" x14ac:dyDescent="0.25">
      <c r="C905" s="51"/>
      <c r="D905" s="51"/>
      <c r="E905" s="51"/>
    </row>
    <row r="906" spans="3:5" ht="12.5" x14ac:dyDescent="0.25">
      <c r="C906" s="51"/>
      <c r="D906" s="51"/>
      <c r="E906" s="51"/>
    </row>
    <row r="907" spans="3:5" ht="12.5" x14ac:dyDescent="0.25">
      <c r="C907" s="51"/>
      <c r="D907" s="51"/>
      <c r="E907" s="51"/>
    </row>
    <row r="908" spans="3:5" ht="12.5" x14ac:dyDescent="0.25">
      <c r="C908" s="51"/>
      <c r="D908" s="51"/>
      <c r="E908" s="51"/>
    </row>
    <row r="909" spans="3:5" ht="12.5" x14ac:dyDescent="0.25">
      <c r="C909" s="51"/>
      <c r="D909" s="51"/>
      <c r="E909" s="51"/>
    </row>
    <row r="910" spans="3:5" ht="12.5" x14ac:dyDescent="0.25">
      <c r="C910" s="51"/>
      <c r="D910" s="51"/>
      <c r="E910" s="51"/>
    </row>
    <row r="911" spans="3:5" ht="12.5" x14ac:dyDescent="0.25">
      <c r="C911" s="51"/>
      <c r="D911" s="51"/>
      <c r="E911" s="51"/>
    </row>
    <row r="912" spans="3:5" ht="12.5" x14ac:dyDescent="0.25">
      <c r="C912" s="51"/>
      <c r="D912" s="51"/>
      <c r="E912" s="51"/>
    </row>
    <row r="913" spans="3:5" ht="12.5" x14ac:dyDescent="0.25">
      <c r="C913" s="51"/>
      <c r="D913" s="51"/>
      <c r="E913" s="51"/>
    </row>
    <row r="914" spans="3:5" ht="12.5" x14ac:dyDescent="0.25">
      <c r="C914" s="51"/>
      <c r="D914" s="51"/>
      <c r="E914" s="51"/>
    </row>
    <row r="915" spans="3:5" ht="12.5" x14ac:dyDescent="0.25">
      <c r="C915" s="51"/>
      <c r="D915" s="51"/>
      <c r="E915" s="51"/>
    </row>
    <row r="916" spans="3:5" ht="12.5" x14ac:dyDescent="0.25">
      <c r="C916" s="51"/>
      <c r="D916" s="51"/>
      <c r="E916" s="51"/>
    </row>
  </sheetData>
  <mergeCells count="28">
    <mergeCell ref="D18:D19"/>
    <mergeCell ref="C20:C21"/>
    <mergeCell ref="D20:D21"/>
    <mergeCell ref="C26:C28"/>
    <mergeCell ref="C33:C36"/>
    <mergeCell ref="D33:D34"/>
    <mergeCell ref="H8:I8"/>
    <mergeCell ref="H9:I9"/>
    <mergeCell ref="H10:I10"/>
    <mergeCell ref="H11:I11"/>
    <mergeCell ref="H15:I15"/>
    <mergeCell ref="H16:I16"/>
    <mergeCell ref="H17:I17"/>
    <mergeCell ref="H28:I28"/>
    <mergeCell ref="H32:I32"/>
    <mergeCell ref="H33:I33"/>
    <mergeCell ref="H34:I34"/>
    <mergeCell ref="H35:I35"/>
    <mergeCell ref="H36:I36"/>
    <mergeCell ref="C17:C19"/>
    <mergeCell ref="H37:I37"/>
    <mergeCell ref="H18:I18"/>
    <mergeCell ref="H19:I19"/>
    <mergeCell ref="H20:I20"/>
    <mergeCell ref="H21:I21"/>
    <mergeCell ref="H25:I25"/>
    <mergeCell ref="H26:I26"/>
    <mergeCell ref="H27:I27"/>
  </mergeCells>
  <phoneticPr fontId="15" type="noConversion"/>
  <dataValidations count="1">
    <dataValidation type="list" allowBlank="1" showErrorMessage="1" sqref="F9:G11 F16:G21 F26:G28 F33:G37" xr:uid="{00000000-0002-0000-3200-000000000000}">
      <formula1>"Not Test,PASS,Fail,N/A,Blocked"</formula1>
    </dataValidation>
  </dataValidation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2:U32"/>
  <sheetViews>
    <sheetView workbookViewId="0">
      <selection sqref="A1:A1048576"/>
    </sheetView>
  </sheetViews>
  <sheetFormatPr defaultColWidth="12.6328125" defaultRowHeight="15.75" customHeight="1" x14ac:dyDescent="0.25"/>
  <cols>
    <col min="1" max="1" width="4.6328125" customWidth="1"/>
    <col min="3" max="3" width="47.6328125" customWidth="1"/>
    <col min="4" max="4" width="64.26953125" customWidth="1"/>
    <col min="5" max="5" width="48.08984375" customWidth="1"/>
    <col min="6" max="7" width="14.6328125" customWidth="1"/>
    <col min="8" max="8" width="33.26953125" customWidth="1"/>
    <col min="9" max="9" width="34.36328125" customWidth="1"/>
  </cols>
  <sheetData>
    <row r="2" spans="2:9" ht="13" x14ac:dyDescent="0.25">
      <c r="B2" s="2" t="s">
        <v>1</v>
      </c>
      <c r="C2" s="3" t="s">
        <v>391</v>
      </c>
      <c r="D2" s="3" t="s">
        <v>34</v>
      </c>
      <c r="E2" s="3" t="s">
        <v>35</v>
      </c>
    </row>
    <row r="3" spans="2:9" ht="13" x14ac:dyDescent="0.25">
      <c r="B3" s="2" t="s">
        <v>5</v>
      </c>
      <c r="C3" s="14" t="s">
        <v>2377</v>
      </c>
      <c r="D3" s="3" t="s">
        <v>2378</v>
      </c>
      <c r="E3" s="3" t="s">
        <v>2379</v>
      </c>
    </row>
    <row r="4" spans="2:9" ht="200" customHeight="1" x14ac:dyDescent="0.25">
      <c r="B4" s="2" t="s">
        <v>9</v>
      </c>
      <c r="C4" s="125"/>
      <c r="D4" s="3"/>
      <c r="E4" s="3"/>
    </row>
    <row r="6" spans="2:9" ht="20" x14ac:dyDescent="0.4">
      <c r="B6" s="5" t="s">
        <v>2380</v>
      </c>
    </row>
    <row r="8" spans="2:9" ht="13" x14ac:dyDescent="0.3">
      <c r="B8" s="6" t="s">
        <v>11</v>
      </c>
      <c r="C8" s="52" t="s">
        <v>12</v>
      </c>
      <c r="D8" s="52" t="s">
        <v>13</v>
      </c>
      <c r="E8" s="52" t="s">
        <v>14</v>
      </c>
      <c r="F8" s="6" t="s">
        <v>15</v>
      </c>
      <c r="G8" s="6" t="s">
        <v>16</v>
      </c>
      <c r="H8" s="221" t="s">
        <v>17</v>
      </c>
      <c r="I8" s="197"/>
    </row>
    <row r="9" spans="2:9" ht="12.5" x14ac:dyDescent="0.25">
      <c r="B9" s="21">
        <f t="shared" ref="B9:B24" si="0">ROW()-8</f>
        <v>1</v>
      </c>
      <c r="C9" s="203" t="s">
        <v>2381</v>
      </c>
      <c r="D9" s="203" t="s">
        <v>2382</v>
      </c>
      <c r="E9" s="27" t="s">
        <v>2383</v>
      </c>
      <c r="F9" s="9" t="s">
        <v>21</v>
      </c>
      <c r="G9" s="9" t="s">
        <v>21</v>
      </c>
      <c r="H9" s="199"/>
      <c r="I9" s="197"/>
    </row>
    <row r="10" spans="2:9" ht="12.5" x14ac:dyDescent="0.25">
      <c r="B10" s="21">
        <f t="shared" si="0"/>
        <v>2</v>
      </c>
      <c r="C10" s="211"/>
      <c r="D10" s="211"/>
      <c r="E10" s="26" t="s">
        <v>2384</v>
      </c>
      <c r="F10" s="9" t="s">
        <v>21</v>
      </c>
      <c r="G10" s="9" t="s">
        <v>21</v>
      </c>
      <c r="H10" s="199"/>
      <c r="I10" s="197"/>
    </row>
    <row r="11" spans="2:9" ht="12.5" x14ac:dyDescent="0.25">
      <c r="B11" s="21">
        <f t="shared" si="0"/>
        <v>3</v>
      </c>
      <c r="C11" s="211"/>
      <c r="D11" s="211"/>
      <c r="E11" s="27" t="s">
        <v>2385</v>
      </c>
      <c r="F11" s="9" t="s">
        <v>21</v>
      </c>
      <c r="G11" s="9" t="s">
        <v>21</v>
      </c>
      <c r="H11" s="199"/>
      <c r="I11" s="197"/>
    </row>
    <row r="12" spans="2:9" ht="12.5" x14ac:dyDescent="0.25">
      <c r="B12" s="21">
        <f t="shared" si="0"/>
        <v>4</v>
      </c>
      <c r="C12" s="211"/>
      <c r="D12" s="211"/>
      <c r="E12" s="27" t="s">
        <v>2386</v>
      </c>
      <c r="F12" s="9" t="s">
        <v>21</v>
      </c>
      <c r="G12" s="9" t="s">
        <v>21</v>
      </c>
      <c r="H12" s="199"/>
      <c r="I12" s="197"/>
    </row>
    <row r="13" spans="2:9" ht="12.5" x14ac:dyDescent="0.25">
      <c r="B13" s="21">
        <f t="shared" si="0"/>
        <v>5</v>
      </c>
      <c r="C13" s="211"/>
      <c r="D13" s="211"/>
      <c r="E13" s="27" t="s">
        <v>2387</v>
      </c>
      <c r="F13" s="9" t="s">
        <v>21</v>
      </c>
      <c r="G13" s="9" t="s">
        <v>21</v>
      </c>
      <c r="H13" s="199"/>
      <c r="I13" s="197"/>
    </row>
    <row r="14" spans="2:9" ht="12.5" x14ac:dyDescent="0.25">
      <c r="B14" s="21">
        <f t="shared" si="0"/>
        <v>6</v>
      </c>
      <c r="C14" s="211"/>
      <c r="D14" s="211"/>
      <c r="E14" s="27" t="s">
        <v>2388</v>
      </c>
      <c r="F14" s="9" t="s">
        <v>21</v>
      </c>
      <c r="G14" s="9" t="s">
        <v>21</v>
      </c>
      <c r="H14" s="199"/>
      <c r="I14" s="197"/>
    </row>
    <row r="15" spans="2:9" ht="12.5" x14ac:dyDescent="0.25">
      <c r="B15" s="21">
        <f t="shared" si="0"/>
        <v>7</v>
      </c>
      <c r="C15" s="211"/>
      <c r="D15" s="211"/>
      <c r="E15" s="27" t="s">
        <v>2389</v>
      </c>
      <c r="F15" s="9" t="s">
        <v>21</v>
      </c>
      <c r="G15" s="9" t="s">
        <v>21</v>
      </c>
      <c r="H15" s="199"/>
      <c r="I15" s="197"/>
    </row>
    <row r="16" spans="2:9" ht="12.5" x14ac:dyDescent="0.25">
      <c r="B16" s="21">
        <f t="shared" si="0"/>
        <v>8</v>
      </c>
      <c r="C16" s="211"/>
      <c r="D16" s="211"/>
      <c r="E16" s="27" t="s">
        <v>2390</v>
      </c>
      <c r="F16" s="9" t="s">
        <v>21</v>
      </c>
      <c r="G16" s="9" t="s">
        <v>21</v>
      </c>
      <c r="H16" s="199"/>
      <c r="I16" s="197"/>
    </row>
    <row r="17" spans="1:21" ht="12.5" x14ac:dyDescent="0.25">
      <c r="B17" s="21">
        <f t="shared" si="0"/>
        <v>9</v>
      </c>
      <c r="C17" s="204"/>
      <c r="D17" s="204"/>
      <c r="E17" s="27" t="s">
        <v>2391</v>
      </c>
      <c r="F17" s="9" t="s">
        <v>21</v>
      </c>
      <c r="G17" s="9" t="s">
        <v>21</v>
      </c>
      <c r="H17" s="199"/>
      <c r="I17" s="197"/>
    </row>
    <row r="18" spans="1:21" ht="12.5" x14ac:dyDescent="0.25">
      <c r="B18" s="21">
        <f t="shared" si="0"/>
        <v>10</v>
      </c>
      <c r="C18" s="203" t="s">
        <v>2392</v>
      </c>
      <c r="D18" s="22" t="s">
        <v>2393</v>
      </c>
      <c r="E18" s="27" t="s">
        <v>2394</v>
      </c>
      <c r="F18" s="9" t="s">
        <v>21</v>
      </c>
      <c r="G18" s="9" t="s">
        <v>21</v>
      </c>
      <c r="H18" s="199"/>
      <c r="I18" s="197"/>
    </row>
    <row r="19" spans="1:21" ht="25" x14ac:dyDescent="0.25">
      <c r="A19" s="23"/>
      <c r="B19" s="21">
        <f t="shared" si="0"/>
        <v>11</v>
      </c>
      <c r="C19" s="211"/>
      <c r="D19" s="132" t="s">
        <v>2395</v>
      </c>
      <c r="E19" s="26" t="s">
        <v>2396</v>
      </c>
      <c r="F19" s="19" t="s">
        <v>21</v>
      </c>
      <c r="G19" s="19" t="s">
        <v>21</v>
      </c>
      <c r="H19" s="199"/>
      <c r="I19" s="197"/>
      <c r="J19" s="23"/>
      <c r="K19" s="23"/>
      <c r="L19" s="23"/>
      <c r="M19" s="23"/>
      <c r="N19" s="23"/>
      <c r="O19" s="23"/>
      <c r="P19" s="23"/>
      <c r="Q19" s="23"/>
      <c r="R19" s="23"/>
      <c r="S19" s="23"/>
      <c r="T19" s="23"/>
      <c r="U19" s="23"/>
    </row>
    <row r="20" spans="1:21" ht="12.5" x14ac:dyDescent="0.25">
      <c r="A20" s="23"/>
      <c r="B20" s="21">
        <f t="shared" si="0"/>
        <v>12</v>
      </c>
      <c r="C20" s="249" t="s">
        <v>2397</v>
      </c>
      <c r="D20" s="18" t="s">
        <v>2398</v>
      </c>
      <c r="E20" s="26" t="s">
        <v>2399</v>
      </c>
      <c r="F20" s="19" t="s">
        <v>21</v>
      </c>
      <c r="G20" s="19" t="s">
        <v>21</v>
      </c>
      <c r="H20" s="199"/>
      <c r="I20" s="197"/>
      <c r="J20" s="23"/>
      <c r="K20" s="23"/>
      <c r="L20" s="23"/>
      <c r="M20" s="23"/>
      <c r="N20" s="23"/>
      <c r="O20" s="23"/>
      <c r="P20" s="23"/>
      <c r="Q20" s="23"/>
      <c r="R20" s="23"/>
      <c r="S20" s="23"/>
      <c r="T20" s="23"/>
      <c r="U20" s="23"/>
    </row>
    <row r="21" spans="1:21" ht="25" x14ac:dyDescent="0.25">
      <c r="A21" s="23"/>
      <c r="B21" s="21">
        <f t="shared" si="0"/>
        <v>13</v>
      </c>
      <c r="C21" s="204"/>
      <c r="D21" s="132" t="s">
        <v>2395</v>
      </c>
      <c r="E21" s="26" t="s">
        <v>2400</v>
      </c>
      <c r="F21" s="19" t="s">
        <v>21</v>
      </c>
      <c r="G21" s="19" t="s">
        <v>21</v>
      </c>
      <c r="H21" s="199"/>
      <c r="I21" s="197"/>
      <c r="J21" s="23"/>
      <c r="K21" s="23"/>
      <c r="L21" s="23"/>
      <c r="M21" s="23"/>
      <c r="N21" s="23"/>
      <c r="O21" s="23"/>
      <c r="P21" s="23"/>
      <c r="Q21" s="23"/>
      <c r="R21" s="23"/>
      <c r="S21" s="23"/>
      <c r="T21" s="23"/>
      <c r="U21" s="23"/>
    </row>
    <row r="22" spans="1:21" ht="12.5" x14ac:dyDescent="0.25">
      <c r="A22" s="23"/>
      <c r="B22" s="21">
        <f t="shared" si="0"/>
        <v>14</v>
      </c>
      <c r="C22" s="111" t="s">
        <v>2401</v>
      </c>
      <c r="D22" s="111" t="s">
        <v>2393</v>
      </c>
      <c r="E22" s="26" t="s">
        <v>2394</v>
      </c>
      <c r="F22" s="19" t="s">
        <v>21</v>
      </c>
      <c r="G22" s="19" t="s">
        <v>21</v>
      </c>
      <c r="H22" s="199"/>
      <c r="I22" s="197"/>
      <c r="J22" s="23"/>
      <c r="K22" s="23"/>
      <c r="L22" s="23"/>
      <c r="M22" s="23"/>
      <c r="N22" s="23"/>
      <c r="O22" s="23"/>
      <c r="P22" s="23"/>
      <c r="Q22" s="23"/>
      <c r="R22" s="23"/>
      <c r="S22" s="23"/>
      <c r="T22" s="23"/>
      <c r="U22" s="23"/>
    </row>
    <row r="23" spans="1:21" ht="12.5" x14ac:dyDescent="0.25">
      <c r="A23" s="23"/>
      <c r="B23" s="21">
        <f t="shared" si="0"/>
        <v>15</v>
      </c>
      <c r="C23" s="111" t="s">
        <v>2402</v>
      </c>
      <c r="D23" s="111" t="s">
        <v>2393</v>
      </c>
      <c r="E23" s="26" t="s">
        <v>2399</v>
      </c>
      <c r="F23" s="19" t="s">
        <v>21</v>
      </c>
      <c r="G23" s="19" t="s">
        <v>21</v>
      </c>
      <c r="H23" s="199"/>
      <c r="I23" s="197"/>
      <c r="J23" s="23"/>
      <c r="K23" s="23"/>
      <c r="L23" s="23"/>
      <c r="M23" s="23"/>
      <c r="N23" s="23"/>
      <c r="O23" s="23"/>
      <c r="P23" s="23"/>
      <c r="Q23" s="23"/>
      <c r="R23" s="23"/>
      <c r="S23" s="23"/>
      <c r="T23" s="23"/>
      <c r="U23" s="23"/>
    </row>
    <row r="24" spans="1:21" ht="62.5" x14ac:dyDescent="0.25">
      <c r="B24" s="21">
        <f t="shared" si="0"/>
        <v>16</v>
      </c>
      <c r="C24" s="8" t="s">
        <v>2403</v>
      </c>
      <c r="D24" s="8" t="s">
        <v>2404</v>
      </c>
      <c r="E24" s="27" t="s">
        <v>2405</v>
      </c>
      <c r="F24" s="9" t="s">
        <v>21</v>
      </c>
      <c r="G24" s="9" t="s">
        <v>21</v>
      </c>
      <c r="H24" s="199"/>
      <c r="I24" s="197"/>
    </row>
    <row r="25" spans="1:21" ht="12.5" x14ac:dyDescent="0.25">
      <c r="C25" s="51"/>
      <c r="D25" s="51"/>
      <c r="E25" s="51"/>
      <c r="F25" s="51"/>
      <c r="G25" s="51"/>
      <c r="H25" s="51"/>
      <c r="I25" s="51"/>
    </row>
    <row r="26" spans="1:21" ht="20" x14ac:dyDescent="0.25">
      <c r="B26" s="48" t="s">
        <v>2406</v>
      </c>
      <c r="C26" s="51"/>
      <c r="D26" s="51"/>
      <c r="E26" s="51"/>
      <c r="F26" s="51"/>
      <c r="G26" s="51"/>
      <c r="H26" s="51"/>
      <c r="I26" s="51"/>
    </row>
    <row r="27" spans="1:21" ht="12.5" x14ac:dyDescent="0.25">
      <c r="C27" s="51"/>
      <c r="D27" s="51"/>
      <c r="E27" s="51"/>
      <c r="F27" s="51"/>
      <c r="G27" s="51"/>
      <c r="H27" s="51"/>
      <c r="I27" s="51"/>
    </row>
    <row r="28" spans="1:21" ht="13" x14ac:dyDescent="0.3">
      <c r="B28" s="6" t="s">
        <v>11</v>
      </c>
      <c r="C28" s="52" t="s">
        <v>12</v>
      </c>
      <c r="D28" s="52" t="s">
        <v>13</v>
      </c>
      <c r="E28" s="52" t="s">
        <v>14</v>
      </c>
      <c r="F28" s="52" t="s">
        <v>15</v>
      </c>
      <c r="G28" s="52" t="s">
        <v>16</v>
      </c>
      <c r="H28" s="221" t="s">
        <v>17</v>
      </c>
      <c r="I28" s="197"/>
    </row>
    <row r="29" spans="1:21" ht="12.5" x14ac:dyDescent="0.25">
      <c r="B29" s="21">
        <f t="shared" ref="B29:B30" si="1">ROW()-12</f>
        <v>17</v>
      </c>
      <c r="C29" s="25" t="s">
        <v>2407</v>
      </c>
      <c r="D29" s="59" t="s">
        <v>2408</v>
      </c>
      <c r="E29" s="30" t="s">
        <v>2409</v>
      </c>
      <c r="F29" s="9" t="s">
        <v>21</v>
      </c>
      <c r="G29" s="9" t="s">
        <v>21</v>
      </c>
      <c r="H29" s="199"/>
      <c r="I29" s="197"/>
    </row>
    <row r="30" spans="1:21" ht="12.5" x14ac:dyDescent="0.25">
      <c r="B30" s="21">
        <f t="shared" si="1"/>
        <v>18</v>
      </c>
      <c r="C30" s="61" t="s">
        <v>2410</v>
      </c>
      <c r="D30" s="66" t="s">
        <v>2411</v>
      </c>
      <c r="E30" s="121" t="s">
        <v>2412</v>
      </c>
      <c r="F30" s="9" t="s">
        <v>21</v>
      </c>
      <c r="G30" s="9" t="s">
        <v>21</v>
      </c>
      <c r="H30" s="199"/>
      <c r="I30" s="197"/>
    </row>
    <row r="31" spans="1:21" ht="12.5" x14ac:dyDescent="0.25">
      <c r="C31" s="51"/>
      <c r="D31" s="51"/>
      <c r="E31" s="51"/>
      <c r="F31" s="51"/>
      <c r="G31" s="51"/>
      <c r="H31" s="51"/>
      <c r="I31" s="51"/>
    </row>
    <row r="32" spans="1:21" ht="12.5" x14ac:dyDescent="0.25">
      <c r="C32" s="51"/>
      <c r="D32" s="51"/>
      <c r="E32" s="51"/>
      <c r="F32" s="51"/>
      <c r="G32" s="51"/>
      <c r="H32" s="51"/>
      <c r="I32" s="51"/>
    </row>
  </sheetData>
  <mergeCells count="24">
    <mergeCell ref="C9:C17"/>
    <mergeCell ref="C18:C19"/>
    <mergeCell ref="C20:C21"/>
    <mergeCell ref="H18:I18"/>
    <mergeCell ref="H19:I19"/>
    <mergeCell ref="H20:I20"/>
    <mergeCell ref="H21:I21"/>
    <mergeCell ref="H30:I30"/>
    <mergeCell ref="H8:I8"/>
    <mergeCell ref="D9:D17"/>
    <mergeCell ref="H9:I9"/>
    <mergeCell ref="H10:I10"/>
    <mergeCell ref="H11:I11"/>
    <mergeCell ref="H12:I12"/>
    <mergeCell ref="H17:I17"/>
    <mergeCell ref="H15:I15"/>
    <mergeCell ref="H16:I16"/>
    <mergeCell ref="H13:I13"/>
    <mergeCell ref="H14:I14"/>
    <mergeCell ref="H22:I22"/>
    <mergeCell ref="H23:I23"/>
    <mergeCell ref="H24:I24"/>
    <mergeCell ref="H28:I28"/>
    <mergeCell ref="H29:I29"/>
  </mergeCells>
  <phoneticPr fontId="15" type="noConversion"/>
  <dataValidations count="1">
    <dataValidation type="list" allowBlank="1" showErrorMessage="1" sqref="F9:G24 F29:G30" xr:uid="{00000000-0002-0000-3400-000000000000}">
      <formula1>"Not Test,PASS,Fail,N/A,Blocked"</formula1>
    </dataValidation>
  </dataValidation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2:U50"/>
  <sheetViews>
    <sheetView workbookViewId="0">
      <selection sqref="A1:A1048576"/>
    </sheetView>
  </sheetViews>
  <sheetFormatPr defaultColWidth="12.6328125" defaultRowHeight="15.75" customHeight="1" x14ac:dyDescent="0.25"/>
  <cols>
    <col min="1" max="1" width="4.6328125" customWidth="1"/>
    <col min="3" max="6" width="52.6328125" customWidth="1"/>
    <col min="7" max="7" width="14.6328125" customWidth="1"/>
    <col min="8" max="9" width="52.6328125" customWidth="1"/>
  </cols>
  <sheetData>
    <row r="2" spans="1:21" ht="13" x14ac:dyDescent="0.25">
      <c r="B2" s="2" t="s">
        <v>1</v>
      </c>
      <c r="C2" s="3" t="s">
        <v>391</v>
      </c>
      <c r="D2" s="3" t="s">
        <v>34</v>
      </c>
      <c r="E2" s="3" t="s">
        <v>35</v>
      </c>
      <c r="F2" s="3" t="s">
        <v>36</v>
      </c>
    </row>
    <row r="3" spans="1:21" ht="13" x14ac:dyDescent="0.25">
      <c r="B3" s="2" t="s">
        <v>5</v>
      </c>
      <c r="C3" s="3" t="s">
        <v>2378</v>
      </c>
      <c r="D3" s="3" t="s">
        <v>2413</v>
      </c>
      <c r="E3" s="3" t="s">
        <v>2414</v>
      </c>
      <c r="F3" s="3" t="s">
        <v>2415</v>
      </c>
    </row>
    <row r="4" spans="1:21" ht="200" customHeight="1" x14ac:dyDescent="0.25">
      <c r="B4" s="2" t="s">
        <v>9</v>
      </c>
      <c r="C4" s="3"/>
      <c r="D4" s="3"/>
      <c r="E4" s="3"/>
      <c r="F4" s="3"/>
    </row>
    <row r="6" spans="1:21" ht="20" x14ac:dyDescent="0.25">
      <c r="B6" s="48" t="s">
        <v>2416</v>
      </c>
    </row>
    <row r="8" spans="1:21" ht="13" x14ac:dyDescent="0.3">
      <c r="B8" s="6" t="s">
        <v>11</v>
      </c>
      <c r="C8" s="52" t="s">
        <v>12</v>
      </c>
      <c r="D8" s="52" t="s">
        <v>13</v>
      </c>
      <c r="E8" s="52" t="s">
        <v>14</v>
      </c>
      <c r="F8" s="6" t="s">
        <v>15</v>
      </c>
      <c r="G8" s="6" t="s">
        <v>16</v>
      </c>
      <c r="H8" s="221" t="s">
        <v>17</v>
      </c>
      <c r="I8" s="197"/>
    </row>
    <row r="9" spans="1:21" ht="300" x14ac:dyDescent="0.25">
      <c r="A9" s="16"/>
      <c r="B9" s="39">
        <f>ROW()-8</f>
        <v>1</v>
      </c>
      <c r="C9" s="18" t="s">
        <v>2417</v>
      </c>
      <c r="D9" s="24" t="s">
        <v>2418</v>
      </c>
      <c r="E9" s="18" t="s">
        <v>2419</v>
      </c>
      <c r="F9" s="19" t="s">
        <v>21</v>
      </c>
      <c r="G9" s="19" t="s">
        <v>21</v>
      </c>
      <c r="H9" s="199"/>
      <c r="I9" s="197"/>
      <c r="J9" s="16"/>
      <c r="K9" s="16"/>
      <c r="L9" s="16"/>
      <c r="M9" s="16"/>
      <c r="N9" s="16"/>
      <c r="O9" s="16"/>
      <c r="P9" s="16"/>
      <c r="Q9" s="16"/>
      <c r="R9" s="16"/>
      <c r="S9" s="16"/>
      <c r="T9" s="16"/>
      <c r="U9" s="16"/>
    </row>
    <row r="11" spans="1:21" ht="20" x14ac:dyDescent="0.25">
      <c r="B11" s="48" t="s">
        <v>2420</v>
      </c>
    </row>
    <row r="13" spans="1:21" ht="13" x14ac:dyDescent="0.3">
      <c r="B13" s="6" t="s">
        <v>11</v>
      </c>
      <c r="C13" s="52" t="s">
        <v>12</v>
      </c>
      <c r="D13" s="52" t="s">
        <v>13</v>
      </c>
      <c r="E13" s="52" t="s">
        <v>14</v>
      </c>
      <c r="F13" s="6" t="s">
        <v>15</v>
      </c>
      <c r="G13" s="6" t="s">
        <v>16</v>
      </c>
      <c r="H13" s="221" t="s">
        <v>17</v>
      </c>
      <c r="I13" s="197"/>
    </row>
    <row r="14" spans="1:21" ht="12.5" x14ac:dyDescent="0.25">
      <c r="B14" s="39">
        <f>ROW()-12</f>
        <v>2</v>
      </c>
      <c r="C14" s="210" t="s">
        <v>2421</v>
      </c>
      <c r="D14" s="59" t="s">
        <v>2422</v>
      </c>
      <c r="E14" s="31" t="s">
        <v>2423</v>
      </c>
      <c r="F14" s="9" t="s">
        <v>21</v>
      </c>
      <c r="G14" s="9" t="s">
        <v>21</v>
      </c>
      <c r="H14" s="199"/>
      <c r="I14" s="197"/>
    </row>
    <row r="15" spans="1:21" ht="12.5" x14ac:dyDescent="0.25">
      <c r="B15" s="39">
        <f t="shared" ref="B15:B17" si="0">ROW()-12</f>
        <v>3</v>
      </c>
      <c r="C15" s="211"/>
      <c r="D15" s="59" t="s">
        <v>2424</v>
      </c>
      <c r="E15" s="31" t="s">
        <v>2425</v>
      </c>
      <c r="F15" s="9" t="s">
        <v>21</v>
      </c>
      <c r="G15" s="9" t="s">
        <v>21</v>
      </c>
      <c r="H15" s="199"/>
      <c r="I15" s="197"/>
    </row>
    <row r="16" spans="1:21" ht="12.5" x14ac:dyDescent="0.25">
      <c r="B16" s="39">
        <f t="shared" si="0"/>
        <v>4</v>
      </c>
      <c r="C16" s="204"/>
      <c r="D16" s="59" t="s">
        <v>2426</v>
      </c>
      <c r="E16" s="31" t="s">
        <v>2427</v>
      </c>
      <c r="F16" s="9" t="s">
        <v>21</v>
      </c>
      <c r="G16" s="9" t="s">
        <v>21</v>
      </c>
      <c r="H16" s="199"/>
      <c r="I16" s="197"/>
    </row>
    <row r="17" spans="1:21" ht="25" x14ac:dyDescent="0.25">
      <c r="A17" s="11"/>
      <c r="B17" s="39">
        <f t="shared" si="0"/>
        <v>5</v>
      </c>
      <c r="C17" s="32" t="s">
        <v>2428</v>
      </c>
      <c r="D17" s="25" t="s">
        <v>2429</v>
      </c>
      <c r="E17" s="27" t="s">
        <v>2430</v>
      </c>
      <c r="F17" s="9" t="s">
        <v>21</v>
      </c>
      <c r="G17" s="9" t="s">
        <v>21</v>
      </c>
      <c r="H17" s="199"/>
      <c r="I17" s="197"/>
      <c r="J17" s="11"/>
      <c r="K17" s="11"/>
      <c r="L17" s="11"/>
      <c r="M17" s="11"/>
      <c r="N17" s="11"/>
      <c r="O17" s="11"/>
      <c r="P17" s="11"/>
      <c r="Q17" s="11"/>
      <c r="R17" s="11"/>
      <c r="S17" s="11"/>
      <c r="T17" s="11"/>
      <c r="U17" s="11"/>
    </row>
    <row r="18" spans="1:21" ht="20" x14ac:dyDescent="0.4">
      <c r="A18" s="23"/>
      <c r="B18" s="133"/>
      <c r="C18" s="23"/>
      <c r="D18" s="84"/>
      <c r="E18" s="23"/>
      <c r="F18" s="46"/>
      <c r="G18" s="46"/>
      <c r="H18" s="23"/>
      <c r="I18" s="23"/>
      <c r="J18" s="23"/>
      <c r="K18" s="23"/>
      <c r="L18" s="23"/>
      <c r="M18" s="23"/>
      <c r="N18" s="23"/>
      <c r="O18" s="23"/>
      <c r="P18" s="23"/>
      <c r="Q18" s="23"/>
      <c r="R18" s="23"/>
      <c r="S18" s="23"/>
      <c r="T18" s="23"/>
      <c r="U18" s="23"/>
    </row>
    <row r="19" spans="1:21" ht="20" x14ac:dyDescent="0.4">
      <c r="A19" s="23"/>
      <c r="B19" s="5" t="s">
        <v>2431</v>
      </c>
      <c r="C19" s="23"/>
      <c r="D19" s="84"/>
      <c r="E19" s="23"/>
      <c r="F19" s="46"/>
      <c r="G19" s="46"/>
      <c r="H19" s="23"/>
      <c r="I19" s="23"/>
      <c r="J19" s="23"/>
      <c r="K19" s="23"/>
      <c r="L19" s="23"/>
      <c r="M19" s="23"/>
      <c r="N19" s="23"/>
      <c r="O19" s="23"/>
      <c r="P19" s="23"/>
      <c r="Q19" s="23"/>
      <c r="R19" s="23"/>
      <c r="S19" s="23"/>
      <c r="T19" s="23"/>
      <c r="U19" s="23"/>
    </row>
    <row r="20" spans="1:21" ht="20" x14ac:dyDescent="0.4">
      <c r="A20" s="23"/>
      <c r="B20" s="133"/>
      <c r="C20" s="23"/>
      <c r="D20" s="84"/>
      <c r="E20" s="23"/>
      <c r="F20" s="46"/>
      <c r="G20" s="46"/>
      <c r="H20" s="23"/>
      <c r="I20" s="23"/>
      <c r="J20" s="23"/>
      <c r="K20" s="23"/>
      <c r="L20" s="23"/>
      <c r="M20" s="23"/>
      <c r="N20" s="23"/>
      <c r="O20" s="23"/>
      <c r="P20" s="23"/>
      <c r="Q20" s="23"/>
      <c r="R20" s="23"/>
      <c r="S20" s="23"/>
      <c r="T20" s="23"/>
      <c r="U20" s="23"/>
    </row>
    <row r="21" spans="1:21" ht="13" x14ac:dyDescent="0.3">
      <c r="B21" s="6" t="s">
        <v>11</v>
      </c>
      <c r="C21" s="6" t="s">
        <v>12</v>
      </c>
      <c r="D21" s="6" t="s">
        <v>13</v>
      </c>
      <c r="E21" s="6" t="s">
        <v>14</v>
      </c>
      <c r="F21" s="6" t="s">
        <v>15</v>
      </c>
      <c r="G21" s="6" t="s">
        <v>16</v>
      </c>
      <c r="H21" s="221" t="s">
        <v>17</v>
      </c>
      <c r="I21" s="197"/>
    </row>
    <row r="22" spans="1:21" ht="12.5" x14ac:dyDescent="0.25">
      <c r="A22" s="11"/>
      <c r="B22" s="21">
        <f>ROW()-16</f>
        <v>6</v>
      </c>
      <c r="C22" s="224" t="s">
        <v>2432</v>
      </c>
      <c r="D22" s="25" t="s">
        <v>2433</v>
      </c>
      <c r="E22" s="102" t="s">
        <v>2434</v>
      </c>
      <c r="F22" s="9" t="s">
        <v>21</v>
      </c>
      <c r="G22" s="9" t="s">
        <v>21</v>
      </c>
      <c r="H22" s="199"/>
      <c r="I22" s="197"/>
      <c r="J22" s="11"/>
      <c r="K22" s="11"/>
      <c r="L22" s="11"/>
      <c r="M22" s="11"/>
      <c r="N22" s="11"/>
      <c r="O22" s="11"/>
      <c r="P22" s="11"/>
      <c r="Q22" s="11"/>
      <c r="R22" s="11"/>
      <c r="S22" s="11"/>
      <c r="T22" s="11"/>
      <c r="U22" s="11"/>
    </row>
    <row r="23" spans="1:21" ht="12.5" x14ac:dyDescent="0.25">
      <c r="A23" s="11"/>
      <c r="B23" s="21">
        <f t="shared" ref="B23:B24" si="1">ROW()-16</f>
        <v>7</v>
      </c>
      <c r="C23" s="211"/>
      <c r="D23" s="212" t="s">
        <v>2435</v>
      </c>
      <c r="E23" s="41" t="s">
        <v>2436</v>
      </c>
      <c r="F23" s="9" t="s">
        <v>21</v>
      </c>
      <c r="G23" s="9" t="s">
        <v>21</v>
      </c>
      <c r="H23" s="199"/>
      <c r="I23" s="197"/>
      <c r="J23" s="11"/>
      <c r="K23" s="11"/>
      <c r="L23" s="11"/>
      <c r="M23" s="11"/>
      <c r="N23" s="11"/>
      <c r="O23" s="11"/>
      <c r="P23" s="11"/>
      <c r="Q23" s="11"/>
      <c r="R23" s="11"/>
      <c r="S23" s="11"/>
      <c r="T23" s="11"/>
      <c r="U23" s="11"/>
    </row>
    <row r="24" spans="1:21" ht="12.5" x14ac:dyDescent="0.25">
      <c r="A24" s="11"/>
      <c r="B24" s="21">
        <f t="shared" si="1"/>
        <v>8</v>
      </c>
      <c r="C24" s="204"/>
      <c r="D24" s="204"/>
      <c r="E24" s="41" t="s">
        <v>2437</v>
      </c>
      <c r="F24" s="9" t="s">
        <v>21</v>
      </c>
      <c r="G24" s="9" t="s">
        <v>21</v>
      </c>
      <c r="H24" s="199"/>
      <c r="I24" s="197"/>
      <c r="J24" s="11"/>
      <c r="K24" s="11"/>
      <c r="L24" s="11"/>
      <c r="M24" s="11"/>
      <c r="N24" s="11"/>
      <c r="O24" s="11"/>
      <c r="P24" s="11"/>
      <c r="Q24" s="11"/>
      <c r="R24" s="11"/>
      <c r="S24" s="11"/>
      <c r="T24" s="11"/>
      <c r="U24" s="11"/>
    </row>
    <row r="25" spans="1:21" ht="12.5" x14ac:dyDescent="0.25">
      <c r="D25" s="80"/>
    </row>
    <row r="26" spans="1:21" ht="20" x14ac:dyDescent="0.25">
      <c r="B26" s="48" t="s">
        <v>2438</v>
      </c>
      <c r="D26" s="80"/>
    </row>
    <row r="27" spans="1:21" ht="12.5" x14ac:dyDescent="0.25">
      <c r="D27" s="80"/>
    </row>
    <row r="28" spans="1:21" ht="13" x14ac:dyDescent="0.3">
      <c r="B28" s="6" t="s">
        <v>11</v>
      </c>
      <c r="C28" s="6" t="s">
        <v>12</v>
      </c>
      <c r="D28" s="6" t="s">
        <v>13</v>
      </c>
      <c r="E28" s="6" t="s">
        <v>14</v>
      </c>
      <c r="F28" s="6" t="s">
        <v>15</v>
      </c>
      <c r="G28" s="6" t="s">
        <v>16</v>
      </c>
      <c r="H28" s="221" t="s">
        <v>17</v>
      </c>
      <c r="I28" s="197"/>
    </row>
    <row r="29" spans="1:21" ht="12.5" x14ac:dyDescent="0.25">
      <c r="A29" s="23"/>
      <c r="B29" s="39">
        <f>ROW()-20</f>
        <v>9</v>
      </c>
      <c r="C29" s="262" t="s">
        <v>2439</v>
      </c>
      <c r="D29" s="66" t="s">
        <v>2433</v>
      </c>
      <c r="E29" s="134" t="s">
        <v>2440</v>
      </c>
      <c r="F29" s="19" t="s">
        <v>21</v>
      </c>
      <c r="G29" s="19" t="s">
        <v>21</v>
      </c>
      <c r="H29" s="199"/>
      <c r="I29" s="197"/>
      <c r="J29" s="23"/>
      <c r="K29" s="23"/>
      <c r="L29" s="23"/>
      <c r="M29" s="23"/>
      <c r="N29" s="23"/>
      <c r="O29" s="23"/>
      <c r="P29" s="23"/>
      <c r="Q29" s="23"/>
      <c r="R29" s="23"/>
      <c r="S29" s="23"/>
      <c r="T29" s="23"/>
      <c r="U29" s="23"/>
    </row>
    <row r="30" spans="1:21" ht="12.5" x14ac:dyDescent="0.25">
      <c r="A30" s="23"/>
      <c r="B30" s="39">
        <f t="shared" ref="B30:B31" si="2">ROW()-20</f>
        <v>10</v>
      </c>
      <c r="C30" s="211"/>
      <c r="D30" s="267" t="s">
        <v>2435</v>
      </c>
      <c r="E30" s="40" t="s">
        <v>2436</v>
      </c>
      <c r="F30" s="19" t="s">
        <v>21</v>
      </c>
      <c r="G30" s="19" t="s">
        <v>21</v>
      </c>
      <c r="H30" s="199"/>
      <c r="I30" s="197"/>
      <c r="J30" s="23"/>
      <c r="K30" s="23"/>
      <c r="L30" s="23"/>
      <c r="M30" s="23"/>
      <c r="N30" s="23"/>
      <c r="O30" s="23"/>
      <c r="P30" s="23"/>
      <c r="Q30" s="23"/>
      <c r="R30" s="23"/>
      <c r="S30" s="23"/>
      <c r="T30" s="23"/>
      <c r="U30" s="23"/>
    </row>
    <row r="31" spans="1:21" ht="12.5" x14ac:dyDescent="0.25">
      <c r="B31" s="39">
        <f t="shared" si="2"/>
        <v>11</v>
      </c>
      <c r="C31" s="204"/>
      <c r="D31" s="204"/>
      <c r="E31" s="31" t="s">
        <v>2437</v>
      </c>
      <c r="F31" s="9" t="s">
        <v>21</v>
      </c>
      <c r="G31" s="9" t="s">
        <v>21</v>
      </c>
      <c r="H31" s="199"/>
      <c r="I31" s="197"/>
    </row>
    <row r="32" spans="1:21" ht="20" x14ac:dyDescent="0.4">
      <c r="B32" s="5"/>
      <c r="D32" s="80"/>
    </row>
    <row r="33" spans="2:9" ht="20" x14ac:dyDescent="0.4">
      <c r="B33" s="5" t="s">
        <v>2441</v>
      </c>
      <c r="D33" s="80"/>
    </row>
    <row r="34" spans="2:9" ht="20" x14ac:dyDescent="0.4">
      <c r="B34" s="5"/>
      <c r="D34" s="80"/>
    </row>
    <row r="35" spans="2:9" ht="13" x14ac:dyDescent="0.3">
      <c r="B35" s="6" t="s">
        <v>11</v>
      </c>
      <c r="C35" s="6" t="s">
        <v>12</v>
      </c>
      <c r="D35" s="6" t="s">
        <v>13</v>
      </c>
      <c r="E35" s="6" t="s">
        <v>14</v>
      </c>
      <c r="F35" s="6" t="s">
        <v>15</v>
      </c>
      <c r="G35" s="6" t="s">
        <v>16</v>
      </c>
      <c r="H35" s="221" t="s">
        <v>17</v>
      </c>
      <c r="I35" s="197"/>
    </row>
    <row r="36" spans="2:9" ht="12.5" x14ac:dyDescent="0.25">
      <c r="B36" s="39">
        <f>ROW()-24</f>
        <v>12</v>
      </c>
      <c r="C36" s="215" t="s">
        <v>2442</v>
      </c>
      <c r="D36" s="59" t="s">
        <v>2443</v>
      </c>
      <c r="E36" s="31" t="s">
        <v>2444</v>
      </c>
      <c r="F36" s="9" t="s">
        <v>21</v>
      </c>
      <c r="G36" s="9" t="s">
        <v>21</v>
      </c>
      <c r="H36" s="199"/>
      <c r="I36" s="197"/>
    </row>
    <row r="37" spans="2:9" ht="12.5" x14ac:dyDescent="0.25">
      <c r="B37" s="39">
        <f t="shared" ref="B37:B39" si="3">ROW()-24</f>
        <v>13</v>
      </c>
      <c r="C37" s="211"/>
      <c r="D37" s="59" t="s">
        <v>2445</v>
      </c>
      <c r="E37" s="31" t="s">
        <v>2446</v>
      </c>
      <c r="F37" s="9" t="s">
        <v>21</v>
      </c>
      <c r="G37" s="9" t="s">
        <v>21</v>
      </c>
      <c r="H37" s="199"/>
      <c r="I37" s="197"/>
    </row>
    <row r="38" spans="2:9" ht="12.5" x14ac:dyDescent="0.25">
      <c r="B38" s="39">
        <f t="shared" si="3"/>
        <v>14</v>
      </c>
      <c r="C38" s="204"/>
      <c r="D38" s="59" t="s">
        <v>2447</v>
      </c>
      <c r="E38" s="31" t="s">
        <v>2448</v>
      </c>
      <c r="F38" s="9" t="s">
        <v>21</v>
      </c>
      <c r="G38" s="9" t="s">
        <v>21</v>
      </c>
      <c r="H38" s="199"/>
      <c r="I38" s="197"/>
    </row>
    <row r="39" spans="2:9" ht="25" x14ac:dyDescent="0.25">
      <c r="B39" s="39">
        <f t="shared" si="3"/>
        <v>15</v>
      </c>
      <c r="C39" s="3" t="s">
        <v>2449</v>
      </c>
      <c r="D39" s="59" t="s">
        <v>2450</v>
      </c>
      <c r="E39" s="30" t="s">
        <v>2451</v>
      </c>
      <c r="F39" s="9" t="s">
        <v>21</v>
      </c>
      <c r="G39" s="9" t="s">
        <v>21</v>
      </c>
      <c r="H39" s="199"/>
      <c r="I39" s="197"/>
    </row>
    <row r="40" spans="2:9" ht="12.5" x14ac:dyDescent="0.25">
      <c r="D40" s="80"/>
    </row>
    <row r="41" spans="2:9" ht="20" x14ac:dyDescent="0.25">
      <c r="B41" s="48" t="s">
        <v>2452</v>
      </c>
      <c r="D41" s="80"/>
    </row>
    <row r="42" spans="2:9" ht="12.5" x14ac:dyDescent="0.25">
      <c r="D42" s="80"/>
    </row>
    <row r="43" spans="2:9" ht="13" x14ac:dyDescent="0.3">
      <c r="B43" s="6" t="s">
        <v>11</v>
      </c>
      <c r="C43" s="6" t="s">
        <v>12</v>
      </c>
      <c r="D43" s="6" t="s">
        <v>13</v>
      </c>
      <c r="E43" s="6" t="s">
        <v>14</v>
      </c>
      <c r="F43" s="6" t="s">
        <v>15</v>
      </c>
      <c r="G43" s="6" t="s">
        <v>16</v>
      </c>
      <c r="H43" s="221" t="s">
        <v>17</v>
      </c>
      <c r="I43" s="197"/>
    </row>
    <row r="44" spans="2:9" ht="12.5" x14ac:dyDescent="0.25">
      <c r="B44" s="39">
        <f>ROW()-28</f>
        <v>16</v>
      </c>
      <c r="C44" s="215" t="s">
        <v>2453</v>
      </c>
      <c r="D44" s="212" t="s">
        <v>2454</v>
      </c>
      <c r="E44" s="31" t="s">
        <v>2455</v>
      </c>
      <c r="F44" s="9" t="s">
        <v>21</v>
      </c>
      <c r="G44" s="9" t="s">
        <v>21</v>
      </c>
      <c r="H44" s="199"/>
      <c r="I44" s="197"/>
    </row>
    <row r="45" spans="2:9" ht="12.5" x14ac:dyDescent="0.25">
      <c r="B45" s="39">
        <f t="shared" ref="B45:B50" si="4">ROW()-28</f>
        <v>17</v>
      </c>
      <c r="C45" s="211"/>
      <c r="D45" s="204"/>
      <c r="E45" s="31" t="s">
        <v>2456</v>
      </c>
      <c r="F45" s="9" t="s">
        <v>21</v>
      </c>
      <c r="G45" s="9" t="s">
        <v>21</v>
      </c>
      <c r="H45" s="199"/>
      <c r="I45" s="197"/>
    </row>
    <row r="46" spans="2:9" ht="12.5" x14ac:dyDescent="0.25">
      <c r="B46" s="39">
        <f t="shared" si="4"/>
        <v>18</v>
      </c>
      <c r="C46" s="211"/>
      <c r="D46" s="25" t="s">
        <v>2457</v>
      </c>
      <c r="E46" s="31" t="s">
        <v>2386</v>
      </c>
      <c r="F46" s="9" t="s">
        <v>21</v>
      </c>
      <c r="G46" s="9" t="s">
        <v>21</v>
      </c>
      <c r="H46" s="199"/>
      <c r="I46" s="197"/>
    </row>
    <row r="47" spans="2:9" ht="12.5" x14ac:dyDescent="0.25">
      <c r="B47" s="39">
        <f t="shared" si="4"/>
        <v>19</v>
      </c>
      <c r="C47" s="204"/>
      <c r="D47" s="25" t="s">
        <v>2458</v>
      </c>
      <c r="E47" s="14" t="s">
        <v>2459</v>
      </c>
      <c r="F47" s="9" t="s">
        <v>21</v>
      </c>
      <c r="G47" s="9" t="s">
        <v>21</v>
      </c>
      <c r="H47" s="199"/>
      <c r="I47" s="197"/>
    </row>
    <row r="48" spans="2:9" ht="12.5" x14ac:dyDescent="0.25">
      <c r="B48" s="39">
        <f t="shared" si="4"/>
        <v>20</v>
      </c>
      <c r="C48" s="215" t="s">
        <v>2460</v>
      </c>
      <c r="D48" s="25" t="s">
        <v>2461</v>
      </c>
      <c r="E48" s="31" t="s">
        <v>2455</v>
      </c>
      <c r="F48" s="9" t="s">
        <v>21</v>
      </c>
      <c r="G48" s="9" t="s">
        <v>21</v>
      </c>
      <c r="H48" s="199"/>
      <c r="I48" s="197"/>
    </row>
    <row r="49" spans="2:9" ht="12.5" x14ac:dyDescent="0.25">
      <c r="B49" s="39">
        <f t="shared" si="4"/>
        <v>21</v>
      </c>
      <c r="C49" s="211"/>
      <c r="D49" s="25" t="s">
        <v>2462</v>
      </c>
      <c r="E49" s="31" t="s">
        <v>2463</v>
      </c>
      <c r="F49" s="9" t="s">
        <v>21</v>
      </c>
      <c r="G49" s="9" t="s">
        <v>21</v>
      </c>
      <c r="H49" s="199"/>
      <c r="I49" s="197"/>
    </row>
    <row r="50" spans="2:9" ht="12.5" x14ac:dyDescent="0.25">
      <c r="B50" s="39">
        <f t="shared" si="4"/>
        <v>22</v>
      </c>
      <c r="C50" s="204"/>
      <c r="D50" s="25" t="s">
        <v>2457</v>
      </c>
      <c r="E50" s="31" t="s">
        <v>2386</v>
      </c>
      <c r="F50" s="9" t="s">
        <v>21</v>
      </c>
      <c r="G50" s="9" t="s">
        <v>21</v>
      </c>
      <c r="H50" s="199"/>
      <c r="I50" s="197"/>
    </row>
  </sheetData>
  <mergeCells count="37">
    <mergeCell ref="H8:I8"/>
    <mergeCell ref="H9:I9"/>
    <mergeCell ref="H13:I13"/>
    <mergeCell ref="C14:C16"/>
    <mergeCell ref="H14:I14"/>
    <mergeCell ref="H15:I15"/>
    <mergeCell ref="H16:I16"/>
    <mergeCell ref="C22:C24"/>
    <mergeCell ref="C29:C31"/>
    <mergeCell ref="D30:D31"/>
    <mergeCell ref="C36:C38"/>
    <mergeCell ref="C44:C47"/>
    <mergeCell ref="D44:D45"/>
    <mergeCell ref="C48:C50"/>
    <mergeCell ref="H17:I17"/>
    <mergeCell ref="H21:I21"/>
    <mergeCell ref="H22:I22"/>
    <mergeCell ref="D23:D24"/>
    <mergeCell ref="H23:I23"/>
    <mergeCell ref="H24:I24"/>
    <mergeCell ref="H28:I28"/>
    <mergeCell ref="H29:I29"/>
    <mergeCell ref="H30:I30"/>
    <mergeCell ref="H31:I31"/>
    <mergeCell ref="H35:I35"/>
    <mergeCell ref="H36:I36"/>
    <mergeCell ref="H37:I37"/>
    <mergeCell ref="H38:I38"/>
    <mergeCell ref="H49:I49"/>
    <mergeCell ref="H50:I50"/>
    <mergeCell ref="H39:I39"/>
    <mergeCell ref="H43:I43"/>
    <mergeCell ref="H44:I44"/>
    <mergeCell ref="H45:I45"/>
    <mergeCell ref="H46:I46"/>
    <mergeCell ref="H47:I47"/>
    <mergeCell ref="H48:I48"/>
  </mergeCells>
  <phoneticPr fontId="15" type="noConversion"/>
  <dataValidations count="1">
    <dataValidation type="list" allowBlank="1" showErrorMessage="1" sqref="F9:G9 F14:G17 F22:G24 F29:G31 F36:G39 F44:G50" xr:uid="{00000000-0002-0000-3500-000000000000}">
      <formula1>"Not Test,PASS,Fail,N/A,Blocked"</formula1>
    </dataValidation>
  </dataValidation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2:T38"/>
  <sheetViews>
    <sheetView workbookViewId="0">
      <selection sqref="A1:A1048576"/>
    </sheetView>
  </sheetViews>
  <sheetFormatPr defaultColWidth="12.6328125" defaultRowHeight="15.75" customHeight="1" x14ac:dyDescent="0.25"/>
  <cols>
    <col min="1" max="1" width="4.6328125" customWidth="1"/>
    <col min="3" max="8" width="52.6328125" customWidth="1"/>
  </cols>
  <sheetData>
    <row r="2" spans="1:20" ht="13" x14ac:dyDescent="0.25">
      <c r="B2" s="2" t="s">
        <v>1</v>
      </c>
      <c r="C2" s="3" t="s">
        <v>391</v>
      </c>
      <c r="D2" s="3" t="s">
        <v>34</v>
      </c>
      <c r="E2" s="3" t="s">
        <v>35</v>
      </c>
      <c r="F2" s="3" t="s">
        <v>36</v>
      </c>
    </row>
    <row r="3" spans="1:20" ht="13" x14ac:dyDescent="0.25">
      <c r="B3" s="2" t="s">
        <v>5</v>
      </c>
      <c r="C3" s="3" t="s">
        <v>2378</v>
      </c>
      <c r="D3" s="3" t="s">
        <v>2464</v>
      </c>
      <c r="E3" s="3" t="s">
        <v>2465</v>
      </c>
      <c r="F3" s="3" t="s">
        <v>2466</v>
      </c>
    </row>
    <row r="4" spans="1:20" ht="200" customHeight="1" x14ac:dyDescent="0.25">
      <c r="B4" s="2" t="s">
        <v>9</v>
      </c>
      <c r="C4" s="3"/>
      <c r="D4" s="3"/>
      <c r="E4" s="3"/>
      <c r="F4" s="3"/>
    </row>
    <row r="6" spans="1:20" ht="20" x14ac:dyDescent="0.4">
      <c r="B6" s="5" t="s">
        <v>2467</v>
      </c>
    </row>
    <row r="8" spans="1:20" ht="13" x14ac:dyDescent="0.3">
      <c r="B8" s="6" t="s">
        <v>11</v>
      </c>
      <c r="C8" s="52" t="s">
        <v>12</v>
      </c>
      <c r="D8" s="52" t="s">
        <v>13</v>
      </c>
      <c r="E8" s="52" t="s">
        <v>14</v>
      </c>
      <c r="F8" s="6" t="s">
        <v>16</v>
      </c>
      <c r="G8" s="221" t="s">
        <v>17</v>
      </c>
      <c r="H8" s="197"/>
    </row>
    <row r="9" spans="1:20" ht="12.5" x14ac:dyDescent="0.25">
      <c r="A9" s="11"/>
      <c r="B9" s="21">
        <f t="shared" ref="B9:B11" si="0">ROW()-8</f>
        <v>1</v>
      </c>
      <c r="C9" s="203" t="s">
        <v>2468</v>
      </c>
      <c r="D9" s="13" t="s">
        <v>2469</v>
      </c>
      <c r="E9" s="13" t="s">
        <v>2470</v>
      </c>
      <c r="F9" s="9" t="s">
        <v>21</v>
      </c>
      <c r="G9" s="199"/>
      <c r="H9" s="197"/>
      <c r="I9" s="11"/>
      <c r="J9" s="11"/>
      <c r="K9" s="11"/>
      <c r="L9" s="11"/>
      <c r="M9" s="11"/>
      <c r="N9" s="11"/>
      <c r="O9" s="11"/>
      <c r="P9" s="11"/>
      <c r="Q9" s="11"/>
      <c r="R9" s="11"/>
      <c r="S9" s="11"/>
      <c r="T9" s="11"/>
    </row>
    <row r="10" spans="1:20" ht="12.5" x14ac:dyDescent="0.25">
      <c r="B10" s="21">
        <f t="shared" si="0"/>
        <v>2</v>
      </c>
      <c r="C10" s="204"/>
      <c r="D10" s="13" t="s">
        <v>2471</v>
      </c>
      <c r="E10" s="8" t="s">
        <v>2472</v>
      </c>
      <c r="F10" s="9" t="s">
        <v>21</v>
      </c>
      <c r="G10" s="199"/>
      <c r="H10" s="197"/>
    </row>
    <row r="11" spans="1:20" ht="12.5" x14ac:dyDescent="0.25">
      <c r="B11" s="21">
        <f t="shared" si="0"/>
        <v>3</v>
      </c>
      <c r="C11" s="3" t="s">
        <v>2473</v>
      </c>
      <c r="D11" s="38" t="s">
        <v>2474</v>
      </c>
      <c r="E11" s="31" t="s">
        <v>2475</v>
      </c>
      <c r="F11" s="9" t="s">
        <v>21</v>
      </c>
      <c r="G11" s="199"/>
      <c r="H11" s="197"/>
    </row>
    <row r="12" spans="1:20" ht="20" x14ac:dyDescent="0.4">
      <c r="B12" s="5"/>
      <c r="C12" s="51"/>
      <c r="D12" s="51"/>
      <c r="E12" s="51"/>
      <c r="F12" s="46"/>
    </row>
    <row r="13" spans="1:20" ht="20" x14ac:dyDescent="0.4">
      <c r="B13" s="5" t="s">
        <v>2476</v>
      </c>
      <c r="C13" s="51"/>
      <c r="D13" s="51"/>
      <c r="E13" s="51"/>
      <c r="F13" s="46"/>
    </row>
    <row r="14" spans="1:20" ht="20" x14ac:dyDescent="0.4">
      <c r="B14" s="5"/>
      <c r="C14" s="51"/>
      <c r="D14" s="51"/>
      <c r="E14" s="51"/>
      <c r="F14" s="46"/>
    </row>
    <row r="15" spans="1:20" ht="13" x14ac:dyDescent="0.3">
      <c r="B15" s="6" t="s">
        <v>11</v>
      </c>
      <c r="C15" s="52" t="s">
        <v>12</v>
      </c>
      <c r="D15" s="52" t="s">
        <v>13</v>
      </c>
      <c r="E15" s="52" t="s">
        <v>14</v>
      </c>
      <c r="F15" s="6" t="s">
        <v>16</v>
      </c>
      <c r="G15" s="221" t="s">
        <v>17</v>
      </c>
      <c r="H15" s="197"/>
    </row>
    <row r="16" spans="1:20" ht="12.5" x14ac:dyDescent="0.25">
      <c r="B16" s="21">
        <f t="shared" ref="B16:B22" si="1">ROW()-12</f>
        <v>4</v>
      </c>
      <c r="C16" s="212" t="s">
        <v>2477</v>
      </c>
      <c r="D16" s="59" t="s">
        <v>2478</v>
      </c>
      <c r="E16" s="30" t="s">
        <v>2479</v>
      </c>
      <c r="F16" s="9" t="s">
        <v>21</v>
      </c>
      <c r="G16" s="199"/>
      <c r="H16" s="197"/>
    </row>
    <row r="17" spans="1:20" ht="112.5" x14ac:dyDescent="0.25">
      <c r="A17" s="11"/>
      <c r="B17" s="21">
        <f t="shared" si="1"/>
        <v>5</v>
      </c>
      <c r="C17" s="214"/>
      <c r="D17" s="25" t="s">
        <v>2480</v>
      </c>
      <c r="E17" s="27" t="s">
        <v>2481</v>
      </c>
      <c r="F17" s="9" t="s">
        <v>21</v>
      </c>
      <c r="G17" s="199"/>
      <c r="H17" s="197"/>
      <c r="I17" s="11"/>
      <c r="J17" s="11"/>
      <c r="K17" s="11"/>
      <c r="L17" s="11"/>
      <c r="M17" s="11"/>
      <c r="N17" s="11"/>
      <c r="O17" s="11"/>
      <c r="P17" s="11"/>
      <c r="Q17" s="11"/>
      <c r="R17" s="11"/>
      <c r="S17" s="11"/>
      <c r="T17" s="11"/>
    </row>
    <row r="18" spans="1:20" ht="25" x14ac:dyDescent="0.25">
      <c r="B18" s="21">
        <f t="shared" si="1"/>
        <v>6</v>
      </c>
      <c r="C18" s="223" t="s">
        <v>2482</v>
      </c>
      <c r="D18" s="212" t="s">
        <v>2483</v>
      </c>
      <c r="E18" s="27" t="s">
        <v>2484</v>
      </c>
      <c r="F18" s="9" t="s">
        <v>21</v>
      </c>
      <c r="G18" s="199"/>
      <c r="H18" s="197"/>
    </row>
    <row r="19" spans="1:20" ht="50" x14ac:dyDescent="0.25">
      <c r="B19" s="21">
        <f t="shared" si="1"/>
        <v>7</v>
      </c>
      <c r="C19" s="257"/>
      <c r="D19" s="257"/>
      <c r="E19" s="27" t="s">
        <v>2485</v>
      </c>
      <c r="F19" s="9" t="s">
        <v>21</v>
      </c>
      <c r="G19" s="199"/>
      <c r="H19" s="197"/>
    </row>
    <row r="20" spans="1:20" ht="12.5" x14ac:dyDescent="0.25">
      <c r="B20" s="21">
        <f t="shared" si="1"/>
        <v>8</v>
      </c>
      <c r="C20" s="257"/>
      <c r="D20" s="214"/>
      <c r="E20" s="27" t="s">
        <v>2486</v>
      </c>
      <c r="F20" s="9" t="s">
        <v>21</v>
      </c>
      <c r="G20" s="199"/>
      <c r="H20" s="197"/>
    </row>
    <row r="21" spans="1:20" ht="12.5" x14ac:dyDescent="0.25">
      <c r="B21" s="21">
        <f t="shared" si="1"/>
        <v>9</v>
      </c>
      <c r="C21" s="257"/>
      <c r="D21" s="212" t="s">
        <v>2487</v>
      </c>
      <c r="E21" s="27" t="s">
        <v>1674</v>
      </c>
      <c r="F21" s="9" t="s">
        <v>21</v>
      </c>
      <c r="G21" s="199"/>
      <c r="H21" s="197"/>
    </row>
    <row r="22" spans="1:20" ht="12.5" x14ac:dyDescent="0.25">
      <c r="B22" s="21">
        <f t="shared" si="1"/>
        <v>10</v>
      </c>
      <c r="C22" s="214"/>
      <c r="D22" s="214"/>
      <c r="E22" s="27" t="s">
        <v>2488</v>
      </c>
      <c r="F22" s="9" t="s">
        <v>21</v>
      </c>
      <c r="G22" s="199"/>
      <c r="H22" s="197"/>
    </row>
    <row r="23" spans="1:20" ht="15.75" customHeight="1" x14ac:dyDescent="0.25">
      <c r="C23" s="190"/>
      <c r="D23" s="190"/>
      <c r="E23" s="190"/>
    </row>
    <row r="24" spans="1:20" ht="20" x14ac:dyDescent="0.4">
      <c r="B24" s="5" t="s">
        <v>2489</v>
      </c>
    </row>
    <row r="26" spans="1:20" ht="13" x14ac:dyDescent="0.3">
      <c r="B26" s="6" t="s">
        <v>11</v>
      </c>
      <c r="C26" s="6" t="s">
        <v>12</v>
      </c>
      <c r="D26" s="6" t="s">
        <v>13</v>
      </c>
      <c r="E26" s="6" t="s">
        <v>14</v>
      </c>
      <c r="F26" s="6" t="s">
        <v>16</v>
      </c>
      <c r="G26" s="221" t="s">
        <v>17</v>
      </c>
      <c r="H26" s="197"/>
    </row>
    <row r="27" spans="1:20" ht="12.5" x14ac:dyDescent="0.25">
      <c r="A27" s="23"/>
      <c r="B27" s="39">
        <f t="shared" ref="B27:B29" si="2">ROW()-16</f>
        <v>11</v>
      </c>
      <c r="C27" s="268" t="s">
        <v>2490</v>
      </c>
      <c r="D27" s="234" t="s">
        <v>2491</v>
      </c>
      <c r="E27" s="83" t="s">
        <v>2492</v>
      </c>
      <c r="F27" s="19" t="s">
        <v>21</v>
      </c>
      <c r="G27" s="199"/>
      <c r="H27" s="197"/>
      <c r="I27" s="23"/>
      <c r="J27" s="23"/>
      <c r="K27" s="23"/>
      <c r="L27" s="23"/>
      <c r="M27" s="23"/>
      <c r="N27" s="23"/>
      <c r="O27" s="23"/>
      <c r="P27" s="23"/>
      <c r="Q27" s="23"/>
      <c r="R27" s="23"/>
      <c r="S27" s="23"/>
      <c r="T27" s="23"/>
    </row>
    <row r="28" spans="1:20" ht="12.5" x14ac:dyDescent="0.25">
      <c r="B28" s="21">
        <f t="shared" si="2"/>
        <v>12</v>
      </c>
      <c r="C28" s="211"/>
      <c r="D28" s="204"/>
      <c r="E28" s="32" t="s">
        <v>2493</v>
      </c>
      <c r="F28" s="9" t="s">
        <v>21</v>
      </c>
      <c r="G28" s="199"/>
      <c r="H28" s="197"/>
    </row>
    <row r="29" spans="1:20" ht="12.5" x14ac:dyDescent="0.25">
      <c r="B29" s="21">
        <f t="shared" si="2"/>
        <v>13</v>
      </c>
      <c r="C29" s="204"/>
      <c r="D29" s="32" t="s">
        <v>2494</v>
      </c>
      <c r="E29" s="32" t="s">
        <v>2495</v>
      </c>
      <c r="F29" s="9" t="s">
        <v>21</v>
      </c>
      <c r="G29" s="199"/>
      <c r="H29" s="197"/>
    </row>
    <row r="30" spans="1:20" ht="20" x14ac:dyDescent="0.4">
      <c r="B30" s="5"/>
    </row>
    <row r="31" spans="1:20" ht="20" x14ac:dyDescent="0.4">
      <c r="B31" s="5" t="s">
        <v>2496</v>
      </c>
    </row>
    <row r="32" spans="1:20" ht="20" x14ac:dyDescent="0.4">
      <c r="B32" s="5"/>
    </row>
    <row r="33" spans="2:8" ht="13" x14ac:dyDescent="0.3">
      <c r="B33" s="6" t="s">
        <v>11</v>
      </c>
      <c r="C33" s="52" t="s">
        <v>12</v>
      </c>
      <c r="D33" s="52" t="s">
        <v>13</v>
      </c>
      <c r="E33" s="52" t="s">
        <v>14</v>
      </c>
      <c r="F33" s="6" t="s">
        <v>16</v>
      </c>
      <c r="G33" s="221" t="s">
        <v>17</v>
      </c>
      <c r="H33" s="197"/>
    </row>
    <row r="34" spans="2:8" ht="12.5" x14ac:dyDescent="0.25">
      <c r="B34" s="222">
        <f>ROW()-20</f>
        <v>14</v>
      </c>
      <c r="C34" s="203" t="s">
        <v>2497</v>
      </c>
      <c r="D34" s="215" t="s">
        <v>2498</v>
      </c>
      <c r="E34" s="13" t="s">
        <v>2499</v>
      </c>
      <c r="F34" s="216" t="s">
        <v>21</v>
      </c>
      <c r="G34" s="199"/>
      <c r="H34" s="197"/>
    </row>
    <row r="35" spans="2:8" ht="108" customHeight="1" x14ac:dyDescent="0.25">
      <c r="B35" s="204"/>
      <c r="C35" s="211"/>
      <c r="D35" s="204"/>
      <c r="E35" s="3"/>
      <c r="F35" s="204"/>
      <c r="G35" s="199"/>
      <c r="H35" s="197"/>
    </row>
    <row r="36" spans="2:8" ht="12.5" x14ac:dyDescent="0.25">
      <c r="B36" s="21">
        <f t="shared" ref="B36:B38" si="3">ROW()-21</f>
        <v>15</v>
      </c>
      <c r="C36" s="211"/>
      <c r="D36" s="3" t="s">
        <v>2500</v>
      </c>
      <c r="E36" s="13" t="s">
        <v>2501</v>
      </c>
      <c r="F36" s="9" t="s">
        <v>21</v>
      </c>
      <c r="G36" s="199"/>
      <c r="H36" s="197"/>
    </row>
    <row r="37" spans="2:8" ht="12.5" x14ac:dyDescent="0.25">
      <c r="B37" s="21">
        <f t="shared" si="3"/>
        <v>16</v>
      </c>
      <c r="C37" s="204"/>
      <c r="D37" s="3" t="s">
        <v>2502</v>
      </c>
      <c r="E37" s="13" t="s">
        <v>2503</v>
      </c>
      <c r="F37" s="9" t="s">
        <v>21</v>
      </c>
      <c r="G37" s="199"/>
      <c r="H37" s="197"/>
    </row>
    <row r="38" spans="2:8" ht="12.5" x14ac:dyDescent="0.25">
      <c r="B38" s="21">
        <f t="shared" si="3"/>
        <v>17</v>
      </c>
      <c r="C38" s="8" t="s">
        <v>2504</v>
      </c>
      <c r="D38" s="3" t="s">
        <v>2505</v>
      </c>
      <c r="E38" s="3" t="s">
        <v>2506</v>
      </c>
      <c r="F38" s="9" t="s">
        <v>21</v>
      </c>
      <c r="G38" s="199"/>
      <c r="H38" s="197"/>
    </row>
  </sheetData>
  <mergeCells count="33">
    <mergeCell ref="C18:C22"/>
    <mergeCell ref="D18:D20"/>
    <mergeCell ref="D21:D22"/>
    <mergeCell ref="C27:C29"/>
    <mergeCell ref="D27:D28"/>
    <mergeCell ref="B34:B35"/>
    <mergeCell ref="C34:C37"/>
    <mergeCell ref="D34:D35"/>
    <mergeCell ref="G8:H8"/>
    <mergeCell ref="C9:C10"/>
    <mergeCell ref="G9:H9"/>
    <mergeCell ref="G10:H10"/>
    <mergeCell ref="G11:H11"/>
    <mergeCell ref="G15:H15"/>
    <mergeCell ref="C16:C17"/>
    <mergeCell ref="G16:H16"/>
    <mergeCell ref="G17:H17"/>
    <mergeCell ref="G18:H18"/>
    <mergeCell ref="G19:H19"/>
    <mergeCell ref="G20:H20"/>
    <mergeCell ref="G21:H21"/>
    <mergeCell ref="G37:H37"/>
    <mergeCell ref="G38:H38"/>
    <mergeCell ref="G26:H26"/>
    <mergeCell ref="G27:H27"/>
    <mergeCell ref="G28:H28"/>
    <mergeCell ref="G29:H29"/>
    <mergeCell ref="G33:H33"/>
    <mergeCell ref="F34:F35"/>
    <mergeCell ref="G34:H34"/>
    <mergeCell ref="G22:H22"/>
    <mergeCell ref="G35:H35"/>
    <mergeCell ref="G36:H36"/>
  </mergeCells>
  <phoneticPr fontId="15" type="noConversion"/>
  <dataValidations count="1">
    <dataValidation type="list" allowBlank="1" showErrorMessage="1" sqref="F9:F11 F16:F22 F27:F29 F34 F36:F38" xr:uid="{00000000-0002-0000-3600-000000000000}">
      <formula1>"Not Test,PASS,Fail,N/A,Blocked"</formula1>
    </dataValidation>
  </dataValidation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2:T56"/>
  <sheetViews>
    <sheetView workbookViewId="0"/>
  </sheetViews>
  <sheetFormatPr defaultColWidth="12.6328125" defaultRowHeight="15.75" customHeight="1" x14ac:dyDescent="0.25"/>
  <cols>
    <col min="1" max="1" width="4.6328125" customWidth="1"/>
    <col min="3" max="7" width="52.6328125" customWidth="1"/>
    <col min="8" max="8" width="14.6328125" customWidth="1"/>
    <col min="9" max="12" width="19.36328125" customWidth="1"/>
    <col min="13" max="20" width="22.453125" customWidth="1"/>
  </cols>
  <sheetData>
    <row r="2" spans="2:8" ht="13" x14ac:dyDescent="0.25">
      <c r="B2" s="2" t="s">
        <v>1</v>
      </c>
      <c r="C2" s="3" t="s">
        <v>391</v>
      </c>
      <c r="D2" s="3" t="s">
        <v>34</v>
      </c>
      <c r="E2" s="3" t="s">
        <v>35</v>
      </c>
      <c r="F2" s="3" t="s">
        <v>303</v>
      </c>
      <c r="G2" s="3" t="s">
        <v>36</v>
      </c>
    </row>
    <row r="3" spans="2:8" ht="13" x14ac:dyDescent="0.25">
      <c r="B3" s="2" t="s">
        <v>5</v>
      </c>
      <c r="C3" s="3" t="s">
        <v>2507</v>
      </c>
      <c r="D3" s="3" t="s">
        <v>2508</v>
      </c>
      <c r="E3" s="3" t="s">
        <v>2509</v>
      </c>
      <c r="F3" s="3" t="s">
        <v>2510</v>
      </c>
      <c r="G3" s="3" t="s">
        <v>2511</v>
      </c>
    </row>
    <row r="4" spans="2:8" ht="200" customHeight="1" x14ac:dyDescent="0.25">
      <c r="B4" s="2" t="s">
        <v>9</v>
      </c>
      <c r="C4" s="3"/>
      <c r="D4" s="3"/>
      <c r="E4" s="3"/>
      <c r="F4" s="3"/>
      <c r="G4" s="3"/>
    </row>
    <row r="6" spans="2:8" ht="20" x14ac:dyDescent="0.4">
      <c r="B6" s="5" t="s">
        <v>2512</v>
      </c>
    </row>
    <row r="8" spans="2:8" ht="13" x14ac:dyDescent="0.3">
      <c r="B8" s="6" t="s">
        <v>11</v>
      </c>
      <c r="C8" s="52" t="s">
        <v>12</v>
      </c>
      <c r="D8" s="52" t="s">
        <v>13</v>
      </c>
      <c r="E8" s="52" t="s">
        <v>14</v>
      </c>
      <c r="F8" s="6" t="s">
        <v>15</v>
      </c>
      <c r="G8" s="221" t="s">
        <v>17</v>
      </c>
      <c r="H8" s="197"/>
    </row>
    <row r="9" spans="2:8" ht="12.5" x14ac:dyDescent="0.25">
      <c r="B9" s="21">
        <f t="shared" ref="B9:B12" si="0">ROW()-8</f>
        <v>1</v>
      </c>
      <c r="C9" s="8" t="s">
        <v>2513</v>
      </c>
      <c r="D9" s="47" t="s">
        <v>2514</v>
      </c>
      <c r="E9" s="41" t="s">
        <v>2515</v>
      </c>
      <c r="F9" s="9" t="s">
        <v>21</v>
      </c>
      <c r="G9" s="199"/>
      <c r="H9" s="197"/>
    </row>
    <row r="10" spans="2:8" ht="12.5" x14ac:dyDescent="0.25">
      <c r="B10" s="21">
        <f t="shared" si="0"/>
        <v>2</v>
      </c>
      <c r="C10" s="215" t="s">
        <v>2516</v>
      </c>
      <c r="D10" s="32" t="s">
        <v>2517</v>
      </c>
      <c r="E10" s="41" t="s">
        <v>2518</v>
      </c>
      <c r="F10" s="9" t="s">
        <v>21</v>
      </c>
      <c r="G10" s="199"/>
      <c r="H10" s="197"/>
    </row>
    <row r="11" spans="2:8" ht="12.5" x14ac:dyDescent="0.25">
      <c r="B11" s="21">
        <f t="shared" si="0"/>
        <v>3</v>
      </c>
      <c r="C11" s="211"/>
      <c r="D11" s="210" t="s">
        <v>2519</v>
      </c>
      <c r="E11" s="41" t="s">
        <v>2520</v>
      </c>
      <c r="F11" s="9" t="s">
        <v>21</v>
      </c>
      <c r="G11" s="199"/>
      <c r="H11" s="197"/>
    </row>
    <row r="12" spans="2:8" ht="12.5" x14ac:dyDescent="0.25">
      <c r="B12" s="21">
        <f t="shared" si="0"/>
        <v>4</v>
      </c>
      <c r="C12" s="204"/>
      <c r="D12" s="204"/>
      <c r="E12" s="41" t="s">
        <v>2521</v>
      </c>
      <c r="F12" s="9" t="s">
        <v>21</v>
      </c>
      <c r="G12" s="199"/>
      <c r="H12" s="197"/>
    </row>
    <row r="14" spans="2:8" ht="20" x14ac:dyDescent="0.4">
      <c r="B14" s="5" t="s">
        <v>2522</v>
      </c>
    </row>
    <row r="16" spans="2:8" ht="13" x14ac:dyDescent="0.25">
      <c r="B16" s="2" t="s">
        <v>11</v>
      </c>
      <c r="C16" s="63" t="s">
        <v>12</v>
      </c>
      <c r="D16" s="63" t="s">
        <v>13</v>
      </c>
      <c r="E16" s="63" t="s">
        <v>14</v>
      </c>
      <c r="F16" s="2" t="s">
        <v>15</v>
      </c>
      <c r="G16" s="221" t="s">
        <v>17</v>
      </c>
      <c r="H16" s="197"/>
    </row>
    <row r="17" spans="1:20" ht="25" x14ac:dyDescent="0.25">
      <c r="B17" s="21">
        <f t="shared" ref="B17:B26" si="1">ROW()-12</f>
        <v>5</v>
      </c>
      <c r="C17" s="210" t="s">
        <v>2523</v>
      </c>
      <c r="D17" s="210" t="s">
        <v>2524</v>
      </c>
      <c r="E17" s="27" t="s">
        <v>2525</v>
      </c>
      <c r="F17" s="9" t="s">
        <v>21</v>
      </c>
      <c r="G17" s="199"/>
      <c r="H17" s="197"/>
    </row>
    <row r="18" spans="1:20" ht="12.5" x14ac:dyDescent="0.25">
      <c r="B18" s="21">
        <f t="shared" si="1"/>
        <v>6</v>
      </c>
      <c r="C18" s="211"/>
      <c r="D18" s="211"/>
      <c r="E18" s="41" t="s">
        <v>2526</v>
      </c>
      <c r="F18" s="9" t="s">
        <v>21</v>
      </c>
      <c r="G18" s="199"/>
      <c r="H18" s="197"/>
    </row>
    <row r="19" spans="1:20" ht="12.5" x14ac:dyDescent="0.25">
      <c r="A19" s="23"/>
      <c r="B19" s="21">
        <f t="shared" si="1"/>
        <v>7</v>
      </c>
      <c r="C19" s="211"/>
      <c r="D19" s="211"/>
      <c r="E19" s="41" t="s">
        <v>2527</v>
      </c>
      <c r="F19" s="9" t="s">
        <v>21</v>
      </c>
      <c r="G19" s="199"/>
      <c r="H19" s="197"/>
      <c r="I19" s="23"/>
      <c r="J19" s="23"/>
      <c r="K19" s="23"/>
      <c r="L19" s="23"/>
      <c r="M19" s="23"/>
      <c r="N19" s="23"/>
      <c r="O19" s="23"/>
      <c r="P19" s="23"/>
      <c r="Q19" s="23"/>
      <c r="R19" s="23"/>
      <c r="S19" s="23"/>
      <c r="T19" s="23"/>
    </row>
    <row r="20" spans="1:20" ht="12.5" x14ac:dyDescent="0.25">
      <c r="A20" s="23"/>
      <c r="B20" s="21">
        <f t="shared" si="1"/>
        <v>8</v>
      </c>
      <c r="C20" s="204"/>
      <c r="D20" s="204"/>
      <c r="E20" s="41" t="s">
        <v>2528</v>
      </c>
      <c r="F20" s="9" t="s">
        <v>21</v>
      </c>
      <c r="G20" s="199"/>
      <c r="H20" s="197"/>
      <c r="I20" s="23"/>
      <c r="J20" s="23"/>
      <c r="K20" s="23"/>
      <c r="L20" s="23"/>
      <c r="M20" s="23"/>
      <c r="N20" s="23"/>
      <c r="O20" s="23"/>
      <c r="P20" s="23"/>
      <c r="Q20" s="23"/>
      <c r="R20" s="23"/>
      <c r="S20" s="23"/>
      <c r="T20" s="23"/>
    </row>
    <row r="21" spans="1:20" ht="12.5" x14ac:dyDescent="0.25">
      <c r="A21" s="23"/>
      <c r="B21" s="21">
        <f t="shared" si="1"/>
        <v>9</v>
      </c>
      <c r="C21" s="129" t="s">
        <v>2529</v>
      </c>
      <c r="D21" s="32" t="s">
        <v>2530</v>
      </c>
      <c r="E21" s="41" t="s">
        <v>2531</v>
      </c>
      <c r="F21" s="9" t="s">
        <v>21</v>
      </c>
      <c r="G21" s="199"/>
      <c r="H21" s="197"/>
      <c r="I21" s="23"/>
      <c r="J21" s="23"/>
      <c r="K21" s="23"/>
      <c r="L21" s="23"/>
      <c r="M21" s="23"/>
      <c r="N21" s="23"/>
      <c r="O21" s="23"/>
      <c r="P21" s="23"/>
      <c r="Q21" s="23"/>
      <c r="R21" s="23"/>
      <c r="S21" s="23"/>
      <c r="T21" s="23"/>
    </row>
    <row r="22" spans="1:20" ht="12.5" x14ac:dyDescent="0.25">
      <c r="A22" s="23"/>
      <c r="B22" s="21">
        <f t="shared" si="1"/>
        <v>10</v>
      </c>
      <c r="C22" s="262" t="s">
        <v>2532</v>
      </c>
      <c r="D22" s="32" t="s">
        <v>2533</v>
      </c>
      <c r="E22" s="41" t="s">
        <v>2534</v>
      </c>
      <c r="F22" s="9" t="s">
        <v>21</v>
      </c>
      <c r="G22" s="199"/>
      <c r="H22" s="197"/>
      <c r="I22" s="23"/>
      <c r="J22" s="23"/>
      <c r="K22" s="23"/>
      <c r="L22" s="23"/>
      <c r="M22" s="23"/>
      <c r="N22" s="23"/>
      <c r="O22" s="23"/>
      <c r="P22" s="23"/>
      <c r="Q22" s="23"/>
      <c r="R22" s="23"/>
      <c r="S22" s="23"/>
      <c r="T22" s="23"/>
    </row>
    <row r="23" spans="1:20" ht="12.5" x14ac:dyDescent="0.25">
      <c r="A23" s="23"/>
      <c r="B23" s="21">
        <f t="shared" si="1"/>
        <v>11</v>
      </c>
      <c r="C23" s="211"/>
      <c r="D23" s="210" t="s">
        <v>2535</v>
      </c>
      <c r="E23" s="76" t="s">
        <v>1674</v>
      </c>
      <c r="F23" s="9" t="s">
        <v>21</v>
      </c>
      <c r="G23" s="199"/>
      <c r="H23" s="197"/>
      <c r="I23" s="23"/>
      <c r="J23" s="23"/>
      <c r="K23" s="23"/>
      <c r="L23" s="23"/>
      <c r="M23" s="23"/>
      <c r="N23" s="23"/>
      <c r="O23" s="23"/>
      <c r="P23" s="23"/>
      <c r="Q23" s="23"/>
      <c r="R23" s="23"/>
      <c r="S23" s="23"/>
      <c r="T23" s="23"/>
    </row>
    <row r="24" spans="1:20" ht="12.5" x14ac:dyDescent="0.25">
      <c r="A24" s="23"/>
      <c r="B24" s="21">
        <f t="shared" si="1"/>
        <v>12</v>
      </c>
      <c r="C24" s="211"/>
      <c r="D24" s="211"/>
      <c r="E24" s="76" t="s">
        <v>2536</v>
      </c>
      <c r="F24" s="9" t="s">
        <v>21</v>
      </c>
      <c r="G24" s="199"/>
      <c r="H24" s="197"/>
      <c r="I24" s="23"/>
      <c r="J24" s="23"/>
      <c r="K24" s="23"/>
      <c r="L24" s="23"/>
      <c r="M24" s="23"/>
      <c r="N24" s="23"/>
      <c r="O24" s="23"/>
      <c r="P24" s="23"/>
      <c r="Q24" s="23"/>
      <c r="R24" s="23"/>
      <c r="S24" s="23"/>
      <c r="T24" s="23"/>
    </row>
    <row r="25" spans="1:20" ht="12.5" x14ac:dyDescent="0.25">
      <c r="A25" s="23"/>
      <c r="B25" s="21">
        <f t="shared" si="1"/>
        <v>13</v>
      </c>
      <c r="C25" s="204"/>
      <c r="D25" s="204"/>
      <c r="E25" s="76" t="s">
        <v>2537</v>
      </c>
      <c r="F25" s="9" t="s">
        <v>21</v>
      </c>
      <c r="G25" s="199"/>
      <c r="H25" s="197"/>
      <c r="I25" s="23"/>
      <c r="J25" s="23"/>
      <c r="K25" s="23"/>
      <c r="L25" s="23"/>
      <c r="M25" s="23"/>
      <c r="N25" s="23"/>
      <c r="O25" s="23"/>
      <c r="P25" s="23"/>
      <c r="Q25" s="23"/>
      <c r="R25" s="23"/>
      <c r="S25" s="23"/>
      <c r="T25" s="23"/>
    </row>
    <row r="26" spans="1:20" ht="12.5" x14ac:dyDescent="0.25">
      <c r="A26" s="23"/>
      <c r="B26" s="21">
        <f t="shared" si="1"/>
        <v>14</v>
      </c>
      <c r="C26" s="129" t="s">
        <v>2538</v>
      </c>
      <c r="D26" s="129" t="s">
        <v>2539</v>
      </c>
      <c r="E26" s="24" t="s">
        <v>2540</v>
      </c>
      <c r="F26" s="9" t="s">
        <v>21</v>
      </c>
      <c r="G26" s="199"/>
      <c r="H26" s="197"/>
      <c r="I26" s="23"/>
      <c r="J26" s="23"/>
      <c r="K26" s="23"/>
      <c r="L26" s="23"/>
      <c r="M26" s="23"/>
      <c r="N26" s="23"/>
      <c r="O26" s="23"/>
      <c r="P26" s="23"/>
      <c r="Q26" s="23"/>
      <c r="R26" s="23"/>
      <c r="S26" s="23"/>
      <c r="T26" s="23"/>
    </row>
    <row r="27" spans="1:20" ht="20" x14ac:dyDescent="0.25">
      <c r="A27" s="23"/>
      <c r="B27" s="127"/>
      <c r="C27" s="16"/>
      <c r="D27" s="135"/>
      <c r="E27" s="16"/>
      <c r="F27" s="101"/>
      <c r="G27" s="23"/>
      <c r="H27" s="23"/>
      <c r="I27" s="23"/>
      <c r="J27" s="23"/>
      <c r="K27" s="23"/>
      <c r="L27" s="23"/>
      <c r="M27" s="23"/>
      <c r="N27" s="23"/>
      <c r="O27" s="23"/>
      <c r="P27" s="23"/>
      <c r="Q27" s="23"/>
      <c r="R27" s="23"/>
      <c r="S27" s="23"/>
      <c r="T27" s="23"/>
    </row>
    <row r="28" spans="1:20" ht="20" x14ac:dyDescent="0.25">
      <c r="A28" s="23"/>
      <c r="B28" s="48" t="s">
        <v>2541</v>
      </c>
      <c r="C28" s="16"/>
      <c r="D28" s="135"/>
      <c r="E28" s="16"/>
      <c r="F28" s="101"/>
      <c r="G28" s="23"/>
      <c r="H28" s="23"/>
      <c r="I28" s="23"/>
      <c r="J28" s="23"/>
      <c r="K28" s="23"/>
      <c r="L28" s="23"/>
      <c r="M28" s="23"/>
      <c r="N28" s="23"/>
      <c r="O28" s="23"/>
      <c r="P28" s="23"/>
      <c r="Q28" s="23"/>
      <c r="R28" s="23"/>
      <c r="S28" s="23"/>
      <c r="T28" s="23"/>
    </row>
    <row r="29" spans="1:20" ht="20" x14ac:dyDescent="0.25">
      <c r="A29" s="23"/>
      <c r="B29" s="127"/>
      <c r="C29" s="16"/>
      <c r="D29" s="135"/>
      <c r="E29" s="16"/>
      <c r="F29" s="101"/>
      <c r="G29" s="23"/>
      <c r="H29" s="23"/>
      <c r="I29" s="23"/>
      <c r="J29" s="23"/>
      <c r="K29" s="23"/>
      <c r="L29" s="23"/>
      <c r="M29" s="23"/>
      <c r="N29" s="23"/>
      <c r="O29" s="23"/>
      <c r="P29" s="23"/>
      <c r="Q29" s="23"/>
      <c r="R29" s="23"/>
      <c r="S29" s="23"/>
      <c r="T29" s="23"/>
    </row>
    <row r="30" spans="1:20" ht="13" x14ac:dyDescent="0.25">
      <c r="A30" s="23"/>
      <c r="B30" s="2" t="s">
        <v>11</v>
      </c>
      <c r="C30" s="2" t="s">
        <v>12</v>
      </c>
      <c r="D30" s="2" t="s">
        <v>13</v>
      </c>
      <c r="E30" s="2" t="s">
        <v>14</v>
      </c>
      <c r="F30" s="2" t="s">
        <v>15</v>
      </c>
      <c r="G30" s="221" t="s">
        <v>17</v>
      </c>
      <c r="H30" s="197"/>
      <c r="I30" s="23"/>
      <c r="J30" s="23"/>
      <c r="K30" s="23"/>
      <c r="L30" s="23"/>
      <c r="M30" s="23"/>
      <c r="N30" s="23"/>
      <c r="O30" s="23"/>
      <c r="P30" s="23"/>
      <c r="Q30" s="23"/>
      <c r="R30" s="23"/>
      <c r="S30" s="23"/>
      <c r="T30" s="23"/>
    </row>
    <row r="31" spans="1:20" ht="12.5" x14ac:dyDescent="0.25">
      <c r="A31" s="23"/>
      <c r="B31" s="21">
        <f t="shared" ref="B31:B44" si="2">ROW()-16</f>
        <v>15</v>
      </c>
      <c r="C31" s="210" t="s">
        <v>2542</v>
      </c>
      <c r="D31" s="210" t="s">
        <v>2543</v>
      </c>
      <c r="E31" s="27" t="s">
        <v>2544</v>
      </c>
      <c r="F31" s="9" t="s">
        <v>21</v>
      </c>
      <c r="G31" s="199"/>
      <c r="H31" s="197"/>
      <c r="I31" s="23"/>
      <c r="J31" s="23"/>
      <c r="K31" s="23"/>
      <c r="L31" s="23"/>
      <c r="M31" s="23"/>
      <c r="N31" s="23"/>
      <c r="O31" s="23"/>
      <c r="P31" s="23"/>
      <c r="Q31" s="23"/>
      <c r="R31" s="23"/>
      <c r="S31" s="23"/>
      <c r="T31" s="23"/>
    </row>
    <row r="32" spans="1:20" ht="37.5" x14ac:dyDescent="0.25">
      <c r="A32" s="23"/>
      <c r="B32" s="21">
        <f t="shared" si="2"/>
        <v>16</v>
      </c>
      <c r="C32" s="211"/>
      <c r="D32" s="211"/>
      <c r="E32" s="27" t="s">
        <v>2545</v>
      </c>
      <c r="F32" s="9" t="s">
        <v>21</v>
      </c>
      <c r="G32" s="199"/>
      <c r="H32" s="197"/>
      <c r="I32" s="23"/>
      <c r="J32" s="23"/>
      <c r="K32" s="23"/>
      <c r="L32" s="23"/>
      <c r="M32" s="23"/>
      <c r="N32" s="23"/>
      <c r="O32" s="23"/>
      <c r="P32" s="23"/>
      <c r="Q32" s="23"/>
      <c r="R32" s="23"/>
      <c r="S32" s="23"/>
      <c r="T32" s="23"/>
    </row>
    <row r="33" spans="1:20" ht="12.5" x14ac:dyDescent="0.25">
      <c r="A33" s="23"/>
      <c r="B33" s="21">
        <f t="shared" si="2"/>
        <v>17</v>
      </c>
      <c r="C33" s="204"/>
      <c r="D33" s="204"/>
      <c r="E33" s="27" t="s">
        <v>2546</v>
      </c>
      <c r="F33" s="9" t="s">
        <v>21</v>
      </c>
      <c r="G33" s="199"/>
      <c r="H33" s="197"/>
      <c r="I33" s="23"/>
      <c r="J33" s="23"/>
      <c r="K33" s="23"/>
      <c r="L33" s="23"/>
      <c r="M33" s="23"/>
      <c r="N33" s="23"/>
      <c r="O33" s="23"/>
      <c r="P33" s="23"/>
      <c r="Q33" s="23"/>
      <c r="R33" s="23"/>
      <c r="S33" s="23"/>
      <c r="T33" s="23"/>
    </row>
    <row r="34" spans="1:20" ht="12.5" x14ac:dyDescent="0.25">
      <c r="A34" s="23"/>
      <c r="B34" s="21">
        <f t="shared" si="2"/>
        <v>18</v>
      </c>
      <c r="C34" s="32" t="s">
        <v>2547</v>
      </c>
      <c r="D34" s="129" t="s">
        <v>2548</v>
      </c>
      <c r="E34" s="18" t="s">
        <v>2549</v>
      </c>
      <c r="F34" s="9" t="s">
        <v>21</v>
      </c>
      <c r="G34" s="199"/>
      <c r="H34" s="197"/>
      <c r="I34" s="23"/>
      <c r="J34" s="23"/>
      <c r="K34" s="23"/>
      <c r="L34" s="23"/>
      <c r="M34" s="23"/>
      <c r="N34" s="23"/>
      <c r="O34" s="23"/>
      <c r="P34" s="23"/>
      <c r="Q34" s="23"/>
      <c r="R34" s="23"/>
      <c r="S34" s="23"/>
      <c r="T34" s="23"/>
    </row>
    <row r="35" spans="1:20" ht="12.5" x14ac:dyDescent="0.25">
      <c r="B35" s="21">
        <f t="shared" si="2"/>
        <v>19</v>
      </c>
      <c r="C35" s="224" t="s">
        <v>2550</v>
      </c>
      <c r="D35" s="210" t="s">
        <v>2551</v>
      </c>
      <c r="E35" s="27" t="s">
        <v>2552</v>
      </c>
      <c r="F35" s="9" t="s">
        <v>21</v>
      </c>
      <c r="G35" s="199"/>
      <c r="H35" s="197"/>
    </row>
    <row r="36" spans="1:20" ht="12.5" x14ac:dyDescent="0.25">
      <c r="B36" s="21">
        <f t="shared" si="2"/>
        <v>20</v>
      </c>
      <c r="C36" s="211"/>
      <c r="D36" s="204"/>
      <c r="E36" s="27" t="s">
        <v>2553</v>
      </c>
      <c r="F36" s="9" t="s">
        <v>21</v>
      </c>
      <c r="G36" s="199"/>
      <c r="H36" s="197"/>
    </row>
    <row r="37" spans="1:20" ht="12.5" x14ac:dyDescent="0.25">
      <c r="B37" s="21">
        <f t="shared" si="2"/>
        <v>21</v>
      </c>
      <c r="C37" s="211"/>
      <c r="D37" s="210" t="s">
        <v>2554</v>
      </c>
      <c r="E37" s="27" t="s">
        <v>2555</v>
      </c>
      <c r="F37" s="9" t="s">
        <v>21</v>
      </c>
      <c r="G37" s="199"/>
      <c r="H37" s="197"/>
    </row>
    <row r="38" spans="1:20" ht="25" x14ac:dyDescent="0.25">
      <c r="B38" s="21">
        <f t="shared" si="2"/>
        <v>22</v>
      </c>
      <c r="C38" s="211"/>
      <c r="D38" s="211"/>
      <c r="E38" s="27" t="s">
        <v>2556</v>
      </c>
      <c r="F38" s="9" t="s">
        <v>21</v>
      </c>
      <c r="G38" s="199"/>
      <c r="H38" s="197"/>
    </row>
    <row r="39" spans="1:20" ht="12.5" x14ac:dyDescent="0.25">
      <c r="B39" s="21">
        <f t="shared" si="2"/>
        <v>23</v>
      </c>
      <c r="C39" s="211"/>
      <c r="D39" s="204"/>
      <c r="E39" s="27" t="s">
        <v>2557</v>
      </c>
      <c r="F39" s="9" t="s">
        <v>21</v>
      </c>
      <c r="G39" s="199"/>
      <c r="H39" s="197"/>
    </row>
    <row r="40" spans="1:20" ht="12.5" x14ac:dyDescent="0.25">
      <c r="A40" s="23"/>
      <c r="B40" s="39">
        <f t="shared" si="2"/>
        <v>24</v>
      </c>
      <c r="C40" s="211"/>
      <c r="D40" s="33" t="s">
        <v>2558</v>
      </c>
      <c r="E40" s="26" t="s">
        <v>2559</v>
      </c>
      <c r="F40" s="19" t="s">
        <v>21</v>
      </c>
      <c r="G40" s="199"/>
      <c r="H40" s="197"/>
      <c r="I40" s="23"/>
      <c r="J40" s="23"/>
      <c r="K40" s="23"/>
      <c r="L40" s="23"/>
      <c r="M40" s="23"/>
      <c r="N40" s="23"/>
      <c r="O40" s="23"/>
      <c r="P40" s="23"/>
      <c r="Q40" s="23"/>
      <c r="R40" s="23"/>
      <c r="S40" s="23"/>
      <c r="T40" s="23"/>
    </row>
    <row r="41" spans="1:20" ht="12.5" x14ac:dyDescent="0.25">
      <c r="B41" s="21">
        <f t="shared" si="2"/>
        <v>25</v>
      </c>
      <c r="C41" s="211"/>
      <c r="D41" s="32" t="s">
        <v>2560</v>
      </c>
      <c r="E41" s="27" t="s">
        <v>2561</v>
      </c>
      <c r="F41" s="9" t="s">
        <v>21</v>
      </c>
      <c r="G41" s="199"/>
      <c r="H41" s="197"/>
    </row>
    <row r="42" spans="1:20" ht="12.5" x14ac:dyDescent="0.25">
      <c r="B42" s="21">
        <f t="shared" si="2"/>
        <v>26</v>
      </c>
      <c r="C42" s="211"/>
      <c r="D42" s="210" t="s">
        <v>2535</v>
      </c>
      <c r="E42" s="27" t="s">
        <v>2536</v>
      </c>
      <c r="F42" s="9" t="s">
        <v>21</v>
      </c>
      <c r="G42" s="199"/>
      <c r="H42" s="197"/>
    </row>
    <row r="43" spans="1:20" ht="12.5" x14ac:dyDescent="0.25">
      <c r="B43" s="21">
        <f t="shared" si="2"/>
        <v>27</v>
      </c>
      <c r="C43" s="204"/>
      <c r="D43" s="204"/>
      <c r="E43" s="27" t="s">
        <v>2537</v>
      </c>
      <c r="F43" s="9" t="s">
        <v>21</v>
      </c>
      <c r="G43" s="199"/>
      <c r="H43" s="197"/>
    </row>
    <row r="44" spans="1:20" ht="12.5" x14ac:dyDescent="0.25">
      <c r="B44" s="21">
        <f t="shared" si="2"/>
        <v>28</v>
      </c>
      <c r="C44" s="129" t="s">
        <v>2562</v>
      </c>
      <c r="D44" s="129" t="s">
        <v>2563</v>
      </c>
      <c r="E44" s="18" t="s">
        <v>2564</v>
      </c>
      <c r="F44" s="9" t="s">
        <v>21</v>
      </c>
      <c r="G44" s="199"/>
      <c r="H44" s="197"/>
    </row>
    <row r="45" spans="1:20" ht="12.5" x14ac:dyDescent="0.25">
      <c r="B45" s="11"/>
      <c r="C45" s="11"/>
      <c r="D45" s="100"/>
      <c r="E45" s="11"/>
      <c r="F45" s="11"/>
    </row>
    <row r="46" spans="1:20" ht="20" x14ac:dyDescent="0.25">
      <c r="B46" s="48" t="s">
        <v>2565</v>
      </c>
      <c r="C46" s="11"/>
      <c r="D46" s="100"/>
      <c r="E46" s="11"/>
      <c r="F46" s="11"/>
    </row>
    <row r="47" spans="1:20" ht="12.5" x14ac:dyDescent="0.25">
      <c r="B47" s="11"/>
      <c r="C47" s="11"/>
      <c r="D47" s="100"/>
      <c r="E47" s="11"/>
      <c r="F47" s="11"/>
    </row>
    <row r="48" spans="1:20" ht="13" x14ac:dyDescent="0.25">
      <c r="B48" s="2" t="s">
        <v>11</v>
      </c>
      <c r="C48" s="63" t="s">
        <v>12</v>
      </c>
      <c r="D48" s="63" t="s">
        <v>13</v>
      </c>
      <c r="E48" s="63" t="s">
        <v>14</v>
      </c>
      <c r="F48" s="2" t="s">
        <v>15</v>
      </c>
      <c r="G48" s="221" t="s">
        <v>17</v>
      </c>
      <c r="H48" s="197"/>
    </row>
    <row r="49" spans="2:8" ht="12.5" x14ac:dyDescent="0.25">
      <c r="B49" s="21">
        <f t="shared" ref="B49:B52" si="3">ROW()-20</f>
        <v>29</v>
      </c>
      <c r="C49" s="203" t="s">
        <v>2566</v>
      </c>
      <c r="D49" s="47" t="s">
        <v>2567</v>
      </c>
      <c r="E49" s="13" t="s">
        <v>2568</v>
      </c>
      <c r="F49" s="9" t="s">
        <v>21</v>
      </c>
      <c r="G49" s="199"/>
      <c r="H49" s="197"/>
    </row>
    <row r="50" spans="2:8" ht="12.5" x14ac:dyDescent="0.25">
      <c r="B50" s="21">
        <f t="shared" si="3"/>
        <v>30</v>
      </c>
      <c r="C50" s="211"/>
      <c r="D50" s="47" t="s">
        <v>2569</v>
      </c>
      <c r="E50" s="13" t="s">
        <v>2570</v>
      </c>
      <c r="F50" s="9" t="s">
        <v>21</v>
      </c>
      <c r="G50" s="199"/>
      <c r="H50" s="197"/>
    </row>
    <row r="51" spans="2:8" ht="12.5" x14ac:dyDescent="0.25">
      <c r="B51" s="21">
        <f t="shared" si="3"/>
        <v>31</v>
      </c>
      <c r="C51" s="204"/>
      <c r="D51" s="47" t="s">
        <v>2571</v>
      </c>
      <c r="E51" s="13" t="s">
        <v>2572</v>
      </c>
      <c r="F51" s="9" t="s">
        <v>21</v>
      </c>
      <c r="G51" s="199"/>
      <c r="H51" s="197"/>
    </row>
    <row r="52" spans="2:8" ht="12.5" x14ac:dyDescent="0.25">
      <c r="B52" s="21">
        <f t="shared" si="3"/>
        <v>32</v>
      </c>
      <c r="C52" s="8" t="s">
        <v>2573</v>
      </c>
      <c r="D52" s="47" t="s">
        <v>2574</v>
      </c>
      <c r="E52" s="13" t="s">
        <v>2575</v>
      </c>
      <c r="F52" s="9" t="s">
        <v>21</v>
      </c>
      <c r="G52" s="199"/>
      <c r="H52" s="197"/>
    </row>
    <row r="53" spans="2:8" ht="12.5" x14ac:dyDescent="0.25">
      <c r="B53" s="11"/>
      <c r="C53" s="11"/>
      <c r="D53" s="100"/>
      <c r="E53" s="11"/>
      <c r="F53" s="11"/>
    </row>
    <row r="54" spans="2:8" ht="12.5" x14ac:dyDescent="0.25">
      <c r="B54" s="11"/>
      <c r="C54" s="11"/>
      <c r="D54" s="11"/>
      <c r="E54" s="11"/>
    </row>
    <row r="55" spans="2:8" ht="12.5" x14ac:dyDescent="0.25">
      <c r="B55" s="11"/>
      <c r="C55" s="11"/>
      <c r="D55" s="11"/>
      <c r="E55" s="11"/>
      <c r="F55" s="11"/>
    </row>
    <row r="56" spans="2:8" ht="12.5" x14ac:dyDescent="0.25">
      <c r="B56" s="11"/>
      <c r="C56" s="11"/>
      <c r="D56" s="11"/>
      <c r="E56" s="11"/>
      <c r="F56" s="11"/>
    </row>
  </sheetData>
  <mergeCells count="49">
    <mergeCell ref="G52:H52"/>
    <mergeCell ref="G41:H41"/>
    <mergeCell ref="G42:H42"/>
    <mergeCell ref="G43:H43"/>
    <mergeCell ref="G44:H44"/>
    <mergeCell ref="G48:H48"/>
    <mergeCell ref="G49:H49"/>
    <mergeCell ref="G50:H50"/>
    <mergeCell ref="G8:H8"/>
    <mergeCell ref="G9:H9"/>
    <mergeCell ref="G10:H10"/>
    <mergeCell ref="D11:D12"/>
    <mergeCell ref="G11:H11"/>
    <mergeCell ref="G12:H12"/>
    <mergeCell ref="G16:H16"/>
    <mergeCell ref="G17:H17"/>
    <mergeCell ref="G18:H18"/>
    <mergeCell ref="G19:H19"/>
    <mergeCell ref="G20:H20"/>
    <mergeCell ref="C31:C33"/>
    <mergeCell ref="C35:C43"/>
    <mergeCell ref="G21:H21"/>
    <mergeCell ref="G22:H22"/>
    <mergeCell ref="G23:H23"/>
    <mergeCell ref="D31:D33"/>
    <mergeCell ref="D35:D36"/>
    <mergeCell ref="G24:H24"/>
    <mergeCell ref="G25:H25"/>
    <mergeCell ref="G26:H26"/>
    <mergeCell ref="G30:H30"/>
    <mergeCell ref="G31:H31"/>
    <mergeCell ref="G32:H32"/>
    <mergeCell ref="G33:H33"/>
    <mergeCell ref="C10:C12"/>
    <mergeCell ref="C17:C20"/>
    <mergeCell ref="D17:D20"/>
    <mergeCell ref="C22:C25"/>
    <mergeCell ref="D23:D25"/>
    <mergeCell ref="C49:C51"/>
    <mergeCell ref="G34:H34"/>
    <mergeCell ref="G35:H35"/>
    <mergeCell ref="G36:H36"/>
    <mergeCell ref="G37:H37"/>
    <mergeCell ref="G38:H38"/>
    <mergeCell ref="G39:H39"/>
    <mergeCell ref="G40:H40"/>
    <mergeCell ref="D37:D39"/>
    <mergeCell ref="D42:D43"/>
    <mergeCell ref="G51:H51"/>
  </mergeCells>
  <phoneticPr fontId="15" type="noConversion"/>
  <dataValidations count="1">
    <dataValidation type="list" allowBlank="1" showErrorMessage="1" sqref="F9:F12 F17:F26 F31:F44 F49:F52" xr:uid="{00000000-0002-0000-3700-000000000000}">
      <formula1>"Not Test,PASS,Fail,N/A,Blocked"</formula1>
    </dataValidation>
  </dataValidation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U43"/>
  <sheetViews>
    <sheetView workbookViewId="0">
      <selection sqref="A1:A1048576"/>
    </sheetView>
  </sheetViews>
  <sheetFormatPr defaultColWidth="12.6328125" defaultRowHeight="15.75" customHeight="1" x14ac:dyDescent="0.25"/>
  <cols>
    <col min="1" max="1" width="4.6328125" customWidth="1"/>
    <col min="3" max="9" width="52.6328125" customWidth="1"/>
    <col min="10" max="15" width="22.90625" customWidth="1"/>
    <col min="16" max="21" width="22.453125" customWidth="1"/>
  </cols>
  <sheetData>
    <row r="1" spans="1:9" ht="13" x14ac:dyDescent="0.3">
      <c r="A1" s="1"/>
    </row>
    <row r="2" spans="1:9" ht="13" x14ac:dyDescent="0.25">
      <c r="B2" s="2" t="s">
        <v>1</v>
      </c>
      <c r="C2" s="3" t="s">
        <v>391</v>
      </c>
      <c r="D2" s="3" t="s">
        <v>34</v>
      </c>
      <c r="E2" s="3" t="s">
        <v>35</v>
      </c>
      <c r="F2" s="3" t="s">
        <v>36</v>
      </c>
      <c r="G2" s="3" t="s">
        <v>37</v>
      </c>
    </row>
    <row r="3" spans="1:9" ht="13" x14ac:dyDescent="0.25">
      <c r="B3" s="2" t="s">
        <v>5</v>
      </c>
      <c r="C3" s="3" t="s">
        <v>2378</v>
      </c>
      <c r="D3" s="3" t="s">
        <v>2576</v>
      </c>
      <c r="E3" s="3" t="s">
        <v>2577</v>
      </c>
      <c r="F3" s="3" t="s">
        <v>2578</v>
      </c>
      <c r="G3" s="3" t="s">
        <v>2579</v>
      </c>
    </row>
    <row r="4" spans="1:9" ht="200" customHeight="1" x14ac:dyDescent="0.25">
      <c r="B4" s="2" t="s">
        <v>9</v>
      </c>
      <c r="C4" s="3"/>
      <c r="D4" s="3"/>
      <c r="E4" s="3"/>
      <c r="F4" s="3"/>
      <c r="G4" s="3"/>
    </row>
    <row r="6" spans="1:9" ht="20" x14ac:dyDescent="0.4">
      <c r="B6" s="5" t="s">
        <v>2580</v>
      </c>
    </row>
    <row r="8" spans="1:9" ht="13" x14ac:dyDescent="0.3">
      <c r="B8" s="6" t="s">
        <v>11</v>
      </c>
      <c r="C8" s="52" t="s">
        <v>12</v>
      </c>
      <c r="D8" s="52" t="s">
        <v>13</v>
      </c>
      <c r="E8" s="52" t="s">
        <v>14</v>
      </c>
      <c r="F8" s="6" t="s">
        <v>15</v>
      </c>
      <c r="G8" s="6" t="s">
        <v>16</v>
      </c>
      <c r="H8" s="221" t="s">
        <v>17</v>
      </c>
      <c r="I8" s="197"/>
    </row>
    <row r="9" spans="1:9" ht="12.5" x14ac:dyDescent="0.25">
      <c r="B9" s="21">
        <v>1</v>
      </c>
      <c r="C9" s="61" t="s">
        <v>2581</v>
      </c>
      <c r="D9" s="28" t="s">
        <v>2582</v>
      </c>
      <c r="E9" s="61" t="s">
        <v>2583</v>
      </c>
      <c r="F9" s="9" t="s">
        <v>21</v>
      </c>
      <c r="G9" s="9" t="s">
        <v>21</v>
      </c>
      <c r="H9" s="199"/>
      <c r="I9" s="197"/>
    </row>
    <row r="10" spans="1:9" ht="150" x14ac:dyDescent="0.25">
      <c r="B10" s="21">
        <v>2</v>
      </c>
      <c r="C10" s="61" t="s">
        <v>2584</v>
      </c>
      <c r="D10" s="25" t="s">
        <v>2585</v>
      </c>
      <c r="E10" s="25" t="s">
        <v>2586</v>
      </c>
      <c r="F10" s="9" t="s">
        <v>21</v>
      </c>
      <c r="G10" s="9" t="s">
        <v>21</v>
      </c>
      <c r="H10" s="199"/>
      <c r="I10" s="197"/>
    </row>
    <row r="11" spans="1:9" ht="12.5" x14ac:dyDescent="0.25">
      <c r="B11" s="21">
        <v>3</v>
      </c>
      <c r="C11" s="212" t="s">
        <v>2587</v>
      </c>
      <c r="D11" s="212" t="s">
        <v>2588</v>
      </c>
      <c r="E11" s="25" t="s">
        <v>2589</v>
      </c>
      <c r="F11" s="9" t="s">
        <v>21</v>
      </c>
      <c r="G11" s="9" t="s">
        <v>21</v>
      </c>
      <c r="H11" s="199"/>
      <c r="I11" s="197"/>
    </row>
    <row r="12" spans="1:9" ht="12.5" x14ac:dyDescent="0.25">
      <c r="B12" s="21">
        <v>4</v>
      </c>
      <c r="C12" s="204"/>
      <c r="D12" s="204"/>
      <c r="E12" s="25" t="s">
        <v>2590</v>
      </c>
      <c r="F12" s="9" t="s">
        <v>21</v>
      </c>
      <c r="G12" s="9" t="s">
        <v>21</v>
      </c>
      <c r="H12" s="199"/>
      <c r="I12" s="197"/>
    </row>
    <row r="13" spans="1:9" ht="12.5" x14ac:dyDescent="0.25">
      <c r="B13" s="21">
        <v>5</v>
      </c>
      <c r="C13" s="25" t="s">
        <v>2591</v>
      </c>
      <c r="D13" s="25" t="s">
        <v>2592</v>
      </c>
      <c r="E13" s="25" t="s">
        <v>2593</v>
      </c>
      <c r="F13" s="9" t="s">
        <v>21</v>
      </c>
      <c r="G13" s="9" t="s">
        <v>21</v>
      </c>
      <c r="H13" s="199"/>
      <c r="I13" s="197"/>
    </row>
    <row r="14" spans="1:9" ht="25" x14ac:dyDescent="0.25">
      <c r="B14" s="21">
        <v>6</v>
      </c>
      <c r="C14" s="25" t="s">
        <v>2594</v>
      </c>
      <c r="D14" s="25" t="s">
        <v>2595</v>
      </c>
      <c r="E14" s="25" t="s">
        <v>2596</v>
      </c>
      <c r="F14" s="9" t="s">
        <v>21</v>
      </c>
      <c r="G14" s="9" t="s">
        <v>21</v>
      </c>
      <c r="H14" s="199"/>
      <c r="I14" s="197"/>
    </row>
    <row r="15" spans="1:9" ht="12.5" x14ac:dyDescent="0.25">
      <c r="B15" s="21">
        <v>7</v>
      </c>
      <c r="C15" s="25" t="s">
        <v>2597</v>
      </c>
      <c r="D15" s="25" t="s">
        <v>2598</v>
      </c>
      <c r="E15" s="25" t="s">
        <v>2599</v>
      </c>
      <c r="F15" s="9" t="s">
        <v>21</v>
      </c>
      <c r="G15" s="9" t="s">
        <v>21</v>
      </c>
      <c r="H15" s="199"/>
      <c r="I15" s="197"/>
    </row>
    <row r="16" spans="1:9" ht="12.5" x14ac:dyDescent="0.25">
      <c r="B16" s="21">
        <v>8</v>
      </c>
      <c r="C16" s="212" t="s">
        <v>2600</v>
      </c>
      <c r="D16" s="212" t="s">
        <v>2601</v>
      </c>
      <c r="E16" s="25" t="s">
        <v>2599</v>
      </c>
      <c r="F16" s="9" t="s">
        <v>21</v>
      </c>
      <c r="G16" s="9" t="s">
        <v>21</v>
      </c>
      <c r="H16" s="199"/>
      <c r="I16" s="197"/>
    </row>
    <row r="17" spans="2:9" ht="12.5" x14ac:dyDescent="0.25">
      <c r="B17" s="21">
        <v>9</v>
      </c>
      <c r="C17" s="211"/>
      <c r="D17" s="211"/>
      <c r="E17" s="25" t="s">
        <v>2602</v>
      </c>
      <c r="F17" s="9" t="s">
        <v>21</v>
      </c>
      <c r="G17" s="9" t="s">
        <v>21</v>
      </c>
      <c r="H17" s="199"/>
      <c r="I17" s="197"/>
    </row>
    <row r="18" spans="2:9" ht="12.5" x14ac:dyDescent="0.25">
      <c r="B18" s="21">
        <v>10</v>
      </c>
      <c r="C18" s="204"/>
      <c r="D18" s="204"/>
      <c r="E18" s="25" t="s">
        <v>2603</v>
      </c>
      <c r="F18" s="9" t="s">
        <v>21</v>
      </c>
      <c r="G18" s="9" t="s">
        <v>21</v>
      </c>
      <c r="H18" s="199"/>
      <c r="I18" s="197"/>
    </row>
    <row r="19" spans="2:9" ht="12.5" x14ac:dyDescent="0.25">
      <c r="B19" s="21">
        <v>11</v>
      </c>
      <c r="C19" s="212" t="s">
        <v>2604</v>
      </c>
      <c r="D19" s="212" t="s">
        <v>2605</v>
      </c>
      <c r="E19" s="25" t="s">
        <v>2599</v>
      </c>
      <c r="F19" s="9" t="s">
        <v>21</v>
      </c>
      <c r="G19" s="9" t="s">
        <v>21</v>
      </c>
      <c r="H19" s="199"/>
      <c r="I19" s="197"/>
    </row>
    <row r="20" spans="2:9" ht="12.5" x14ac:dyDescent="0.25">
      <c r="B20" s="21">
        <v>12</v>
      </c>
      <c r="C20" s="211"/>
      <c r="D20" s="211"/>
      <c r="E20" s="25" t="s">
        <v>2602</v>
      </c>
      <c r="F20" s="9" t="s">
        <v>21</v>
      </c>
      <c r="G20" s="9" t="s">
        <v>21</v>
      </c>
      <c r="H20" s="199"/>
      <c r="I20" s="197"/>
    </row>
    <row r="21" spans="2:9" ht="12.5" x14ac:dyDescent="0.25">
      <c r="B21" s="21">
        <v>13</v>
      </c>
      <c r="C21" s="204"/>
      <c r="D21" s="204"/>
      <c r="E21" s="25" t="s">
        <v>2603</v>
      </c>
      <c r="F21" s="9" t="s">
        <v>21</v>
      </c>
      <c r="G21" s="9" t="s">
        <v>21</v>
      </c>
      <c r="H21" s="199"/>
      <c r="I21" s="197"/>
    </row>
    <row r="22" spans="2:9" ht="12.5" x14ac:dyDescent="0.25">
      <c r="B22" s="21">
        <v>14</v>
      </c>
      <c r="C22" s="212" t="s">
        <v>2606</v>
      </c>
      <c r="D22" s="212" t="s">
        <v>2607</v>
      </c>
      <c r="E22" s="25" t="s">
        <v>2599</v>
      </c>
      <c r="F22" s="9" t="s">
        <v>21</v>
      </c>
      <c r="G22" s="9" t="s">
        <v>21</v>
      </c>
      <c r="H22" s="199"/>
      <c r="I22" s="197"/>
    </row>
    <row r="23" spans="2:9" ht="12.5" x14ac:dyDescent="0.25">
      <c r="B23" s="21">
        <v>15</v>
      </c>
      <c r="C23" s="211"/>
      <c r="D23" s="211"/>
      <c r="E23" s="25" t="s">
        <v>2602</v>
      </c>
      <c r="F23" s="9" t="s">
        <v>21</v>
      </c>
      <c r="G23" s="9" t="s">
        <v>21</v>
      </c>
      <c r="H23" s="199"/>
      <c r="I23" s="197"/>
    </row>
    <row r="24" spans="2:9" ht="12.5" x14ac:dyDescent="0.25">
      <c r="B24" s="21">
        <v>16</v>
      </c>
      <c r="C24" s="204"/>
      <c r="D24" s="204"/>
      <c r="E24" s="25" t="s">
        <v>2603</v>
      </c>
      <c r="F24" s="9" t="s">
        <v>21</v>
      </c>
      <c r="G24" s="9" t="s">
        <v>21</v>
      </c>
      <c r="H24" s="199"/>
      <c r="I24" s="197"/>
    </row>
    <row r="25" spans="2:9" ht="12.5" x14ac:dyDescent="0.25">
      <c r="B25" s="21">
        <v>17</v>
      </c>
      <c r="C25" s="25" t="s">
        <v>2608</v>
      </c>
      <c r="D25" s="25" t="s">
        <v>2609</v>
      </c>
      <c r="E25" s="25" t="s">
        <v>2610</v>
      </c>
      <c r="F25" s="9" t="s">
        <v>21</v>
      </c>
      <c r="G25" s="9" t="s">
        <v>21</v>
      </c>
      <c r="H25" s="199"/>
      <c r="I25" s="197"/>
    </row>
    <row r="27" spans="2:9" ht="20" x14ac:dyDescent="0.4">
      <c r="B27" s="5" t="s">
        <v>2611</v>
      </c>
    </row>
    <row r="29" spans="2:9" ht="13" x14ac:dyDescent="0.3">
      <c r="B29" s="6" t="s">
        <v>11</v>
      </c>
      <c r="C29" s="52" t="s">
        <v>12</v>
      </c>
      <c r="D29" s="52" t="s">
        <v>13</v>
      </c>
      <c r="E29" s="52" t="s">
        <v>14</v>
      </c>
      <c r="F29" s="6" t="s">
        <v>15</v>
      </c>
      <c r="G29" s="6" t="s">
        <v>16</v>
      </c>
      <c r="H29" s="221" t="s">
        <v>17</v>
      </c>
      <c r="I29" s="197"/>
    </row>
    <row r="30" spans="2:9" ht="12.5" x14ac:dyDescent="0.25">
      <c r="B30" s="21">
        <v>18</v>
      </c>
      <c r="C30" s="25" t="s">
        <v>2612</v>
      </c>
      <c r="D30" s="25" t="s">
        <v>2613</v>
      </c>
      <c r="E30" s="25" t="s">
        <v>2614</v>
      </c>
      <c r="F30" s="9" t="s">
        <v>21</v>
      </c>
      <c r="G30" s="9" t="s">
        <v>21</v>
      </c>
      <c r="H30" s="199"/>
      <c r="I30" s="197"/>
    </row>
    <row r="31" spans="2:9" ht="12.5" x14ac:dyDescent="0.25">
      <c r="B31" s="21">
        <v>19</v>
      </c>
      <c r="C31" s="25" t="s">
        <v>2615</v>
      </c>
      <c r="D31" s="25" t="s">
        <v>2616</v>
      </c>
      <c r="E31" s="25" t="s">
        <v>2617</v>
      </c>
      <c r="F31" s="9" t="s">
        <v>21</v>
      </c>
      <c r="G31" s="9" t="s">
        <v>21</v>
      </c>
      <c r="H31" s="199"/>
      <c r="I31" s="197"/>
    </row>
    <row r="32" spans="2:9" ht="12.5" x14ac:dyDescent="0.25">
      <c r="B32" s="21">
        <v>20</v>
      </c>
      <c r="C32" s="25" t="s">
        <v>2618</v>
      </c>
      <c r="D32" s="25" t="s">
        <v>2619</v>
      </c>
      <c r="E32" s="25" t="s">
        <v>2583</v>
      </c>
      <c r="F32" s="9" t="s">
        <v>21</v>
      </c>
      <c r="G32" s="9" t="s">
        <v>21</v>
      </c>
      <c r="H32" s="199"/>
      <c r="I32" s="197"/>
    </row>
    <row r="33" spans="1:21" ht="25" x14ac:dyDescent="0.25">
      <c r="B33" s="21">
        <v>21</v>
      </c>
      <c r="C33" s="212" t="s">
        <v>2620</v>
      </c>
      <c r="D33" s="212" t="s">
        <v>2621</v>
      </c>
      <c r="E33" s="90" t="s">
        <v>2622</v>
      </c>
      <c r="F33" s="9" t="s">
        <v>21</v>
      </c>
      <c r="G33" s="9" t="s">
        <v>21</v>
      </c>
      <c r="H33" s="199"/>
      <c r="I33" s="197"/>
    </row>
    <row r="34" spans="1:21" ht="12.5" x14ac:dyDescent="0.25">
      <c r="B34" s="21">
        <v>22</v>
      </c>
      <c r="C34" s="204"/>
      <c r="D34" s="204"/>
      <c r="E34" s="25" t="s">
        <v>2583</v>
      </c>
      <c r="F34" s="9" t="s">
        <v>21</v>
      </c>
      <c r="G34" s="9" t="s">
        <v>21</v>
      </c>
      <c r="H34" s="199"/>
      <c r="I34" s="197"/>
    </row>
    <row r="35" spans="1:21" ht="109.5" customHeight="1" x14ac:dyDescent="0.25">
      <c r="A35" s="23"/>
      <c r="B35" s="39">
        <v>23</v>
      </c>
      <c r="C35" s="229" t="s">
        <v>2623</v>
      </c>
      <c r="D35" s="229" t="s">
        <v>2624</v>
      </c>
      <c r="E35" s="28" t="s">
        <v>2625</v>
      </c>
      <c r="F35" s="19" t="s">
        <v>21</v>
      </c>
      <c r="G35" s="19" t="s">
        <v>21</v>
      </c>
      <c r="H35" s="199"/>
      <c r="I35" s="197"/>
      <c r="J35" s="23"/>
      <c r="K35" s="23"/>
      <c r="L35" s="23"/>
      <c r="M35" s="23"/>
      <c r="N35" s="23"/>
      <c r="O35" s="23"/>
      <c r="P35" s="23"/>
      <c r="Q35" s="23"/>
      <c r="R35" s="23"/>
      <c r="S35" s="23"/>
      <c r="T35" s="23"/>
      <c r="U35" s="23"/>
    </row>
    <row r="36" spans="1:21" ht="25" x14ac:dyDescent="0.25">
      <c r="B36" s="21">
        <v>24</v>
      </c>
      <c r="C36" s="204"/>
      <c r="D36" s="204"/>
      <c r="E36" s="25" t="s">
        <v>2626</v>
      </c>
      <c r="F36" s="9" t="s">
        <v>21</v>
      </c>
      <c r="G36" s="9" t="s">
        <v>21</v>
      </c>
      <c r="H36" s="199"/>
      <c r="I36" s="197"/>
    </row>
    <row r="37" spans="1:21" ht="12.5" x14ac:dyDescent="0.25">
      <c r="B37" s="21">
        <v>25</v>
      </c>
      <c r="C37" s="61" t="s">
        <v>2627</v>
      </c>
      <c r="D37" s="25" t="s">
        <v>2628</v>
      </c>
      <c r="E37" s="25" t="s">
        <v>2629</v>
      </c>
      <c r="F37" s="9" t="s">
        <v>21</v>
      </c>
      <c r="G37" s="9" t="s">
        <v>21</v>
      </c>
      <c r="H37" s="199"/>
      <c r="I37" s="197"/>
    </row>
    <row r="39" spans="1:21" ht="20" x14ac:dyDescent="0.4">
      <c r="B39" s="5" t="s">
        <v>2630</v>
      </c>
    </row>
    <row r="41" spans="1:21" ht="13" x14ac:dyDescent="0.3">
      <c r="B41" s="6" t="s">
        <v>11</v>
      </c>
      <c r="C41" s="6" t="s">
        <v>12</v>
      </c>
      <c r="D41" s="6" t="s">
        <v>13</v>
      </c>
      <c r="E41" s="6" t="s">
        <v>14</v>
      </c>
      <c r="F41" s="6" t="s">
        <v>15</v>
      </c>
      <c r="G41" s="6" t="s">
        <v>16</v>
      </c>
      <c r="H41" s="221" t="s">
        <v>17</v>
      </c>
      <c r="I41" s="197"/>
    </row>
    <row r="42" spans="1:21" ht="12.5" x14ac:dyDescent="0.25">
      <c r="B42" s="21">
        <v>26</v>
      </c>
      <c r="C42" s="223" t="s">
        <v>2631</v>
      </c>
      <c r="D42" s="61" t="s">
        <v>2632</v>
      </c>
      <c r="E42" s="61" t="s">
        <v>2633</v>
      </c>
      <c r="F42" s="9" t="s">
        <v>21</v>
      </c>
      <c r="G42" s="9" t="s">
        <v>21</v>
      </c>
      <c r="H42" s="199"/>
      <c r="I42" s="197"/>
    </row>
    <row r="43" spans="1:21" ht="12.5" x14ac:dyDescent="0.25">
      <c r="B43" s="21">
        <v>27</v>
      </c>
      <c r="C43" s="204"/>
      <c r="D43" s="61" t="s">
        <v>2634</v>
      </c>
      <c r="E43" s="61" t="s">
        <v>2635</v>
      </c>
      <c r="F43" s="9" t="s">
        <v>21</v>
      </c>
      <c r="G43" s="9" t="s">
        <v>21</v>
      </c>
      <c r="H43" s="199"/>
      <c r="I43" s="197"/>
    </row>
  </sheetData>
  <mergeCells count="43">
    <mergeCell ref="H8:I8"/>
    <mergeCell ref="H9:I9"/>
    <mergeCell ref="H10:I10"/>
    <mergeCell ref="C11:C12"/>
    <mergeCell ref="D11:D12"/>
    <mergeCell ref="H11:I11"/>
    <mergeCell ref="H12:I12"/>
    <mergeCell ref="H13:I13"/>
    <mergeCell ref="H14:I14"/>
    <mergeCell ref="H15:I15"/>
    <mergeCell ref="D16:D18"/>
    <mergeCell ref="H16:I16"/>
    <mergeCell ref="H17:I17"/>
    <mergeCell ref="H18:I18"/>
    <mergeCell ref="H19:I19"/>
    <mergeCell ref="H20:I20"/>
    <mergeCell ref="H21:I21"/>
    <mergeCell ref="H22:I22"/>
    <mergeCell ref="H23:I23"/>
    <mergeCell ref="C42:C43"/>
    <mergeCell ref="C33:C34"/>
    <mergeCell ref="D33:D34"/>
    <mergeCell ref="H36:I36"/>
    <mergeCell ref="H37:I37"/>
    <mergeCell ref="H41:I41"/>
    <mergeCell ref="H42:I42"/>
    <mergeCell ref="H43:I43"/>
    <mergeCell ref="H33:I33"/>
    <mergeCell ref="H34:I34"/>
    <mergeCell ref="H35:I35"/>
    <mergeCell ref="C16:C18"/>
    <mergeCell ref="C19:C21"/>
    <mergeCell ref="D19:D21"/>
    <mergeCell ref="C22:C24"/>
    <mergeCell ref="D22:D24"/>
    <mergeCell ref="H24:I24"/>
    <mergeCell ref="H25:I25"/>
    <mergeCell ref="C35:C36"/>
    <mergeCell ref="D35:D36"/>
    <mergeCell ref="H29:I29"/>
    <mergeCell ref="H30:I30"/>
    <mergeCell ref="H31:I31"/>
    <mergeCell ref="H32:I32"/>
  </mergeCells>
  <phoneticPr fontId="15" type="noConversion"/>
  <dataValidations count="1">
    <dataValidation type="list" allowBlank="1" showErrorMessage="1" sqref="F9:G25 F30:G37 F42:G43" xr:uid="{00000000-0002-0000-3800-000000000000}">
      <formula1>"Not Test,PASS,Fail,N/A,Blocked"</formula1>
    </dataValidation>
  </dataValidation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U1006"/>
  <sheetViews>
    <sheetView workbookViewId="0">
      <selection sqref="A1:A1048576"/>
    </sheetView>
  </sheetViews>
  <sheetFormatPr defaultColWidth="12.6328125" defaultRowHeight="15.75" customHeight="1" x14ac:dyDescent="0.25"/>
  <cols>
    <col min="1" max="1" width="4.6328125" customWidth="1"/>
    <col min="3" max="6" width="52.6328125" customWidth="1"/>
    <col min="7" max="7" width="14.6328125" customWidth="1"/>
    <col min="8" max="9" width="52.6328125" customWidth="1"/>
    <col min="10" max="15" width="22.90625" customWidth="1"/>
    <col min="16" max="21" width="22.453125" customWidth="1"/>
  </cols>
  <sheetData>
    <row r="1" spans="1:9" ht="13" x14ac:dyDescent="0.3">
      <c r="A1" s="1"/>
      <c r="C1" s="51"/>
      <c r="D1" s="51"/>
      <c r="E1" s="51"/>
    </row>
    <row r="2" spans="1:9" ht="13" x14ac:dyDescent="0.25">
      <c r="B2" s="2" t="s">
        <v>1</v>
      </c>
      <c r="C2" s="36" t="s">
        <v>391</v>
      </c>
      <c r="D2" s="36" t="s">
        <v>34</v>
      </c>
      <c r="E2" s="36" t="s">
        <v>35</v>
      </c>
      <c r="F2" s="3" t="s">
        <v>36</v>
      </c>
    </row>
    <row r="3" spans="1:9" ht="13" x14ac:dyDescent="0.25">
      <c r="B3" s="2" t="s">
        <v>5</v>
      </c>
      <c r="C3" s="36" t="s">
        <v>2378</v>
      </c>
      <c r="D3" s="36" t="s">
        <v>2636</v>
      </c>
      <c r="E3" s="36" t="s">
        <v>2637</v>
      </c>
      <c r="F3" s="3" t="s">
        <v>2638</v>
      </c>
    </row>
    <row r="4" spans="1:9" ht="200" customHeight="1" x14ac:dyDescent="0.25">
      <c r="B4" s="2" t="s">
        <v>9</v>
      </c>
      <c r="C4" s="36"/>
      <c r="D4" s="36"/>
      <c r="E4" s="36"/>
      <c r="F4" s="3"/>
    </row>
    <row r="5" spans="1:9" ht="12.5" x14ac:dyDescent="0.25">
      <c r="C5" s="51"/>
      <c r="D5" s="51"/>
      <c r="E5" s="51"/>
    </row>
    <row r="6" spans="1:9" ht="20" x14ac:dyDescent="0.25">
      <c r="B6" s="48" t="s">
        <v>2639</v>
      </c>
      <c r="C6" s="51"/>
      <c r="D6" s="51"/>
      <c r="E6" s="51"/>
    </row>
    <row r="7" spans="1:9" ht="12.5" x14ac:dyDescent="0.25">
      <c r="C7" s="51"/>
      <c r="D7" s="51"/>
      <c r="E7" s="51"/>
    </row>
    <row r="8" spans="1:9" ht="13" x14ac:dyDescent="0.25">
      <c r="B8" s="2" t="s">
        <v>11</v>
      </c>
      <c r="C8" s="63" t="s">
        <v>12</v>
      </c>
      <c r="D8" s="63" t="s">
        <v>13</v>
      </c>
      <c r="E8" s="63" t="s">
        <v>14</v>
      </c>
      <c r="F8" s="2" t="s">
        <v>15</v>
      </c>
      <c r="G8" s="2" t="s">
        <v>16</v>
      </c>
      <c r="H8" s="221" t="s">
        <v>17</v>
      </c>
      <c r="I8" s="197"/>
    </row>
    <row r="9" spans="1:9" ht="12.5" x14ac:dyDescent="0.25">
      <c r="B9" s="21">
        <v>1</v>
      </c>
      <c r="C9" s="223" t="s">
        <v>2640</v>
      </c>
      <c r="D9" s="212" t="s">
        <v>2641</v>
      </c>
      <c r="E9" s="25" t="s">
        <v>2642</v>
      </c>
      <c r="F9" s="9" t="s">
        <v>21</v>
      </c>
      <c r="G9" s="9" t="s">
        <v>21</v>
      </c>
      <c r="H9" s="199"/>
      <c r="I9" s="197"/>
    </row>
    <row r="10" spans="1:9" ht="25" x14ac:dyDescent="0.25">
      <c r="B10" s="21">
        <v>2</v>
      </c>
      <c r="C10" s="211"/>
      <c r="D10" s="211"/>
      <c r="E10" s="25" t="s">
        <v>2643</v>
      </c>
      <c r="F10" s="9" t="s">
        <v>21</v>
      </c>
      <c r="G10" s="9" t="s">
        <v>21</v>
      </c>
      <c r="H10" s="199"/>
      <c r="I10" s="197"/>
    </row>
    <row r="11" spans="1:9" ht="12.5" x14ac:dyDescent="0.25">
      <c r="B11" s="21">
        <v>3</v>
      </c>
      <c r="C11" s="204"/>
      <c r="D11" s="204"/>
      <c r="E11" s="25" t="s">
        <v>2644</v>
      </c>
      <c r="F11" s="9" t="s">
        <v>21</v>
      </c>
      <c r="G11" s="9" t="s">
        <v>21</v>
      </c>
      <c r="H11" s="199"/>
      <c r="I11" s="197"/>
    </row>
    <row r="12" spans="1:9" ht="12.5" x14ac:dyDescent="0.25">
      <c r="B12" s="21">
        <v>4</v>
      </c>
      <c r="C12" s="25" t="s">
        <v>2645</v>
      </c>
      <c r="D12" s="25" t="s">
        <v>2646</v>
      </c>
      <c r="E12" s="25" t="s">
        <v>2647</v>
      </c>
      <c r="F12" s="9" t="s">
        <v>21</v>
      </c>
      <c r="G12" s="9" t="s">
        <v>21</v>
      </c>
      <c r="H12" s="199"/>
      <c r="I12" s="197"/>
    </row>
    <row r="13" spans="1:9" ht="12.5" x14ac:dyDescent="0.25">
      <c r="B13" s="21">
        <v>5</v>
      </c>
      <c r="C13" s="25" t="s">
        <v>2648</v>
      </c>
      <c r="D13" s="25" t="s">
        <v>2649</v>
      </c>
      <c r="E13" s="25" t="s">
        <v>2650</v>
      </c>
      <c r="F13" s="9" t="s">
        <v>21</v>
      </c>
      <c r="G13" s="9" t="s">
        <v>21</v>
      </c>
      <c r="H13" s="199"/>
      <c r="I13" s="197"/>
    </row>
    <row r="14" spans="1:9" ht="12.5" x14ac:dyDescent="0.25">
      <c r="B14" s="21">
        <v>7</v>
      </c>
      <c r="C14" s="212" t="s">
        <v>2651</v>
      </c>
      <c r="D14" s="212" t="s">
        <v>2652</v>
      </c>
      <c r="E14" s="25" t="s">
        <v>2653</v>
      </c>
      <c r="F14" s="9" t="s">
        <v>21</v>
      </c>
      <c r="G14" s="9" t="s">
        <v>21</v>
      </c>
      <c r="H14" s="199"/>
      <c r="I14" s="197"/>
    </row>
    <row r="15" spans="1:9" ht="12.5" x14ac:dyDescent="0.25">
      <c r="B15" s="21">
        <v>8</v>
      </c>
      <c r="C15" s="204"/>
      <c r="D15" s="204"/>
      <c r="E15" s="25" t="s">
        <v>2654</v>
      </c>
      <c r="F15" s="9" t="s">
        <v>21</v>
      </c>
      <c r="G15" s="9" t="s">
        <v>21</v>
      </c>
      <c r="H15" s="199"/>
      <c r="I15" s="197"/>
    </row>
    <row r="16" spans="1:9" ht="12.5" x14ac:dyDescent="0.25">
      <c r="B16" s="21">
        <v>9</v>
      </c>
      <c r="C16" s="25" t="s">
        <v>2655</v>
      </c>
      <c r="D16" s="25" t="s">
        <v>2656</v>
      </c>
      <c r="E16" s="25" t="s">
        <v>2657</v>
      </c>
      <c r="F16" s="9" t="s">
        <v>21</v>
      </c>
      <c r="G16" s="9" t="s">
        <v>21</v>
      </c>
      <c r="H16" s="199"/>
      <c r="I16" s="197"/>
    </row>
    <row r="17" spans="1:21" ht="12.5" x14ac:dyDescent="0.25">
      <c r="B17" s="21">
        <v>10</v>
      </c>
      <c r="C17" s="212" t="s">
        <v>2658</v>
      </c>
      <c r="D17" s="25" t="s">
        <v>2659</v>
      </c>
      <c r="E17" s="25" t="s">
        <v>2660</v>
      </c>
      <c r="F17" s="9" t="s">
        <v>21</v>
      </c>
      <c r="G17" s="9" t="s">
        <v>21</v>
      </c>
      <c r="H17" s="199"/>
      <c r="I17" s="197"/>
    </row>
    <row r="18" spans="1:21" ht="62.5" x14ac:dyDescent="0.25">
      <c r="A18" s="23"/>
      <c r="B18" s="39">
        <v>11</v>
      </c>
      <c r="C18" s="211"/>
      <c r="D18" s="28" t="s">
        <v>2661</v>
      </c>
      <c r="E18" s="28" t="s">
        <v>2662</v>
      </c>
      <c r="F18" s="19" t="s">
        <v>21</v>
      </c>
      <c r="G18" s="19" t="s">
        <v>21</v>
      </c>
      <c r="H18" s="199"/>
      <c r="I18" s="197"/>
      <c r="J18" s="23"/>
      <c r="K18" s="23"/>
      <c r="L18" s="23"/>
      <c r="M18" s="23"/>
      <c r="N18" s="23"/>
      <c r="O18" s="23"/>
      <c r="P18" s="23"/>
      <c r="Q18" s="23"/>
      <c r="R18" s="23"/>
      <c r="S18" s="23"/>
      <c r="T18" s="23"/>
      <c r="U18" s="23"/>
    </row>
    <row r="19" spans="1:21" ht="12.5" x14ac:dyDescent="0.25">
      <c r="B19" s="21">
        <v>12</v>
      </c>
      <c r="C19" s="211"/>
      <c r="D19" s="212" t="s">
        <v>2663</v>
      </c>
      <c r="E19" s="25" t="s">
        <v>2664</v>
      </c>
      <c r="F19" s="9" t="s">
        <v>21</v>
      </c>
      <c r="G19" s="9" t="s">
        <v>21</v>
      </c>
      <c r="H19" s="199"/>
      <c r="I19" s="197"/>
    </row>
    <row r="20" spans="1:21" ht="25" x14ac:dyDescent="0.25">
      <c r="B20" s="21">
        <v>13</v>
      </c>
      <c r="C20" s="204"/>
      <c r="D20" s="204"/>
      <c r="E20" s="25" t="s">
        <v>2665</v>
      </c>
      <c r="F20" s="9" t="s">
        <v>21</v>
      </c>
      <c r="G20" s="9" t="s">
        <v>21</v>
      </c>
      <c r="H20" s="199"/>
      <c r="I20" s="197"/>
    </row>
    <row r="21" spans="1:21" ht="12.5" x14ac:dyDescent="0.25">
      <c r="B21" s="21">
        <v>14</v>
      </c>
      <c r="C21" s="61" t="s">
        <v>2666</v>
      </c>
      <c r="D21" s="61" t="s">
        <v>2667</v>
      </c>
      <c r="E21" s="61" t="s">
        <v>2668</v>
      </c>
      <c r="F21" s="9" t="s">
        <v>21</v>
      </c>
      <c r="G21" s="9" t="s">
        <v>21</v>
      </c>
      <c r="H21" s="199"/>
      <c r="I21" s="197"/>
    </row>
    <row r="22" spans="1:21" ht="12.5" x14ac:dyDescent="0.25">
      <c r="B22" s="11"/>
      <c r="C22" s="85"/>
      <c r="D22" s="85"/>
      <c r="E22" s="85"/>
      <c r="F22" s="11"/>
      <c r="G22" s="11"/>
      <c r="H22" s="11"/>
      <c r="I22" s="11"/>
    </row>
    <row r="23" spans="1:21" ht="20" x14ac:dyDescent="0.25">
      <c r="B23" s="48" t="s">
        <v>2669</v>
      </c>
      <c r="C23" s="85"/>
      <c r="D23" s="85"/>
      <c r="E23" s="85"/>
      <c r="F23" s="11"/>
      <c r="G23" s="11"/>
      <c r="H23" s="11"/>
      <c r="I23" s="11"/>
    </row>
    <row r="24" spans="1:21" ht="12.5" x14ac:dyDescent="0.25">
      <c r="B24" s="11"/>
      <c r="C24" s="85"/>
      <c r="D24" s="85"/>
      <c r="E24" s="85"/>
      <c r="F24" s="11"/>
      <c r="G24" s="11"/>
      <c r="H24" s="11"/>
      <c r="I24" s="11"/>
    </row>
    <row r="25" spans="1:21" ht="13" x14ac:dyDescent="0.25">
      <c r="B25" s="2" t="s">
        <v>11</v>
      </c>
      <c r="C25" s="63" t="s">
        <v>12</v>
      </c>
      <c r="D25" s="63" t="s">
        <v>13</v>
      </c>
      <c r="E25" s="63" t="s">
        <v>14</v>
      </c>
      <c r="F25" s="2" t="s">
        <v>15</v>
      </c>
      <c r="G25" s="2" t="s">
        <v>16</v>
      </c>
      <c r="H25" s="221" t="s">
        <v>17</v>
      </c>
      <c r="I25" s="197"/>
    </row>
    <row r="26" spans="1:21" ht="12.5" x14ac:dyDescent="0.25">
      <c r="B26" s="21">
        <v>15</v>
      </c>
      <c r="C26" s="223" t="s">
        <v>2670</v>
      </c>
      <c r="D26" s="61" t="s">
        <v>2671</v>
      </c>
      <c r="E26" s="61" t="s">
        <v>2672</v>
      </c>
      <c r="F26" s="9" t="s">
        <v>21</v>
      </c>
      <c r="G26" s="9" t="s">
        <v>21</v>
      </c>
      <c r="H26" s="199"/>
      <c r="I26" s="197"/>
    </row>
    <row r="27" spans="1:21" ht="12.5" x14ac:dyDescent="0.25">
      <c r="B27" s="21">
        <v>16</v>
      </c>
      <c r="C27" s="204"/>
      <c r="D27" s="61" t="s">
        <v>2673</v>
      </c>
      <c r="E27" s="61" t="s">
        <v>2674</v>
      </c>
      <c r="F27" s="9" t="s">
        <v>21</v>
      </c>
      <c r="G27" s="9" t="s">
        <v>21</v>
      </c>
      <c r="H27" s="199"/>
      <c r="I27" s="197"/>
    </row>
    <row r="28" spans="1:21" ht="12.5" x14ac:dyDescent="0.25">
      <c r="C28" s="51"/>
      <c r="D28" s="51"/>
      <c r="E28" s="51"/>
    </row>
    <row r="29" spans="1:21" ht="12.5" x14ac:dyDescent="0.25">
      <c r="C29" s="51"/>
      <c r="D29" s="51"/>
      <c r="E29" s="51"/>
    </row>
    <row r="30" spans="1:21" ht="12.5" x14ac:dyDescent="0.25">
      <c r="C30" s="51"/>
      <c r="D30" s="51"/>
      <c r="E30" s="51"/>
    </row>
    <row r="31" spans="1:21" ht="12.5" x14ac:dyDescent="0.25">
      <c r="C31" s="51"/>
      <c r="D31" s="51"/>
      <c r="E31" s="51"/>
    </row>
    <row r="32" spans="1:21" ht="12.5" x14ac:dyDescent="0.25">
      <c r="C32" s="51"/>
      <c r="D32" s="51"/>
      <c r="E32" s="51"/>
    </row>
    <row r="33" spans="3:5" ht="12.5" x14ac:dyDescent="0.25">
      <c r="C33" s="51"/>
      <c r="D33" s="51"/>
      <c r="E33" s="51"/>
    </row>
    <row r="34" spans="3:5" ht="12.5" x14ac:dyDescent="0.25">
      <c r="C34" s="51"/>
      <c r="D34" s="51"/>
      <c r="E34" s="51"/>
    </row>
    <row r="35" spans="3:5" ht="12.5" x14ac:dyDescent="0.25">
      <c r="C35" s="51"/>
      <c r="D35" s="51"/>
      <c r="E35" s="51"/>
    </row>
    <row r="36" spans="3:5" ht="12.5" x14ac:dyDescent="0.25">
      <c r="C36" s="51"/>
      <c r="D36" s="51"/>
      <c r="E36" s="51"/>
    </row>
    <row r="37" spans="3:5" ht="12.5" x14ac:dyDescent="0.25">
      <c r="C37" s="51"/>
      <c r="D37" s="51"/>
      <c r="E37" s="51"/>
    </row>
    <row r="38" spans="3:5" ht="12.5" x14ac:dyDescent="0.25">
      <c r="C38" s="51"/>
      <c r="D38" s="51"/>
      <c r="E38" s="51"/>
    </row>
    <row r="39" spans="3:5" ht="12.5" x14ac:dyDescent="0.25">
      <c r="C39" s="51"/>
      <c r="D39" s="51"/>
      <c r="E39" s="51"/>
    </row>
    <row r="40" spans="3:5" ht="12.5" x14ac:dyDescent="0.25">
      <c r="C40" s="51"/>
      <c r="D40" s="51"/>
      <c r="E40" s="51"/>
    </row>
    <row r="41" spans="3:5" ht="12.5" x14ac:dyDescent="0.25">
      <c r="C41" s="51"/>
      <c r="D41" s="51"/>
      <c r="E41" s="51"/>
    </row>
    <row r="42" spans="3:5" ht="12.5" x14ac:dyDescent="0.25">
      <c r="C42" s="51"/>
      <c r="D42" s="51"/>
      <c r="E42" s="51"/>
    </row>
    <row r="43" spans="3:5" ht="12.5" x14ac:dyDescent="0.25">
      <c r="C43" s="51"/>
      <c r="D43" s="51"/>
      <c r="E43" s="51"/>
    </row>
    <row r="44" spans="3:5" ht="12.5" x14ac:dyDescent="0.25">
      <c r="C44" s="51"/>
      <c r="D44" s="51"/>
      <c r="E44" s="51"/>
    </row>
    <row r="45" spans="3:5" ht="12.5" x14ac:dyDescent="0.25">
      <c r="C45" s="51"/>
      <c r="D45" s="51"/>
      <c r="E45" s="51"/>
    </row>
    <row r="46" spans="3:5" ht="12.5" x14ac:dyDescent="0.25">
      <c r="C46" s="51"/>
      <c r="D46" s="51"/>
      <c r="E46" s="51"/>
    </row>
    <row r="47" spans="3:5" ht="12.5" x14ac:dyDescent="0.25">
      <c r="C47" s="51"/>
      <c r="D47" s="51"/>
      <c r="E47" s="51"/>
    </row>
    <row r="48" spans="3:5" ht="12.5" x14ac:dyDescent="0.25">
      <c r="C48" s="51"/>
      <c r="D48" s="51"/>
      <c r="E48" s="51"/>
    </row>
    <row r="49" spans="3:5" ht="12.5" x14ac:dyDescent="0.25">
      <c r="C49" s="51"/>
      <c r="D49" s="51"/>
      <c r="E49" s="51"/>
    </row>
    <row r="50" spans="3:5" ht="12.5" x14ac:dyDescent="0.25">
      <c r="C50" s="51"/>
      <c r="D50" s="51"/>
      <c r="E50" s="51"/>
    </row>
    <row r="51" spans="3:5" ht="12.5" x14ac:dyDescent="0.25">
      <c r="C51" s="51"/>
      <c r="D51" s="51"/>
      <c r="E51" s="51"/>
    </row>
    <row r="52" spans="3:5" ht="12.5" x14ac:dyDescent="0.25">
      <c r="C52" s="51"/>
      <c r="D52" s="51"/>
      <c r="E52" s="51"/>
    </row>
    <row r="53" spans="3:5" ht="12.5" x14ac:dyDescent="0.25">
      <c r="C53" s="51"/>
      <c r="D53" s="51"/>
      <c r="E53" s="51"/>
    </row>
    <row r="54" spans="3:5" ht="12.5" x14ac:dyDescent="0.25">
      <c r="C54" s="51"/>
      <c r="D54" s="51"/>
      <c r="E54" s="51"/>
    </row>
    <row r="55" spans="3:5" ht="12.5" x14ac:dyDescent="0.25">
      <c r="C55" s="51"/>
      <c r="D55" s="51"/>
      <c r="E55" s="51"/>
    </row>
    <row r="56" spans="3:5" ht="12.5" x14ac:dyDescent="0.25">
      <c r="C56" s="51"/>
      <c r="D56" s="51"/>
      <c r="E56" s="51"/>
    </row>
    <row r="57" spans="3:5" ht="12.5" x14ac:dyDescent="0.25">
      <c r="C57" s="51"/>
      <c r="D57" s="51"/>
      <c r="E57" s="51"/>
    </row>
    <row r="58" spans="3:5" ht="12.5" x14ac:dyDescent="0.25">
      <c r="C58" s="51"/>
      <c r="D58" s="51"/>
      <c r="E58" s="51"/>
    </row>
    <row r="59" spans="3:5" ht="12.5" x14ac:dyDescent="0.25">
      <c r="C59" s="51"/>
      <c r="D59" s="51"/>
      <c r="E59" s="51"/>
    </row>
    <row r="60" spans="3:5" ht="12.5" x14ac:dyDescent="0.25">
      <c r="C60" s="51"/>
      <c r="D60" s="51"/>
      <c r="E60" s="51"/>
    </row>
    <row r="61" spans="3:5" ht="12.5" x14ac:dyDescent="0.25">
      <c r="C61" s="51"/>
      <c r="D61" s="51"/>
      <c r="E61" s="51"/>
    </row>
    <row r="62" spans="3:5" ht="12.5" x14ac:dyDescent="0.25">
      <c r="C62" s="51"/>
      <c r="D62" s="51"/>
      <c r="E62" s="51"/>
    </row>
    <row r="63" spans="3:5" ht="12.5" x14ac:dyDescent="0.25">
      <c r="C63" s="51"/>
      <c r="D63" s="51"/>
      <c r="E63" s="51"/>
    </row>
    <row r="64" spans="3:5" ht="12.5" x14ac:dyDescent="0.25">
      <c r="C64" s="51"/>
      <c r="D64" s="51"/>
      <c r="E64" s="51"/>
    </row>
    <row r="65" spans="3:5" ht="12.5" x14ac:dyDescent="0.25">
      <c r="C65" s="51"/>
      <c r="D65" s="51"/>
      <c r="E65" s="51"/>
    </row>
    <row r="66" spans="3:5" ht="12.5" x14ac:dyDescent="0.25">
      <c r="C66" s="51"/>
      <c r="D66" s="51"/>
      <c r="E66" s="51"/>
    </row>
    <row r="67" spans="3:5" ht="12.5" x14ac:dyDescent="0.25">
      <c r="C67" s="51"/>
      <c r="D67" s="51"/>
      <c r="E67" s="51"/>
    </row>
    <row r="68" spans="3:5" ht="12.5" x14ac:dyDescent="0.25">
      <c r="C68" s="51"/>
      <c r="D68" s="51"/>
      <c r="E68" s="51"/>
    </row>
    <row r="69" spans="3:5" ht="12.5" x14ac:dyDescent="0.25">
      <c r="C69" s="51"/>
      <c r="D69" s="51"/>
      <c r="E69" s="51"/>
    </row>
    <row r="70" spans="3:5" ht="12.5" x14ac:dyDescent="0.25">
      <c r="C70" s="51"/>
      <c r="D70" s="51"/>
      <c r="E70" s="51"/>
    </row>
    <row r="71" spans="3:5" ht="12.5" x14ac:dyDescent="0.25">
      <c r="C71" s="51"/>
      <c r="D71" s="51"/>
      <c r="E71" s="51"/>
    </row>
    <row r="72" spans="3:5" ht="12.5" x14ac:dyDescent="0.25">
      <c r="C72" s="51"/>
      <c r="D72" s="51"/>
      <c r="E72" s="51"/>
    </row>
    <row r="73" spans="3:5" ht="12.5" x14ac:dyDescent="0.25">
      <c r="C73" s="51"/>
      <c r="D73" s="51"/>
      <c r="E73" s="51"/>
    </row>
    <row r="74" spans="3:5" ht="12.5" x14ac:dyDescent="0.25">
      <c r="C74" s="51"/>
      <c r="D74" s="51"/>
      <c r="E74" s="51"/>
    </row>
    <row r="75" spans="3:5" ht="12.5" x14ac:dyDescent="0.25">
      <c r="C75" s="51"/>
      <c r="D75" s="51"/>
      <c r="E75" s="51"/>
    </row>
    <row r="76" spans="3:5" ht="12.5" x14ac:dyDescent="0.25">
      <c r="C76" s="51"/>
      <c r="D76" s="51"/>
      <c r="E76" s="51"/>
    </row>
    <row r="77" spans="3:5" ht="12.5" x14ac:dyDescent="0.25">
      <c r="C77" s="51"/>
      <c r="D77" s="51"/>
      <c r="E77" s="51"/>
    </row>
    <row r="78" spans="3:5" ht="12.5" x14ac:dyDescent="0.25">
      <c r="C78" s="51"/>
      <c r="D78" s="51"/>
      <c r="E78" s="51"/>
    </row>
    <row r="79" spans="3:5" ht="12.5" x14ac:dyDescent="0.25">
      <c r="C79" s="51"/>
      <c r="D79" s="51"/>
      <c r="E79" s="51"/>
    </row>
    <row r="80" spans="3:5" ht="12.5" x14ac:dyDescent="0.25">
      <c r="C80" s="51"/>
      <c r="D80" s="51"/>
      <c r="E80" s="51"/>
    </row>
    <row r="81" spans="3:5" ht="12.5" x14ac:dyDescent="0.25">
      <c r="C81" s="51"/>
      <c r="D81" s="51"/>
      <c r="E81" s="51"/>
    </row>
    <row r="82" spans="3:5" ht="12.5" x14ac:dyDescent="0.25">
      <c r="C82" s="51"/>
      <c r="D82" s="51"/>
      <c r="E82" s="51"/>
    </row>
    <row r="83" spans="3:5" ht="12.5" x14ac:dyDescent="0.25">
      <c r="C83" s="51"/>
      <c r="D83" s="51"/>
      <c r="E83" s="51"/>
    </row>
    <row r="84" spans="3:5" ht="12.5" x14ac:dyDescent="0.25">
      <c r="C84" s="51"/>
      <c r="D84" s="51"/>
      <c r="E84" s="51"/>
    </row>
    <row r="85" spans="3:5" ht="12.5" x14ac:dyDescent="0.25">
      <c r="C85" s="51"/>
      <c r="D85" s="51"/>
      <c r="E85" s="51"/>
    </row>
    <row r="86" spans="3:5" ht="12.5" x14ac:dyDescent="0.25">
      <c r="C86" s="51"/>
      <c r="D86" s="51"/>
      <c r="E86" s="51"/>
    </row>
    <row r="87" spans="3:5" ht="12.5" x14ac:dyDescent="0.25">
      <c r="C87" s="51"/>
      <c r="D87" s="51"/>
      <c r="E87" s="51"/>
    </row>
    <row r="88" spans="3:5" ht="12.5" x14ac:dyDescent="0.25">
      <c r="C88" s="51"/>
      <c r="D88" s="51"/>
      <c r="E88" s="51"/>
    </row>
    <row r="89" spans="3:5" ht="12.5" x14ac:dyDescent="0.25">
      <c r="C89" s="51"/>
      <c r="D89" s="51"/>
      <c r="E89" s="51"/>
    </row>
    <row r="90" spans="3:5" ht="12.5" x14ac:dyDescent="0.25">
      <c r="C90" s="51"/>
      <c r="D90" s="51"/>
      <c r="E90" s="51"/>
    </row>
    <row r="91" spans="3:5" ht="12.5" x14ac:dyDescent="0.25">
      <c r="C91" s="51"/>
      <c r="D91" s="51"/>
      <c r="E91" s="51"/>
    </row>
    <row r="92" spans="3:5" ht="12.5" x14ac:dyDescent="0.25">
      <c r="C92" s="51"/>
      <c r="D92" s="51"/>
      <c r="E92" s="51"/>
    </row>
    <row r="93" spans="3:5" ht="12.5" x14ac:dyDescent="0.25">
      <c r="C93" s="51"/>
      <c r="D93" s="51"/>
      <c r="E93" s="51"/>
    </row>
    <row r="94" spans="3:5" ht="12.5" x14ac:dyDescent="0.25">
      <c r="C94" s="51"/>
      <c r="D94" s="51"/>
      <c r="E94" s="51"/>
    </row>
    <row r="95" spans="3:5" ht="12.5" x14ac:dyDescent="0.25">
      <c r="C95" s="51"/>
      <c r="D95" s="51"/>
      <c r="E95" s="51"/>
    </row>
    <row r="96" spans="3:5" ht="12.5" x14ac:dyDescent="0.25">
      <c r="C96" s="51"/>
      <c r="D96" s="51"/>
      <c r="E96" s="51"/>
    </row>
    <row r="97" spans="3:5" ht="12.5" x14ac:dyDescent="0.25">
      <c r="C97" s="51"/>
      <c r="D97" s="51"/>
      <c r="E97" s="51"/>
    </row>
    <row r="98" spans="3:5" ht="12.5" x14ac:dyDescent="0.25">
      <c r="C98" s="51"/>
      <c r="D98" s="51"/>
      <c r="E98" s="51"/>
    </row>
    <row r="99" spans="3:5" ht="12.5" x14ac:dyDescent="0.25">
      <c r="C99" s="51"/>
      <c r="D99" s="51"/>
      <c r="E99" s="51"/>
    </row>
    <row r="100" spans="3:5" ht="12.5" x14ac:dyDescent="0.25">
      <c r="C100" s="51"/>
      <c r="D100" s="51"/>
      <c r="E100" s="51"/>
    </row>
    <row r="101" spans="3:5" ht="12.5" x14ac:dyDescent="0.25">
      <c r="C101" s="51"/>
      <c r="D101" s="51"/>
      <c r="E101" s="51"/>
    </row>
    <row r="102" spans="3:5" ht="12.5" x14ac:dyDescent="0.25">
      <c r="C102" s="51"/>
      <c r="D102" s="51"/>
      <c r="E102" s="51"/>
    </row>
    <row r="103" spans="3:5" ht="12.5" x14ac:dyDescent="0.25">
      <c r="C103" s="51"/>
      <c r="D103" s="51"/>
      <c r="E103" s="51"/>
    </row>
    <row r="104" spans="3:5" ht="12.5" x14ac:dyDescent="0.25">
      <c r="C104" s="51"/>
      <c r="D104" s="51"/>
      <c r="E104" s="51"/>
    </row>
    <row r="105" spans="3:5" ht="12.5" x14ac:dyDescent="0.25">
      <c r="C105" s="51"/>
      <c r="D105" s="51"/>
      <c r="E105" s="51"/>
    </row>
    <row r="106" spans="3:5" ht="12.5" x14ac:dyDescent="0.25">
      <c r="C106" s="51"/>
      <c r="D106" s="51"/>
      <c r="E106" s="51"/>
    </row>
    <row r="107" spans="3:5" ht="12.5" x14ac:dyDescent="0.25">
      <c r="C107" s="51"/>
      <c r="D107" s="51"/>
      <c r="E107" s="51"/>
    </row>
    <row r="108" spans="3:5" ht="12.5" x14ac:dyDescent="0.25">
      <c r="C108" s="51"/>
      <c r="D108" s="51"/>
      <c r="E108" s="51"/>
    </row>
    <row r="109" spans="3:5" ht="12.5" x14ac:dyDescent="0.25">
      <c r="C109" s="51"/>
      <c r="D109" s="51"/>
      <c r="E109" s="51"/>
    </row>
    <row r="110" spans="3:5" ht="12.5" x14ac:dyDescent="0.25">
      <c r="C110" s="51"/>
      <c r="D110" s="51"/>
      <c r="E110" s="51"/>
    </row>
    <row r="111" spans="3:5" ht="12.5" x14ac:dyDescent="0.25">
      <c r="C111" s="51"/>
      <c r="D111" s="51"/>
      <c r="E111" s="51"/>
    </row>
    <row r="112" spans="3:5" ht="12.5" x14ac:dyDescent="0.25">
      <c r="C112" s="51"/>
      <c r="D112" s="51"/>
      <c r="E112" s="51"/>
    </row>
    <row r="113" spans="3:5" ht="12.5" x14ac:dyDescent="0.25">
      <c r="C113" s="51"/>
      <c r="D113" s="51"/>
      <c r="E113" s="51"/>
    </row>
    <row r="114" spans="3:5" ht="12.5" x14ac:dyDescent="0.25">
      <c r="C114" s="51"/>
      <c r="D114" s="51"/>
      <c r="E114" s="51"/>
    </row>
    <row r="115" spans="3:5" ht="12.5" x14ac:dyDescent="0.25">
      <c r="C115" s="51"/>
      <c r="D115" s="51"/>
      <c r="E115" s="51"/>
    </row>
    <row r="116" spans="3:5" ht="12.5" x14ac:dyDescent="0.25">
      <c r="C116" s="51"/>
      <c r="D116" s="51"/>
      <c r="E116" s="51"/>
    </row>
    <row r="117" spans="3:5" ht="12.5" x14ac:dyDescent="0.25">
      <c r="C117" s="51"/>
      <c r="D117" s="51"/>
      <c r="E117" s="51"/>
    </row>
    <row r="118" spans="3:5" ht="12.5" x14ac:dyDescent="0.25">
      <c r="C118" s="51"/>
      <c r="D118" s="51"/>
      <c r="E118" s="51"/>
    </row>
    <row r="119" spans="3:5" ht="12.5" x14ac:dyDescent="0.25">
      <c r="C119" s="51"/>
      <c r="D119" s="51"/>
      <c r="E119" s="51"/>
    </row>
    <row r="120" spans="3:5" ht="12.5" x14ac:dyDescent="0.25">
      <c r="C120" s="51"/>
      <c r="D120" s="51"/>
      <c r="E120" s="51"/>
    </row>
    <row r="121" spans="3:5" ht="12.5" x14ac:dyDescent="0.25">
      <c r="C121" s="51"/>
      <c r="D121" s="51"/>
      <c r="E121" s="51"/>
    </row>
    <row r="122" spans="3:5" ht="12.5" x14ac:dyDescent="0.25">
      <c r="C122" s="51"/>
      <c r="D122" s="51"/>
      <c r="E122" s="51"/>
    </row>
    <row r="123" spans="3:5" ht="12.5" x14ac:dyDescent="0.25">
      <c r="C123" s="51"/>
      <c r="D123" s="51"/>
      <c r="E123" s="51"/>
    </row>
    <row r="124" spans="3:5" ht="12.5" x14ac:dyDescent="0.25">
      <c r="C124" s="51"/>
      <c r="D124" s="51"/>
      <c r="E124" s="51"/>
    </row>
    <row r="125" spans="3:5" ht="12.5" x14ac:dyDescent="0.25">
      <c r="C125" s="51"/>
      <c r="D125" s="51"/>
      <c r="E125" s="51"/>
    </row>
    <row r="126" spans="3:5" ht="12.5" x14ac:dyDescent="0.25">
      <c r="C126" s="51"/>
      <c r="D126" s="51"/>
      <c r="E126" s="51"/>
    </row>
    <row r="127" spans="3:5" ht="12.5" x14ac:dyDescent="0.25">
      <c r="C127" s="51"/>
      <c r="D127" s="51"/>
      <c r="E127" s="51"/>
    </row>
    <row r="128" spans="3:5" ht="12.5" x14ac:dyDescent="0.25">
      <c r="C128" s="51"/>
      <c r="D128" s="51"/>
      <c r="E128" s="51"/>
    </row>
    <row r="129" spans="3:5" ht="12.5" x14ac:dyDescent="0.25">
      <c r="C129" s="51"/>
      <c r="D129" s="51"/>
      <c r="E129" s="51"/>
    </row>
    <row r="130" spans="3:5" ht="12.5" x14ac:dyDescent="0.25">
      <c r="C130" s="51"/>
      <c r="D130" s="51"/>
      <c r="E130" s="51"/>
    </row>
    <row r="131" spans="3:5" ht="12.5" x14ac:dyDescent="0.25">
      <c r="C131" s="51"/>
      <c r="D131" s="51"/>
      <c r="E131" s="51"/>
    </row>
    <row r="132" spans="3:5" ht="12.5" x14ac:dyDescent="0.25">
      <c r="C132" s="51"/>
      <c r="D132" s="51"/>
      <c r="E132" s="51"/>
    </row>
    <row r="133" spans="3:5" ht="12.5" x14ac:dyDescent="0.25">
      <c r="C133" s="51"/>
      <c r="D133" s="51"/>
      <c r="E133" s="51"/>
    </row>
    <row r="134" spans="3:5" ht="12.5" x14ac:dyDescent="0.25">
      <c r="C134" s="51"/>
      <c r="D134" s="51"/>
      <c r="E134" s="51"/>
    </row>
    <row r="135" spans="3:5" ht="12.5" x14ac:dyDescent="0.25">
      <c r="C135" s="51"/>
      <c r="D135" s="51"/>
      <c r="E135" s="51"/>
    </row>
    <row r="136" spans="3:5" ht="12.5" x14ac:dyDescent="0.25">
      <c r="C136" s="51"/>
      <c r="D136" s="51"/>
      <c r="E136" s="51"/>
    </row>
    <row r="137" spans="3:5" ht="12.5" x14ac:dyDescent="0.25">
      <c r="C137" s="51"/>
      <c r="D137" s="51"/>
      <c r="E137" s="51"/>
    </row>
    <row r="138" spans="3:5" ht="12.5" x14ac:dyDescent="0.25">
      <c r="C138" s="51"/>
      <c r="D138" s="51"/>
      <c r="E138" s="51"/>
    </row>
    <row r="139" spans="3:5" ht="12.5" x14ac:dyDescent="0.25">
      <c r="C139" s="51"/>
      <c r="D139" s="51"/>
      <c r="E139" s="51"/>
    </row>
    <row r="140" spans="3:5" ht="12.5" x14ac:dyDescent="0.25">
      <c r="C140" s="51"/>
      <c r="D140" s="51"/>
      <c r="E140" s="51"/>
    </row>
    <row r="141" spans="3:5" ht="12.5" x14ac:dyDescent="0.25">
      <c r="C141" s="51"/>
      <c r="D141" s="51"/>
      <c r="E141" s="51"/>
    </row>
    <row r="142" spans="3:5" ht="12.5" x14ac:dyDescent="0.25">
      <c r="C142" s="51"/>
      <c r="D142" s="51"/>
      <c r="E142" s="51"/>
    </row>
    <row r="143" spans="3:5" ht="12.5" x14ac:dyDescent="0.25">
      <c r="C143" s="51"/>
      <c r="D143" s="51"/>
      <c r="E143" s="51"/>
    </row>
    <row r="144" spans="3:5" ht="12.5" x14ac:dyDescent="0.25">
      <c r="C144" s="51"/>
      <c r="D144" s="51"/>
      <c r="E144" s="51"/>
    </row>
    <row r="145" spans="3:5" ht="12.5" x14ac:dyDescent="0.25">
      <c r="C145" s="51"/>
      <c r="D145" s="51"/>
      <c r="E145" s="51"/>
    </row>
    <row r="146" spans="3:5" ht="12.5" x14ac:dyDescent="0.25">
      <c r="C146" s="51"/>
      <c r="D146" s="51"/>
      <c r="E146" s="51"/>
    </row>
    <row r="147" spans="3:5" ht="12.5" x14ac:dyDescent="0.25">
      <c r="C147" s="51"/>
      <c r="D147" s="51"/>
      <c r="E147" s="51"/>
    </row>
    <row r="148" spans="3:5" ht="12.5" x14ac:dyDescent="0.25">
      <c r="C148" s="51"/>
      <c r="D148" s="51"/>
      <c r="E148" s="51"/>
    </row>
    <row r="149" spans="3:5" ht="12.5" x14ac:dyDescent="0.25">
      <c r="C149" s="51"/>
      <c r="D149" s="51"/>
      <c r="E149" s="51"/>
    </row>
    <row r="150" spans="3:5" ht="12.5" x14ac:dyDescent="0.25">
      <c r="C150" s="51"/>
      <c r="D150" s="51"/>
      <c r="E150" s="51"/>
    </row>
    <row r="151" spans="3:5" ht="12.5" x14ac:dyDescent="0.25">
      <c r="C151" s="51"/>
      <c r="D151" s="51"/>
      <c r="E151" s="51"/>
    </row>
    <row r="152" spans="3:5" ht="12.5" x14ac:dyDescent="0.25">
      <c r="C152" s="51"/>
      <c r="D152" s="51"/>
      <c r="E152" s="51"/>
    </row>
    <row r="153" spans="3:5" ht="12.5" x14ac:dyDescent="0.25">
      <c r="C153" s="51"/>
      <c r="D153" s="51"/>
      <c r="E153" s="51"/>
    </row>
    <row r="154" spans="3:5" ht="12.5" x14ac:dyDescent="0.25">
      <c r="C154" s="51"/>
      <c r="D154" s="51"/>
      <c r="E154" s="51"/>
    </row>
    <row r="155" spans="3:5" ht="12.5" x14ac:dyDescent="0.25">
      <c r="C155" s="51"/>
      <c r="D155" s="51"/>
      <c r="E155" s="51"/>
    </row>
    <row r="156" spans="3:5" ht="12.5" x14ac:dyDescent="0.25">
      <c r="C156" s="51"/>
      <c r="D156" s="51"/>
      <c r="E156" s="51"/>
    </row>
    <row r="157" spans="3:5" ht="12.5" x14ac:dyDescent="0.25">
      <c r="C157" s="51"/>
      <c r="D157" s="51"/>
      <c r="E157" s="51"/>
    </row>
    <row r="158" spans="3:5" ht="12.5" x14ac:dyDescent="0.25">
      <c r="C158" s="51"/>
      <c r="D158" s="51"/>
      <c r="E158" s="51"/>
    </row>
    <row r="159" spans="3:5" ht="12.5" x14ac:dyDescent="0.25">
      <c r="C159" s="51"/>
      <c r="D159" s="51"/>
      <c r="E159" s="51"/>
    </row>
    <row r="160" spans="3:5" ht="12.5" x14ac:dyDescent="0.25">
      <c r="C160" s="51"/>
      <c r="D160" s="51"/>
      <c r="E160" s="51"/>
    </row>
    <row r="161" spans="3:5" ht="12.5" x14ac:dyDescent="0.25">
      <c r="C161" s="51"/>
      <c r="D161" s="51"/>
      <c r="E161" s="51"/>
    </row>
    <row r="162" spans="3:5" ht="12.5" x14ac:dyDescent="0.25">
      <c r="C162" s="51"/>
      <c r="D162" s="51"/>
      <c r="E162" s="51"/>
    </row>
    <row r="163" spans="3:5" ht="12.5" x14ac:dyDescent="0.25">
      <c r="C163" s="51"/>
      <c r="D163" s="51"/>
      <c r="E163" s="51"/>
    </row>
    <row r="164" spans="3:5" ht="12.5" x14ac:dyDescent="0.25">
      <c r="C164" s="51"/>
      <c r="D164" s="51"/>
      <c r="E164" s="51"/>
    </row>
    <row r="165" spans="3:5" ht="12.5" x14ac:dyDescent="0.25">
      <c r="C165" s="51"/>
      <c r="D165" s="51"/>
      <c r="E165" s="51"/>
    </row>
    <row r="166" spans="3:5" ht="12.5" x14ac:dyDescent="0.25">
      <c r="C166" s="51"/>
      <c r="D166" s="51"/>
      <c r="E166" s="51"/>
    </row>
    <row r="167" spans="3:5" ht="12.5" x14ac:dyDescent="0.25">
      <c r="C167" s="51"/>
      <c r="D167" s="51"/>
      <c r="E167" s="51"/>
    </row>
    <row r="168" spans="3:5" ht="12.5" x14ac:dyDescent="0.25">
      <c r="C168" s="51"/>
      <c r="D168" s="51"/>
      <c r="E168" s="51"/>
    </row>
    <row r="169" spans="3:5" ht="12.5" x14ac:dyDescent="0.25">
      <c r="C169" s="51"/>
      <c r="D169" s="51"/>
      <c r="E169" s="51"/>
    </row>
    <row r="170" spans="3:5" ht="12.5" x14ac:dyDescent="0.25">
      <c r="C170" s="51"/>
      <c r="D170" s="51"/>
      <c r="E170" s="51"/>
    </row>
    <row r="171" spans="3:5" ht="12.5" x14ac:dyDescent="0.25">
      <c r="C171" s="51"/>
      <c r="D171" s="51"/>
      <c r="E171" s="51"/>
    </row>
    <row r="172" spans="3:5" ht="12.5" x14ac:dyDescent="0.25">
      <c r="C172" s="51"/>
      <c r="D172" s="51"/>
      <c r="E172" s="51"/>
    </row>
    <row r="173" spans="3:5" ht="12.5" x14ac:dyDescent="0.25">
      <c r="C173" s="51"/>
      <c r="D173" s="51"/>
      <c r="E173" s="51"/>
    </row>
    <row r="174" spans="3:5" ht="12.5" x14ac:dyDescent="0.25">
      <c r="C174" s="51"/>
      <c r="D174" s="51"/>
      <c r="E174" s="51"/>
    </row>
    <row r="175" spans="3:5" ht="12.5" x14ac:dyDescent="0.25">
      <c r="C175" s="51"/>
      <c r="D175" s="51"/>
      <c r="E175" s="51"/>
    </row>
    <row r="176" spans="3:5" ht="12.5" x14ac:dyDescent="0.25">
      <c r="C176" s="51"/>
      <c r="D176" s="51"/>
      <c r="E176" s="51"/>
    </row>
    <row r="177" spans="3:5" ht="12.5" x14ac:dyDescent="0.25">
      <c r="C177" s="51"/>
      <c r="D177" s="51"/>
      <c r="E177" s="51"/>
    </row>
    <row r="178" spans="3:5" ht="12.5" x14ac:dyDescent="0.25">
      <c r="C178" s="51"/>
      <c r="D178" s="51"/>
      <c r="E178" s="51"/>
    </row>
    <row r="179" spans="3:5" ht="12.5" x14ac:dyDescent="0.25">
      <c r="C179" s="51"/>
      <c r="D179" s="51"/>
      <c r="E179" s="51"/>
    </row>
    <row r="180" spans="3:5" ht="12.5" x14ac:dyDescent="0.25">
      <c r="C180" s="51"/>
      <c r="D180" s="51"/>
      <c r="E180" s="51"/>
    </row>
    <row r="181" spans="3:5" ht="12.5" x14ac:dyDescent="0.25">
      <c r="C181" s="51"/>
      <c r="D181" s="51"/>
      <c r="E181" s="51"/>
    </row>
    <row r="182" spans="3:5" ht="12.5" x14ac:dyDescent="0.25">
      <c r="C182" s="51"/>
      <c r="D182" s="51"/>
      <c r="E182" s="51"/>
    </row>
    <row r="183" spans="3:5" ht="12.5" x14ac:dyDescent="0.25">
      <c r="C183" s="51"/>
      <c r="D183" s="51"/>
      <c r="E183" s="51"/>
    </row>
    <row r="184" spans="3:5" ht="12.5" x14ac:dyDescent="0.25">
      <c r="C184" s="51"/>
      <c r="D184" s="51"/>
      <c r="E184" s="51"/>
    </row>
    <row r="185" spans="3:5" ht="12.5" x14ac:dyDescent="0.25">
      <c r="C185" s="51"/>
      <c r="D185" s="51"/>
      <c r="E185" s="51"/>
    </row>
    <row r="186" spans="3:5" ht="12.5" x14ac:dyDescent="0.25">
      <c r="C186" s="51"/>
      <c r="D186" s="51"/>
      <c r="E186" s="51"/>
    </row>
    <row r="187" spans="3:5" ht="12.5" x14ac:dyDescent="0.25">
      <c r="C187" s="51"/>
      <c r="D187" s="51"/>
      <c r="E187" s="51"/>
    </row>
    <row r="188" spans="3:5" ht="12.5" x14ac:dyDescent="0.25">
      <c r="C188" s="51"/>
      <c r="D188" s="51"/>
      <c r="E188" s="51"/>
    </row>
    <row r="189" spans="3:5" ht="12.5" x14ac:dyDescent="0.25">
      <c r="C189" s="51"/>
      <c r="D189" s="51"/>
      <c r="E189" s="51"/>
    </row>
    <row r="190" spans="3:5" ht="12.5" x14ac:dyDescent="0.25">
      <c r="C190" s="51"/>
      <c r="D190" s="51"/>
      <c r="E190" s="51"/>
    </row>
    <row r="191" spans="3:5" ht="12.5" x14ac:dyDescent="0.25">
      <c r="C191" s="51"/>
      <c r="D191" s="51"/>
      <c r="E191" s="51"/>
    </row>
    <row r="192" spans="3:5" ht="12.5" x14ac:dyDescent="0.25">
      <c r="C192" s="51"/>
      <c r="D192" s="51"/>
      <c r="E192" s="51"/>
    </row>
    <row r="193" spans="3:5" ht="12.5" x14ac:dyDescent="0.25">
      <c r="C193" s="51"/>
      <c r="D193" s="51"/>
      <c r="E193" s="51"/>
    </row>
    <row r="194" spans="3:5" ht="12.5" x14ac:dyDescent="0.25">
      <c r="C194" s="51"/>
      <c r="D194" s="51"/>
      <c r="E194" s="51"/>
    </row>
    <row r="195" spans="3:5" ht="12.5" x14ac:dyDescent="0.25">
      <c r="C195" s="51"/>
      <c r="D195" s="51"/>
      <c r="E195" s="51"/>
    </row>
    <row r="196" spans="3:5" ht="12.5" x14ac:dyDescent="0.25">
      <c r="C196" s="51"/>
      <c r="D196" s="51"/>
      <c r="E196" s="51"/>
    </row>
    <row r="197" spans="3:5" ht="12.5" x14ac:dyDescent="0.25">
      <c r="C197" s="51"/>
      <c r="D197" s="51"/>
      <c r="E197" s="51"/>
    </row>
    <row r="198" spans="3:5" ht="12.5" x14ac:dyDescent="0.25">
      <c r="C198" s="51"/>
      <c r="D198" s="51"/>
      <c r="E198" s="51"/>
    </row>
    <row r="199" spans="3:5" ht="12.5" x14ac:dyDescent="0.25">
      <c r="C199" s="51"/>
      <c r="D199" s="51"/>
      <c r="E199" s="51"/>
    </row>
    <row r="200" spans="3:5" ht="12.5" x14ac:dyDescent="0.25">
      <c r="C200" s="51"/>
      <c r="D200" s="51"/>
      <c r="E200" s="51"/>
    </row>
    <row r="201" spans="3:5" ht="12.5" x14ac:dyDescent="0.25">
      <c r="C201" s="51"/>
      <c r="D201" s="51"/>
      <c r="E201" s="51"/>
    </row>
    <row r="202" spans="3:5" ht="12.5" x14ac:dyDescent="0.25">
      <c r="C202" s="51"/>
      <c r="D202" s="51"/>
      <c r="E202" s="51"/>
    </row>
    <row r="203" spans="3:5" ht="12.5" x14ac:dyDescent="0.25">
      <c r="C203" s="51"/>
      <c r="D203" s="51"/>
      <c r="E203" s="51"/>
    </row>
    <row r="204" spans="3:5" ht="12.5" x14ac:dyDescent="0.25">
      <c r="C204" s="51"/>
      <c r="D204" s="51"/>
      <c r="E204" s="51"/>
    </row>
    <row r="205" spans="3:5" ht="12.5" x14ac:dyDescent="0.25">
      <c r="C205" s="51"/>
      <c r="D205" s="51"/>
      <c r="E205" s="51"/>
    </row>
    <row r="206" spans="3:5" ht="12.5" x14ac:dyDescent="0.25">
      <c r="C206" s="51"/>
      <c r="D206" s="51"/>
      <c r="E206" s="51"/>
    </row>
    <row r="207" spans="3:5" ht="12.5" x14ac:dyDescent="0.25">
      <c r="C207" s="51"/>
      <c r="D207" s="51"/>
      <c r="E207" s="51"/>
    </row>
    <row r="208" spans="3:5" ht="12.5" x14ac:dyDescent="0.25">
      <c r="C208" s="51"/>
      <c r="D208" s="51"/>
      <c r="E208" s="51"/>
    </row>
    <row r="209" spans="3:5" ht="12.5" x14ac:dyDescent="0.25">
      <c r="C209" s="51"/>
      <c r="D209" s="51"/>
      <c r="E209" s="51"/>
    </row>
    <row r="210" spans="3:5" ht="12.5" x14ac:dyDescent="0.25">
      <c r="C210" s="51"/>
      <c r="D210" s="51"/>
      <c r="E210" s="51"/>
    </row>
    <row r="211" spans="3:5" ht="12.5" x14ac:dyDescent="0.25">
      <c r="C211" s="51"/>
      <c r="D211" s="51"/>
      <c r="E211" s="51"/>
    </row>
    <row r="212" spans="3:5" ht="12.5" x14ac:dyDescent="0.25">
      <c r="C212" s="51"/>
      <c r="D212" s="51"/>
      <c r="E212" s="51"/>
    </row>
    <row r="213" spans="3:5" ht="12.5" x14ac:dyDescent="0.25">
      <c r="C213" s="51"/>
      <c r="D213" s="51"/>
      <c r="E213" s="51"/>
    </row>
    <row r="214" spans="3:5" ht="12.5" x14ac:dyDescent="0.25">
      <c r="C214" s="51"/>
      <c r="D214" s="51"/>
      <c r="E214" s="51"/>
    </row>
    <row r="215" spans="3:5" ht="12.5" x14ac:dyDescent="0.25">
      <c r="C215" s="51"/>
      <c r="D215" s="51"/>
      <c r="E215" s="51"/>
    </row>
    <row r="216" spans="3:5" ht="12.5" x14ac:dyDescent="0.25">
      <c r="C216" s="51"/>
      <c r="D216" s="51"/>
      <c r="E216" s="51"/>
    </row>
    <row r="217" spans="3:5" ht="12.5" x14ac:dyDescent="0.25">
      <c r="C217" s="51"/>
      <c r="D217" s="51"/>
      <c r="E217" s="51"/>
    </row>
    <row r="218" spans="3:5" ht="12.5" x14ac:dyDescent="0.25">
      <c r="C218" s="51"/>
      <c r="D218" s="51"/>
      <c r="E218" s="51"/>
    </row>
    <row r="219" spans="3:5" ht="12.5" x14ac:dyDescent="0.25">
      <c r="C219" s="51"/>
      <c r="D219" s="51"/>
      <c r="E219" s="51"/>
    </row>
    <row r="220" spans="3:5" ht="12.5" x14ac:dyDescent="0.25">
      <c r="C220" s="51"/>
      <c r="D220" s="51"/>
      <c r="E220" s="51"/>
    </row>
    <row r="221" spans="3:5" ht="12.5" x14ac:dyDescent="0.25">
      <c r="C221" s="51"/>
      <c r="D221" s="51"/>
      <c r="E221" s="51"/>
    </row>
    <row r="222" spans="3:5" ht="12.5" x14ac:dyDescent="0.25">
      <c r="C222" s="51"/>
      <c r="D222" s="51"/>
      <c r="E222" s="51"/>
    </row>
    <row r="223" spans="3:5" ht="12.5" x14ac:dyDescent="0.25">
      <c r="C223" s="51"/>
      <c r="D223" s="51"/>
      <c r="E223" s="51"/>
    </row>
    <row r="224" spans="3:5" ht="12.5" x14ac:dyDescent="0.25">
      <c r="C224" s="51"/>
      <c r="D224" s="51"/>
      <c r="E224" s="51"/>
    </row>
    <row r="225" spans="3:5" ht="12.5" x14ac:dyDescent="0.25">
      <c r="C225" s="51"/>
      <c r="D225" s="51"/>
      <c r="E225" s="51"/>
    </row>
    <row r="226" spans="3:5" ht="12.5" x14ac:dyDescent="0.25">
      <c r="C226" s="51"/>
      <c r="D226" s="51"/>
      <c r="E226" s="51"/>
    </row>
    <row r="227" spans="3:5" ht="12.5" x14ac:dyDescent="0.25">
      <c r="C227" s="51"/>
      <c r="D227" s="51"/>
      <c r="E227" s="51"/>
    </row>
    <row r="228" spans="3:5" ht="12.5" x14ac:dyDescent="0.25">
      <c r="C228" s="51"/>
      <c r="D228" s="51"/>
      <c r="E228" s="51"/>
    </row>
    <row r="229" spans="3:5" ht="12.5" x14ac:dyDescent="0.25">
      <c r="C229" s="51"/>
      <c r="D229" s="51"/>
      <c r="E229" s="51"/>
    </row>
    <row r="230" spans="3:5" ht="12.5" x14ac:dyDescent="0.25">
      <c r="C230" s="51"/>
      <c r="D230" s="51"/>
      <c r="E230" s="51"/>
    </row>
    <row r="231" spans="3:5" ht="12.5" x14ac:dyDescent="0.25">
      <c r="C231" s="51"/>
      <c r="D231" s="51"/>
      <c r="E231" s="51"/>
    </row>
    <row r="232" spans="3:5" ht="12.5" x14ac:dyDescent="0.25">
      <c r="C232" s="51"/>
      <c r="D232" s="51"/>
      <c r="E232" s="51"/>
    </row>
    <row r="233" spans="3:5" ht="12.5" x14ac:dyDescent="0.25">
      <c r="C233" s="51"/>
      <c r="D233" s="51"/>
      <c r="E233" s="51"/>
    </row>
    <row r="234" spans="3:5" ht="12.5" x14ac:dyDescent="0.25">
      <c r="C234" s="51"/>
      <c r="D234" s="51"/>
      <c r="E234" s="51"/>
    </row>
    <row r="235" spans="3:5" ht="12.5" x14ac:dyDescent="0.25">
      <c r="C235" s="51"/>
      <c r="D235" s="51"/>
      <c r="E235" s="51"/>
    </row>
    <row r="236" spans="3:5" ht="12.5" x14ac:dyDescent="0.25">
      <c r="C236" s="51"/>
      <c r="D236" s="51"/>
      <c r="E236" s="51"/>
    </row>
    <row r="237" spans="3:5" ht="12.5" x14ac:dyDescent="0.25">
      <c r="C237" s="51"/>
      <c r="D237" s="51"/>
      <c r="E237" s="51"/>
    </row>
    <row r="238" spans="3:5" ht="12.5" x14ac:dyDescent="0.25">
      <c r="C238" s="51"/>
      <c r="D238" s="51"/>
      <c r="E238" s="51"/>
    </row>
    <row r="239" spans="3:5" ht="12.5" x14ac:dyDescent="0.25">
      <c r="C239" s="51"/>
      <c r="D239" s="51"/>
      <c r="E239" s="51"/>
    </row>
    <row r="240" spans="3:5" ht="12.5" x14ac:dyDescent="0.25">
      <c r="C240" s="51"/>
      <c r="D240" s="51"/>
      <c r="E240" s="51"/>
    </row>
    <row r="241" spans="3:5" ht="12.5" x14ac:dyDescent="0.25">
      <c r="C241" s="51"/>
      <c r="D241" s="51"/>
      <c r="E241" s="51"/>
    </row>
    <row r="242" spans="3:5" ht="12.5" x14ac:dyDescent="0.25">
      <c r="C242" s="51"/>
      <c r="D242" s="51"/>
      <c r="E242" s="51"/>
    </row>
    <row r="243" spans="3:5" ht="12.5" x14ac:dyDescent="0.25">
      <c r="C243" s="51"/>
      <c r="D243" s="51"/>
      <c r="E243" s="51"/>
    </row>
    <row r="244" spans="3:5" ht="12.5" x14ac:dyDescent="0.25">
      <c r="C244" s="51"/>
      <c r="D244" s="51"/>
      <c r="E244" s="51"/>
    </row>
    <row r="245" spans="3:5" ht="12.5" x14ac:dyDescent="0.25">
      <c r="C245" s="51"/>
      <c r="D245" s="51"/>
      <c r="E245" s="51"/>
    </row>
    <row r="246" spans="3:5" ht="12.5" x14ac:dyDescent="0.25">
      <c r="C246" s="51"/>
      <c r="D246" s="51"/>
      <c r="E246" s="51"/>
    </row>
    <row r="247" spans="3:5" ht="12.5" x14ac:dyDescent="0.25">
      <c r="C247" s="51"/>
      <c r="D247" s="51"/>
      <c r="E247" s="51"/>
    </row>
    <row r="248" spans="3:5" ht="12.5" x14ac:dyDescent="0.25">
      <c r="C248" s="51"/>
      <c r="D248" s="51"/>
      <c r="E248" s="51"/>
    </row>
    <row r="249" spans="3:5" ht="12.5" x14ac:dyDescent="0.25">
      <c r="C249" s="51"/>
      <c r="D249" s="51"/>
      <c r="E249" s="51"/>
    </row>
    <row r="250" spans="3:5" ht="12.5" x14ac:dyDescent="0.25">
      <c r="C250" s="51"/>
      <c r="D250" s="51"/>
      <c r="E250" s="51"/>
    </row>
    <row r="251" spans="3:5" ht="12.5" x14ac:dyDescent="0.25">
      <c r="C251" s="51"/>
      <c r="D251" s="51"/>
      <c r="E251" s="51"/>
    </row>
    <row r="252" spans="3:5" ht="12.5" x14ac:dyDescent="0.25">
      <c r="C252" s="51"/>
      <c r="D252" s="51"/>
      <c r="E252" s="51"/>
    </row>
    <row r="253" spans="3:5" ht="12.5" x14ac:dyDescent="0.25">
      <c r="C253" s="51"/>
      <c r="D253" s="51"/>
      <c r="E253" s="51"/>
    </row>
    <row r="254" spans="3:5" ht="12.5" x14ac:dyDescent="0.25">
      <c r="C254" s="51"/>
      <c r="D254" s="51"/>
      <c r="E254" s="51"/>
    </row>
    <row r="255" spans="3:5" ht="12.5" x14ac:dyDescent="0.25">
      <c r="C255" s="51"/>
      <c r="D255" s="51"/>
      <c r="E255" s="51"/>
    </row>
    <row r="256" spans="3:5" ht="12.5" x14ac:dyDescent="0.25">
      <c r="C256" s="51"/>
      <c r="D256" s="51"/>
      <c r="E256" s="51"/>
    </row>
    <row r="257" spans="3:5" ht="12.5" x14ac:dyDescent="0.25">
      <c r="C257" s="51"/>
      <c r="D257" s="51"/>
      <c r="E257" s="51"/>
    </row>
    <row r="258" spans="3:5" ht="12.5" x14ac:dyDescent="0.25">
      <c r="C258" s="51"/>
      <c r="D258" s="51"/>
      <c r="E258" s="51"/>
    </row>
    <row r="259" spans="3:5" ht="12.5" x14ac:dyDescent="0.25">
      <c r="C259" s="51"/>
      <c r="D259" s="51"/>
      <c r="E259" s="51"/>
    </row>
    <row r="260" spans="3:5" ht="12.5" x14ac:dyDescent="0.25">
      <c r="C260" s="51"/>
      <c r="D260" s="51"/>
      <c r="E260" s="51"/>
    </row>
    <row r="261" spans="3:5" ht="12.5" x14ac:dyDescent="0.25">
      <c r="C261" s="51"/>
      <c r="D261" s="51"/>
      <c r="E261" s="51"/>
    </row>
    <row r="262" spans="3:5" ht="12.5" x14ac:dyDescent="0.25">
      <c r="C262" s="51"/>
      <c r="D262" s="51"/>
      <c r="E262" s="51"/>
    </row>
    <row r="263" spans="3:5" ht="12.5" x14ac:dyDescent="0.25">
      <c r="C263" s="51"/>
      <c r="D263" s="51"/>
      <c r="E263" s="51"/>
    </row>
    <row r="264" spans="3:5" ht="12.5" x14ac:dyDescent="0.25">
      <c r="C264" s="51"/>
      <c r="D264" s="51"/>
      <c r="E264" s="51"/>
    </row>
    <row r="265" spans="3:5" ht="12.5" x14ac:dyDescent="0.25">
      <c r="C265" s="51"/>
      <c r="D265" s="51"/>
      <c r="E265" s="51"/>
    </row>
    <row r="266" spans="3:5" ht="12.5" x14ac:dyDescent="0.25">
      <c r="C266" s="51"/>
      <c r="D266" s="51"/>
      <c r="E266" s="51"/>
    </row>
    <row r="267" spans="3:5" ht="12.5" x14ac:dyDescent="0.25">
      <c r="C267" s="51"/>
      <c r="D267" s="51"/>
      <c r="E267" s="51"/>
    </row>
    <row r="268" spans="3:5" ht="12.5" x14ac:dyDescent="0.25">
      <c r="C268" s="51"/>
      <c r="D268" s="51"/>
      <c r="E268" s="51"/>
    </row>
    <row r="269" spans="3:5" ht="12.5" x14ac:dyDescent="0.25">
      <c r="C269" s="51"/>
      <c r="D269" s="51"/>
      <c r="E269" s="51"/>
    </row>
    <row r="270" spans="3:5" ht="12.5" x14ac:dyDescent="0.25">
      <c r="C270" s="51"/>
      <c r="D270" s="51"/>
      <c r="E270" s="51"/>
    </row>
    <row r="271" spans="3:5" ht="12.5" x14ac:dyDescent="0.25">
      <c r="C271" s="51"/>
      <c r="D271" s="51"/>
      <c r="E271" s="51"/>
    </row>
    <row r="272" spans="3:5" ht="12.5" x14ac:dyDescent="0.25">
      <c r="C272" s="51"/>
      <c r="D272" s="51"/>
      <c r="E272" s="51"/>
    </row>
    <row r="273" spans="3:5" ht="12.5" x14ac:dyDescent="0.25">
      <c r="C273" s="51"/>
      <c r="D273" s="51"/>
      <c r="E273" s="51"/>
    </row>
    <row r="274" spans="3:5" ht="12.5" x14ac:dyDescent="0.25">
      <c r="C274" s="51"/>
      <c r="D274" s="51"/>
      <c r="E274" s="51"/>
    </row>
    <row r="275" spans="3:5" ht="12.5" x14ac:dyDescent="0.25">
      <c r="C275" s="51"/>
      <c r="D275" s="51"/>
      <c r="E275" s="51"/>
    </row>
    <row r="276" spans="3:5" ht="12.5" x14ac:dyDescent="0.25">
      <c r="C276" s="51"/>
      <c r="D276" s="51"/>
      <c r="E276" s="51"/>
    </row>
    <row r="277" spans="3:5" ht="12.5" x14ac:dyDescent="0.25">
      <c r="C277" s="51"/>
      <c r="D277" s="51"/>
      <c r="E277" s="51"/>
    </row>
    <row r="278" spans="3:5" ht="12.5" x14ac:dyDescent="0.25">
      <c r="C278" s="51"/>
      <c r="D278" s="51"/>
      <c r="E278" s="51"/>
    </row>
    <row r="279" spans="3:5" ht="12.5" x14ac:dyDescent="0.25">
      <c r="C279" s="51"/>
      <c r="D279" s="51"/>
      <c r="E279" s="51"/>
    </row>
    <row r="280" spans="3:5" ht="12.5" x14ac:dyDescent="0.25">
      <c r="C280" s="51"/>
      <c r="D280" s="51"/>
      <c r="E280" s="51"/>
    </row>
    <row r="281" spans="3:5" ht="12.5" x14ac:dyDescent="0.25">
      <c r="C281" s="51"/>
      <c r="D281" s="51"/>
      <c r="E281" s="51"/>
    </row>
    <row r="282" spans="3:5" ht="12.5" x14ac:dyDescent="0.25">
      <c r="C282" s="51"/>
      <c r="D282" s="51"/>
      <c r="E282" s="51"/>
    </row>
    <row r="283" spans="3:5" ht="12.5" x14ac:dyDescent="0.25">
      <c r="C283" s="51"/>
      <c r="D283" s="51"/>
      <c r="E283" s="51"/>
    </row>
    <row r="284" spans="3:5" ht="12.5" x14ac:dyDescent="0.25">
      <c r="C284" s="51"/>
      <c r="D284" s="51"/>
      <c r="E284" s="51"/>
    </row>
    <row r="285" spans="3:5" ht="12.5" x14ac:dyDescent="0.25">
      <c r="C285" s="51"/>
      <c r="D285" s="51"/>
      <c r="E285" s="51"/>
    </row>
    <row r="286" spans="3:5" ht="12.5" x14ac:dyDescent="0.25">
      <c r="C286" s="51"/>
      <c r="D286" s="51"/>
      <c r="E286" s="51"/>
    </row>
    <row r="287" spans="3:5" ht="12.5" x14ac:dyDescent="0.25">
      <c r="C287" s="51"/>
      <c r="D287" s="51"/>
      <c r="E287" s="51"/>
    </row>
    <row r="288" spans="3:5" ht="12.5" x14ac:dyDescent="0.25">
      <c r="C288" s="51"/>
      <c r="D288" s="51"/>
      <c r="E288" s="51"/>
    </row>
    <row r="289" spans="3:5" ht="12.5" x14ac:dyDescent="0.25">
      <c r="C289" s="51"/>
      <c r="D289" s="51"/>
      <c r="E289" s="51"/>
    </row>
    <row r="290" spans="3:5" ht="12.5" x14ac:dyDescent="0.25">
      <c r="C290" s="51"/>
      <c r="D290" s="51"/>
      <c r="E290" s="51"/>
    </row>
    <row r="291" spans="3:5" ht="12.5" x14ac:dyDescent="0.25">
      <c r="C291" s="51"/>
      <c r="D291" s="51"/>
      <c r="E291" s="51"/>
    </row>
    <row r="292" spans="3:5" ht="12.5" x14ac:dyDescent="0.25">
      <c r="C292" s="51"/>
      <c r="D292" s="51"/>
      <c r="E292" s="51"/>
    </row>
    <row r="293" spans="3:5" ht="12.5" x14ac:dyDescent="0.25">
      <c r="C293" s="51"/>
      <c r="D293" s="51"/>
      <c r="E293" s="51"/>
    </row>
    <row r="294" spans="3:5" ht="12.5" x14ac:dyDescent="0.25">
      <c r="C294" s="51"/>
      <c r="D294" s="51"/>
      <c r="E294" s="51"/>
    </row>
    <row r="295" spans="3:5" ht="12.5" x14ac:dyDescent="0.25">
      <c r="C295" s="51"/>
      <c r="D295" s="51"/>
      <c r="E295" s="51"/>
    </row>
    <row r="296" spans="3:5" ht="12.5" x14ac:dyDescent="0.25">
      <c r="C296" s="51"/>
      <c r="D296" s="51"/>
      <c r="E296" s="51"/>
    </row>
    <row r="297" spans="3:5" ht="12.5" x14ac:dyDescent="0.25">
      <c r="C297" s="51"/>
      <c r="D297" s="51"/>
      <c r="E297" s="51"/>
    </row>
    <row r="298" spans="3:5" ht="12.5" x14ac:dyDescent="0.25">
      <c r="C298" s="51"/>
      <c r="D298" s="51"/>
      <c r="E298" s="51"/>
    </row>
    <row r="299" spans="3:5" ht="12.5" x14ac:dyDescent="0.25">
      <c r="C299" s="51"/>
      <c r="D299" s="51"/>
      <c r="E299" s="51"/>
    </row>
    <row r="300" spans="3:5" ht="12.5" x14ac:dyDescent="0.25">
      <c r="C300" s="51"/>
      <c r="D300" s="51"/>
      <c r="E300" s="51"/>
    </row>
    <row r="301" spans="3:5" ht="12.5" x14ac:dyDescent="0.25">
      <c r="C301" s="51"/>
      <c r="D301" s="51"/>
      <c r="E301" s="51"/>
    </row>
    <row r="302" spans="3:5" ht="12.5" x14ac:dyDescent="0.25">
      <c r="C302" s="51"/>
      <c r="D302" s="51"/>
      <c r="E302" s="51"/>
    </row>
    <row r="303" spans="3:5" ht="12.5" x14ac:dyDescent="0.25">
      <c r="C303" s="51"/>
      <c r="D303" s="51"/>
      <c r="E303" s="51"/>
    </row>
    <row r="304" spans="3:5" ht="12.5" x14ac:dyDescent="0.25">
      <c r="C304" s="51"/>
      <c r="D304" s="51"/>
      <c r="E304" s="51"/>
    </row>
    <row r="305" spans="3:5" ht="12.5" x14ac:dyDescent="0.25">
      <c r="C305" s="51"/>
      <c r="D305" s="51"/>
      <c r="E305" s="51"/>
    </row>
    <row r="306" spans="3:5" ht="12.5" x14ac:dyDescent="0.25">
      <c r="C306" s="51"/>
      <c r="D306" s="51"/>
      <c r="E306" s="51"/>
    </row>
    <row r="307" spans="3:5" ht="12.5" x14ac:dyDescent="0.25">
      <c r="C307" s="51"/>
      <c r="D307" s="51"/>
      <c r="E307" s="51"/>
    </row>
    <row r="308" spans="3:5" ht="12.5" x14ac:dyDescent="0.25">
      <c r="C308" s="51"/>
      <c r="D308" s="51"/>
      <c r="E308" s="51"/>
    </row>
    <row r="309" spans="3:5" ht="12.5" x14ac:dyDescent="0.25">
      <c r="C309" s="51"/>
      <c r="D309" s="51"/>
      <c r="E309" s="51"/>
    </row>
    <row r="310" spans="3:5" ht="12.5" x14ac:dyDescent="0.25">
      <c r="C310" s="51"/>
      <c r="D310" s="51"/>
      <c r="E310" s="51"/>
    </row>
    <row r="311" spans="3:5" ht="12.5" x14ac:dyDescent="0.25">
      <c r="C311" s="51"/>
      <c r="D311" s="51"/>
      <c r="E311" s="51"/>
    </row>
    <row r="312" spans="3:5" ht="12.5" x14ac:dyDescent="0.25">
      <c r="C312" s="51"/>
      <c r="D312" s="51"/>
      <c r="E312" s="51"/>
    </row>
    <row r="313" spans="3:5" ht="12.5" x14ac:dyDescent="0.25">
      <c r="C313" s="51"/>
      <c r="D313" s="51"/>
      <c r="E313" s="51"/>
    </row>
    <row r="314" spans="3:5" ht="12.5" x14ac:dyDescent="0.25">
      <c r="C314" s="51"/>
      <c r="D314" s="51"/>
      <c r="E314" s="51"/>
    </row>
    <row r="315" spans="3:5" ht="12.5" x14ac:dyDescent="0.25">
      <c r="C315" s="51"/>
      <c r="D315" s="51"/>
      <c r="E315" s="51"/>
    </row>
    <row r="316" spans="3:5" ht="12.5" x14ac:dyDescent="0.25">
      <c r="C316" s="51"/>
      <c r="D316" s="51"/>
      <c r="E316" s="51"/>
    </row>
    <row r="317" spans="3:5" ht="12.5" x14ac:dyDescent="0.25">
      <c r="C317" s="51"/>
      <c r="D317" s="51"/>
      <c r="E317" s="51"/>
    </row>
    <row r="318" spans="3:5" ht="12.5" x14ac:dyDescent="0.25">
      <c r="C318" s="51"/>
      <c r="D318" s="51"/>
      <c r="E318" s="51"/>
    </row>
    <row r="319" spans="3:5" ht="12.5" x14ac:dyDescent="0.25">
      <c r="C319" s="51"/>
      <c r="D319" s="51"/>
      <c r="E319" s="51"/>
    </row>
    <row r="320" spans="3:5" ht="12.5" x14ac:dyDescent="0.25">
      <c r="C320" s="51"/>
      <c r="D320" s="51"/>
      <c r="E320" s="51"/>
    </row>
    <row r="321" spans="3:5" ht="12.5" x14ac:dyDescent="0.25">
      <c r="C321" s="51"/>
      <c r="D321" s="51"/>
      <c r="E321" s="51"/>
    </row>
    <row r="322" spans="3:5" ht="12.5" x14ac:dyDescent="0.25">
      <c r="C322" s="51"/>
      <c r="D322" s="51"/>
      <c r="E322" s="51"/>
    </row>
    <row r="323" spans="3:5" ht="12.5" x14ac:dyDescent="0.25">
      <c r="C323" s="51"/>
      <c r="D323" s="51"/>
      <c r="E323" s="51"/>
    </row>
    <row r="324" spans="3:5" ht="12.5" x14ac:dyDescent="0.25">
      <c r="C324" s="51"/>
      <c r="D324" s="51"/>
      <c r="E324" s="51"/>
    </row>
    <row r="325" spans="3:5" ht="12.5" x14ac:dyDescent="0.25">
      <c r="C325" s="51"/>
      <c r="D325" s="51"/>
      <c r="E325" s="51"/>
    </row>
    <row r="326" spans="3:5" ht="12.5" x14ac:dyDescent="0.25">
      <c r="C326" s="51"/>
      <c r="D326" s="51"/>
      <c r="E326" s="51"/>
    </row>
    <row r="327" spans="3:5" ht="12.5" x14ac:dyDescent="0.25">
      <c r="C327" s="51"/>
      <c r="D327" s="51"/>
      <c r="E327" s="51"/>
    </row>
    <row r="328" spans="3:5" ht="12.5" x14ac:dyDescent="0.25">
      <c r="C328" s="51"/>
      <c r="D328" s="51"/>
      <c r="E328" s="51"/>
    </row>
    <row r="329" spans="3:5" ht="12.5" x14ac:dyDescent="0.25">
      <c r="C329" s="51"/>
      <c r="D329" s="51"/>
      <c r="E329" s="51"/>
    </row>
    <row r="330" spans="3:5" ht="12.5" x14ac:dyDescent="0.25">
      <c r="C330" s="51"/>
      <c r="D330" s="51"/>
      <c r="E330" s="51"/>
    </row>
    <row r="331" spans="3:5" ht="12.5" x14ac:dyDescent="0.25">
      <c r="C331" s="51"/>
      <c r="D331" s="51"/>
      <c r="E331" s="51"/>
    </row>
    <row r="332" spans="3:5" ht="12.5" x14ac:dyDescent="0.25">
      <c r="C332" s="51"/>
      <c r="D332" s="51"/>
      <c r="E332" s="51"/>
    </row>
    <row r="333" spans="3:5" ht="12.5" x14ac:dyDescent="0.25">
      <c r="C333" s="51"/>
      <c r="D333" s="51"/>
      <c r="E333" s="51"/>
    </row>
    <row r="334" spans="3:5" ht="12.5" x14ac:dyDescent="0.25">
      <c r="C334" s="51"/>
      <c r="D334" s="51"/>
      <c r="E334" s="51"/>
    </row>
    <row r="335" spans="3:5" ht="12.5" x14ac:dyDescent="0.25">
      <c r="C335" s="51"/>
      <c r="D335" s="51"/>
      <c r="E335" s="51"/>
    </row>
    <row r="336" spans="3:5" ht="12.5" x14ac:dyDescent="0.25">
      <c r="C336" s="51"/>
      <c r="D336" s="51"/>
      <c r="E336" s="51"/>
    </row>
    <row r="337" spans="3:5" ht="12.5" x14ac:dyDescent="0.25">
      <c r="C337" s="51"/>
      <c r="D337" s="51"/>
      <c r="E337" s="51"/>
    </row>
    <row r="338" spans="3:5" ht="12.5" x14ac:dyDescent="0.25">
      <c r="C338" s="51"/>
      <c r="D338" s="51"/>
      <c r="E338" s="51"/>
    </row>
    <row r="339" spans="3:5" ht="12.5" x14ac:dyDescent="0.25">
      <c r="C339" s="51"/>
      <c r="D339" s="51"/>
      <c r="E339" s="51"/>
    </row>
    <row r="340" spans="3:5" ht="12.5" x14ac:dyDescent="0.25">
      <c r="C340" s="51"/>
      <c r="D340" s="51"/>
      <c r="E340" s="51"/>
    </row>
    <row r="341" spans="3:5" ht="12.5" x14ac:dyDescent="0.25">
      <c r="C341" s="51"/>
      <c r="D341" s="51"/>
      <c r="E341" s="51"/>
    </row>
    <row r="342" spans="3:5" ht="12.5" x14ac:dyDescent="0.25">
      <c r="C342" s="51"/>
      <c r="D342" s="51"/>
      <c r="E342" s="51"/>
    </row>
    <row r="343" spans="3:5" ht="12.5" x14ac:dyDescent="0.25">
      <c r="C343" s="51"/>
      <c r="D343" s="51"/>
      <c r="E343" s="51"/>
    </row>
    <row r="344" spans="3:5" ht="12.5" x14ac:dyDescent="0.25">
      <c r="C344" s="51"/>
      <c r="D344" s="51"/>
      <c r="E344" s="51"/>
    </row>
    <row r="345" spans="3:5" ht="12.5" x14ac:dyDescent="0.25">
      <c r="C345" s="51"/>
      <c r="D345" s="51"/>
      <c r="E345" s="51"/>
    </row>
    <row r="346" spans="3:5" ht="12.5" x14ac:dyDescent="0.25">
      <c r="C346" s="51"/>
      <c r="D346" s="51"/>
      <c r="E346" s="51"/>
    </row>
    <row r="347" spans="3:5" ht="12.5" x14ac:dyDescent="0.25">
      <c r="C347" s="51"/>
      <c r="D347" s="51"/>
      <c r="E347" s="51"/>
    </row>
    <row r="348" spans="3:5" ht="12.5" x14ac:dyDescent="0.25">
      <c r="C348" s="51"/>
      <c r="D348" s="51"/>
      <c r="E348" s="51"/>
    </row>
    <row r="349" spans="3:5" ht="12.5" x14ac:dyDescent="0.25">
      <c r="C349" s="51"/>
      <c r="D349" s="51"/>
      <c r="E349" s="51"/>
    </row>
    <row r="350" spans="3:5" ht="12.5" x14ac:dyDescent="0.25">
      <c r="C350" s="51"/>
      <c r="D350" s="51"/>
      <c r="E350" s="51"/>
    </row>
    <row r="351" spans="3:5" ht="12.5" x14ac:dyDescent="0.25">
      <c r="C351" s="51"/>
      <c r="D351" s="51"/>
      <c r="E351" s="51"/>
    </row>
    <row r="352" spans="3:5" ht="12.5" x14ac:dyDescent="0.25">
      <c r="C352" s="51"/>
      <c r="D352" s="51"/>
      <c r="E352" s="51"/>
    </row>
    <row r="353" spans="3:5" ht="12.5" x14ac:dyDescent="0.25">
      <c r="C353" s="51"/>
      <c r="D353" s="51"/>
      <c r="E353" s="51"/>
    </row>
    <row r="354" spans="3:5" ht="12.5" x14ac:dyDescent="0.25">
      <c r="C354" s="51"/>
      <c r="D354" s="51"/>
      <c r="E354" s="51"/>
    </row>
    <row r="355" spans="3:5" ht="12.5" x14ac:dyDescent="0.25">
      <c r="C355" s="51"/>
      <c r="D355" s="51"/>
      <c r="E355" s="51"/>
    </row>
    <row r="356" spans="3:5" ht="12.5" x14ac:dyDescent="0.25">
      <c r="C356" s="51"/>
      <c r="D356" s="51"/>
      <c r="E356" s="51"/>
    </row>
    <row r="357" spans="3:5" ht="12.5" x14ac:dyDescent="0.25">
      <c r="C357" s="51"/>
      <c r="D357" s="51"/>
      <c r="E357" s="51"/>
    </row>
    <row r="358" spans="3:5" ht="12.5" x14ac:dyDescent="0.25">
      <c r="C358" s="51"/>
      <c r="D358" s="51"/>
      <c r="E358" s="51"/>
    </row>
    <row r="359" spans="3:5" ht="12.5" x14ac:dyDescent="0.25">
      <c r="C359" s="51"/>
      <c r="D359" s="51"/>
      <c r="E359" s="51"/>
    </row>
    <row r="360" spans="3:5" ht="12.5" x14ac:dyDescent="0.25">
      <c r="C360" s="51"/>
      <c r="D360" s="51"/>
      <c r="E360" s="51"/>
    </row>
    <row r="361" spans="3:5" ht="12.5" x14ac:dyDescent="0.25">
      <c r="C361" s="51"/>
      <c r="D361" s="51"/>
      <c r="E361" s="51"/>
    </row>
    <row r="362" spans="3:5" ht="12.5" x14ac:dyDescent="0.25">
      <c r="C362" s="51"/>
      <c r="D362" s="51"/>
      <c r="E362" s="51"/>
    </row>
    <row r="363" spans="3:5" ht="12.5" x14ac:dyDescent="0.25">
      <c r="C363" s="51"/>
      <c r="D363" s="51"/>
      <c r="E363" s="51"/>
    </row>
    <row r="364" spans="3:5" ht="12.5" x14ac:dyDescent="0.25">
      <c r="C364" s="51"/>
      <c r="D364" s="51"/>
      <c r="E364" s="51"/>
    </row>
    <row r="365" spans="3:5" ht="12.5" x14ac:dyDescent="0.25">
      <c r="C365" s="51"/>
      <c r="D365" s="51"/>
      <c r="E365" s="51"/>
    </row>
    <row r="366" spans="3:5" ht="12.5" x14ac:dyDescent="0.25">
      <c r="C366" s="51"/>
      <c r="D366" s="51"/>
      <c r="E366" s="51"/>
    </row>
    <row r="367" spans="3:5" ht="12.5" x14ac:dyDescent="0.25">
      <c r="C367" s="51"/>
      <c r="D367" s="51"/>
      <c r="E367" s="51"/>
    </row>
    <row r="368" spans="3:5" ht="12.5" x14ac:dyDescent="0.25">
      <c r="C368" s="51"/>
      <c r="D368" s="51"/>
      <c r="E368" s="51"/>
    </row>
    <row r="369" spans="3:5" ht="12.5" x14ac:dyDescent="0.25">
      <c r="C369" s="51"/>
      <c r="D369" s="51"/>
      <c r="E369" s="51"/>
    </row>
    <row r="370" spans="3:5" ht="12.5" x14ac:dyDescent="0.25">
      <c r="C370" s="51"/>
      <c r="D370" s="51"/>
      <c r="E370" s="51"/>
    </row>
    <row r="371" spans="3:5" ht="12.5" x14ac:dyDescent="0.25">
      <c r="C371" s="51"/>
      <c r="D371" s="51"/>
      <c r="E371" s="51"/>
    </row>
    <row r="372" spans="3:5" ht="12.5" x14ac:dyDescent="0.25">
      <c r="C372" s="51"/>
      <c r="D372" s="51"/>
      <c r="E372" s="51"/>
    </row>
    <row r="373" spans="3:5" ht="12.5" x14ac:dyDescent="0.25">
      <c r="C373" s="51"/>
      <c r="D373" s="51"/>
      <c r="E373" s="51"/>
    </row>
    <row r="374" spans="3:5" ht="12.5" x14ac:dyDescent="0.25">
      <c r="C374" s="51"/>
      <c r="D374" s="51"/>
      <c r="E374" s="51"/>
    </row>
    <row r="375" spans="3:5" ht="12.5" x14ac:dyDescent="0.25">
      <c r="C375" s="51"/>
      <c r="D375" s="51"/>
      <c r="E375" s="51"/>
    </row>
    <row r="376" spans="3:5" ht="12.5" x14ac:dyDescent="0.25">
      <c r="C376" s="51"/>
      <c r="D376" s="51"/>
      <c r="E376" s="51"/>
    </row>
    <row r="377" spans="3:5" ht="12.5" x14ac:dyDescent="0.25">
      <c r="C377" s="51"/>
      <c r="D377" s="51"/>
      <c r="E377" s="51"/>
    </row>
    <row r="378" spans="3:5" ht="12.5" x14ac:dyDescent="0.25">
      <c r="C378" s="51"/>
      <c r="D378" s="51"/>
      <c r="E378" s="51"/>
    </row>
    <row r="379" spans="3:5" ht="12.5" x14ac:dyDescent="0.25">
      <c r="C379" s="51"/>
      <c r="D379" s="51"/>
      <c r="E379" s="51"/>
    </row>
    <row r="380" spans="3:5" ht="12.5" x14ac:dyDescent="0.25">
      <c r="C380" s="51"/>
      <c r="D380" s="51"/>
      <c r="E380" s="51"/>
    </row>
    <row r="381" spans="3:5" ht="12.5" x14ac:dyDescent="0.25">
      <c r="C381" s="51"/>
      <c r="D381" s="51"/>
      <c r="E381" s="51"/>
    </row>
    <row r="382" spans="3:5" ht="12.5" x14ac:dyDescent="0.25">
      <c r="C382" s="51"/>
      <c r="D382" s="51"/>
      <c r="E382" s="51"/>
    </row>
    <row r="383" spans="3:5" ht="12.5" x14ac:dyDescent="0.25">
      <c r="C383" s="51"/>
      <c r="D383" s="51"/>
      <c r="E383" s="51"/>
    </row>
    <row r="384" spans="3:5" ht="12.5" x14ac:dyDescent="0.25">
      <c r="C384" s="51"/>
      <c r="D384" s="51"/>
      <c r="E384" s="51"/>
    </row>
    <row r="385" spans="3:5" ht="12.5" x14ac:dyDescent="0.25">
      <c r="C385" s="51"/>
      <c r="D385" s="51"/>
      <c r="E385" s="51"/>
    </row>
    <row r="386" spans="3:5" ht="12.5" x14ac:dyDescent="0.25">
      <c r="C386" s="51"/>
      <c r="D386" s="51"/>
      <c r="E386" s="51"/>
    </row>
    <row r="387" spans="3:5" ht="12.5" x14ac:dyDescent="0.25">
      <c r="C387" s="51"/>
      <c r="D387" s="51"/>
      <c r="E387" s="51"/>
    </row>
    <row r="388" spans="3:5" ht="12.5" x14ac:dyDescent="0.25">
      <c r="C388" s="51"/>
      <c r="D388" s="51"/>
      <c r="E388" s="51"/>
    </row>
    <row r="389" spans="3:5" ht="12.5" x14ac:dyDescent="0.25">
      <c r="C389" s="51"/>
      <c r="D389" s="51"/>
      <c r="E389" s="51"/>
    </row>
    <row r="390" spans="3:5" ht="12.5" x14ac:dyDescent="0.25">
      <c r="C390" s="51"/>
      <c r="D390" s="51"/>
      <c r="E390" s="51"/>
    </row>
    <row r="391" spans="3:5" ht="12.5" x14ac:dyDescent="0.25">
      <c r="C391" s="51"/>
      <c r="D391" s="51"/>
      <c r="E391" s="51"/>
    </row>
    <row r="392" spans="3:5" ht="12.5" x14ac:dyDescent="0.25">
      <c r="C392" s="51"/>
      <c r="D392" s="51"/>
      <c r="E392" s="51"/>
    </row>
    <row r="393" spans="3:5" ht="12.5" x14ac:dyDescent="0.25">
      <c r="C393" s="51"/>
      <c r="D393" s="51"/>
      <c r="E393" s="51"/>
    </row>
    <row r="394" spans="3:5" ht="12.5" x14ac:dyDescent="0.25">
      <c r="C394" s="51"/>
      <c r="D394" s="51"/>
      <c r="E394" s="51"/>
    </row>
    <row r="395" spans="3:5" ht="12.5" x14ac:dyDescent="0.25">
      <c r="C395" s="51"/>
      <c r="D395" s="51"/>
      <c r="E395" s="51"/>
    </row>
    <row r="396" spans="3:5" ht="12.5" x14ac:dyDescent="0.25">
      <c r="C396" s="51"/>
      <c r="D396" s="51"/>
      <c r="E396" s="51"/>
    </row>
    <row r="397" spans="3:5" ht="12.5" x14ac:dyDescent="0.25">
      <c r="C397" s="51"/>
      <c r="D397" s="51"/>
      <c r="E397" s="51"/>
    </row>
    <row r="398" spans="3:5" ht="12.5" x14ac:dyDescent="0.25">
      <c r="C398" s="51"/>
      <c r="D398" s="51"/>
      <c r="E398" s="51"/>
    </row>
    <row r="399" spans="3:5" ht="12.5" x14ac:dyDescent="0.25">
      <c r="C399" s="51"/>
      <c r="D399" s="51"/>
      <c r="E399" s="51"/>
    </row>
    <row r="400" spans="3:5" ht="12.5" x14ac:dyDescent="0.25">
      <c r="C400" s="51"/>
      <c r="D400" s="51"/>
      <c r="E400" s="51"/>
    </row>
    <row r="401" spans="3:5" ht="12.5" x14ac:dyDescent="0.25">
      <c r="C401" s="51"/>
      <c r="D401" s="51"/>
      <c r="E401" s="51"/>
    </row>
    <row r="402" spans="3:5" ht="12.5" x14ac:dyDescent="0.25">
      <c r="C402" s="51"/>
      <c r="D402" s="51"/>
      <c r="E402" s="51"/>
    </row>
    <row r="403" spans="3:5" ht="12.5" x14ac:dyDescent="0.25">
      <c r="C403" s="51"/>
      <c r="D403" s="51"/>
      <c r="E403" s="51"/>
    </row>
    <row r="404" spans="3:5" ht="12.5" x14ac:dyDescent="0.25">
      <c r="C404" s="51"/>
      <c r="D404" s="51"/>
      <c r="E404" s="51"/>
    </row>
    <row r="405" spans="3:5" ht="12.5" x14ac:dyDescent="0.25">
      <c r="C405" s="51"/>
      <c r="D405" s="51"/>
      <c r="E405" s="51"/>
    </row>
    <row r="406" spans="3:5" ht="12.5" x14ac:dyDescent="0.25">
      <c r="C406" s="51"/>
      <c r="D406" s="51"/>
      <c r="E406" s="51"/>
    </row>
    <row r="407" spans="3:5" ht="12.5" x14ac:dyDescent="0.25">
      <c r="C407" s="51"/>
      <c r="D407" s="51"/>
      <c r="E407" s="51"/>
    </row>
    <row r="408" spans="3:5" ht="12.5" x14ac:dyDescent="0.25">
      <c r="C408" s="51"/>
      <c r="D408" s="51"/>
      <c r="E408" s="51"/>
    </row>
    <row r="409" spans="3:5" ht="12.5" x14ac:dyDescent="0.25">
      <c r="C409" s="51"/>
      <c r="D409" s="51"/>
      <c r="E409" s="51"/>
    </row>
    <row r="410" spans="3:5" ht="12.5" x14ac:dyDescent="0.25">
      <c r="C410" s="51"/>
      <c r="D410" s="51"/>
      <c r="E410" s="51"/>
    </row>
    <row r="411" spans="3:5" ht="12.5" x14ac:dyDescent="0.25">
      <c r="C411" s="51"/>
      <c r="D411" s="51"/>
      <c r="E411" s="51"/>
    </row>
    <row r="412" spans="3:5" ht="12.5" x14ac:dyDescent="0.25">
      <c r="C412" s="51"/>
      <c r="D412" s="51"/>
      <c r="E412" s="51"/>
    </row>
    <row r="413" spans="3:5" ht="12.5" x14ac:dyDescent="0.25">
      <c r="C413" s="51"/>
      <c r="D413" s="51"/>
      <c r="E413" s="51"/>
    </row>
    <row r="414" spans="3:5" ht="12.5" x14ac:dyDescent="0.25">
      <c r="C414" s="51"/>
      <c r="D414" s="51"/>
      <c r="E414" s="51"/>
    </row>
    <row r="415" spans="3:5" ht="12.5" x14ac:dyDescent="0.25">
      <c r="C415" s="51"/>
      <c r="D415" s="51"/>
      <c r="E415" s="51"/>
    </row>
    <row r="416" spans="3:5" ht="12.5" x14ac:dyDescent="0.25">
      <c r="C416" s="51"/>
      <c r="D416" s="51"/>
      <c r="E416" s="51"/>
    </row>
    <row r="417" spans="3:5" ht="12.5" x14ac:dyDescent="0.25">
      <c r="C417" s="51"/>
      <c r="D417" s="51"/>
      <c r="E417" s="51"/>
    </row>
    <row r="418" spans="3:5" ht="12.5" x14ac:dyDescent="0.25">
      <c r="C418" s="51"/>
      <c r="D418" s="51"/>
      <c r="E418" s="51"/>
    </row>
    <row r="419" spans="3:5" ht="12.5" x14ac:dyDescent="0.25">
      <c r="C419" s="51"/>
      <c r="D419" s="51"/>
      <c r="E419" s="51"/>
    </row>
    <row r="420" spans="3:5" ht="12.5" x14ac:dyDescent="0.25">
      <c r="C420" s="51"/>
      <c r="D420" s="51"/>
      <c r="E420" s="51"/>
    </row>
    <row r="421" spans="3:5" ht="12.5" x14ac:dyDescent="0.25">
      <c r="C421" s="51"/>
      <c r="D421" s="51"/>
      <c r="E421" s="51"/>
    </row>
    <row r="422" spans="3:5" ht="12.5" x14ac:dyDescent="0.25">
      <c r="C422" s="51"/>
      <c r="D422" s="51"/>
      <c r="E422" s="51"/>
    </row>
    <row r="423" spans="3:5" ht="12.5" x14ac:dyDescent="0.25">
      <c r="C423" s="51"/>
      <c r="D423" s="51"/>
      <c r="E423" s="51"/>
    </row>
    <row r="424" spans="3:5" ht="12.5" x14ac:dyDescent="0.25">
      <c r="C424" s="51"/>
      <c r="D424" s="51"/>
      <c r="E424" s="51"/>
    </row>
    <row r="425" spans="3:5" ht="12.5" x14ac:dyDescent="0.25">
      <c r="C425" s="51"/>
      <c r="D425" s="51"/>
      <c r="E425" s="51"/>
    </row>
    <row r="426" spans="3:5" ht="12.5" x14ac:dyDescent="0.25">
      <c r="C426" s="51"/>
      <c r="D426" s="51"/>
      <c r="E426" s="51"/>
    </row>
    <row r="427" spans="3:5" ht="12.5" x14ac:dyDescent="0.25">
      <c r="C427" s="51"/>
      <c r="D427" s="51"/>
      <c r="E427" s="51"/>
    </row>
    <row r="428" spans="3:5" ht="12.5" x14ac:dyDescent="0.25">
      <c r="C428" s="51"/>
      <c r="D428" s="51"/>
      <c r="E428" s="51"/>
    </row>
    <row r="429" spans="3:5" ht="12.5" x14ac:dyDescent="0.25">
      <c r="C429" s="51"/>
      <c r="D429" s="51"/>
      <c r="E429" s="51"/>
    </row>
    <row r="430" spans="3:5" ht="12.5" x14ac:dyDescent="0.25">
      <c r="C430" s="51"/>
      <c r="D430" s="51"/>
      <c r="E430" s="51"/>
    </row>
    <row r="431" spans="3:5" ht="12.5" x14ac:dyDescent="0.25">
      <c r="C431" s="51"/>
      <c r="D431" s="51"/>
      <c r="E431" s="51"/>
    </row>
    <row r="432" spans="3:5" ht="12.5" x14ac:dyDescent="0.25">
      <c r="C432" s="51"/>
      <c r="D432" s="51"/>
      <c r="E432" s="51"/>
    </row>
    <row r="433" spans="3:5" ht="12.5" x14ac:dyDescent="0.25">
      <c r="C433" s="51"/>
      <c r="D433" s="51"/>
      <c r="E433" s="51"/>
    </row>
    <row r="434" spans="3:5" ht="12.5" x14ac:dyDescent="0.25">
      <c r="C434" s="51"/>
      <c r="D434" s="51"/>
      <c r="E434" s="51"/>
    </row>
    <row r="435" spans="3:5" ht="12.5" x14ac:dyDescent="0.25">
      <c r="C435" s="51"/>
      <c r="D435" s="51"/>
      <c r="E435" s="51"/>
    </row>
    <row r="436" spans="3:5" ht="12.5" x14ac:dyDescent="0.25">
      <c r="C436" s="51"/>
      <c r="D436" s="51"/>
      <c r="E436" s="51"/>
    </row>
    <row r="437" spans="3:5" ht="12.5" x14ac:dyDescent="0.25">
      <c r="C437" s="51"/>
      <c r="D437" s="51"/>
      <c r="E437" s="51"/>
    </row>
    <row r="438" spans="3:5" ht="12.5" x14ac:dyDescent="0.25">
      <c r="C438" s="51"/>
      <c r="D438" s="51"/>
      <c r="E438" s="51"/>
    </row>
    <row r="439" spans="3:5" ht="12.5" x14ac:dyDescent="0.25">
      <c r="C439" s="51"/>
      <c r="D439" s="51"/>
      <c r="E439" s="51"/>
    </row>
    <row r="440" spans="3:5" ht="12.5" x14ac:dyDescent="0.25">
      <c r="C440" s="51"/>
      <c r="D440" s="51"/>
      <c r="E440" s="51"/>
    </row>
    <row r="441" spans="3:5" ht="12.5" x14ac:dyDescent="0.25">
      <c r="C441" s="51"/>
      <c r="D441" s="51"/>
      <c r="E441" s="51"/>
    </row>
    <row r="442" spans="3:5" ht="12.5" x14ac:dyDescent="0.25">
      <c r="C442" s="51"/>
      <c r="D442" s="51"/>
      <c r="E442" s="51"/>
    </row>
    <row r="443" spans="3:5" ht="12.5" x14ac:dyDescent="0.25">
      <c r="C443" s="51"/>
      <c r="D443" s="51"/>
      <c r="E443" s="51"/>
    </row>
    <row r="444" spans="3:5" ht="12.5" x14ac:dyDescent="0.25">
      <c r="C444" s="51"/>
      <c r="D444" s="51"/>
      <c r="E444" s="51"/>
    </row>
    <row r="445" spans="3:5" ht="12.5" x14ac:dyDescent="0.25">
      <c r="C445" s="51"/>
      <c r="D445" s="51"/>
      <c r="E445" s="51"/>
    </row>
    <row r="446" spans="3:5" ht="12.5" x14ac:dyDescent="0.25">
      <c r="C446" s="51"/>
      <c r="D446" s="51"/>
      <c r="E446" s="51"/>
    </row>
    <row r="447" spans="3:5" ht="12.5" x14ac:dyDescent="0.25">
      <c r="C447" s="51"/>
      <c r="D447" s="51"/>
      <c r="E447" s="51"/>
    </row>
    <row r="448" spans="3:5" ht="12.5" x14ac:dyDescent="0.25">
      <c r="C448" s="51"/>
      <c r="D448" s="51"/>
      <c r="E448" s="51"/>
    </row>
    <row r="449" spans="3:5" ht="12.5" x14ac:dyDescent="0.25">
      <c r="C449" s="51"/>
      <c r="D449" s="51"/>
      <c r="E449" s="51"/>
    </row>
    <row r="450" spans="3:5" ht="12.5" x14ac:dyDescent="0.25">
      <c r="C450" s="51"/>
      <c r="D450" s="51"/>
      <c r="E450" s="51"/>
    </row>
    <row r="451" spans="3:5" ht="12.5" x14ac:dyDescent="0.25">
      <c r="C451" s="51"/>
      <c r="D451" s="51"/>
      <c r="E451" s="51"/>
    </row>
    <row r="452" spans="3:5" ht="12.5" x14ac:dyDescent="0.25">
      <c r="C452" s="51"/>
      <c r="D452" s="51"/>
      <c r="E452" s="51"/>
    </row>
    <row r="453" spans="3:5" ht="12.5" x14ac:dyDescent="0.25">
      <c r="C453" s="51"/>
      <c r="D453" s="51"/>
      <c r="E453" s="51"/>
    </row>
    <row r="454" spans="3:5" ht="12.5" x14ac:dyDescent="0.25">
      <c r="C454" s="51"/>
      <c r="D454" s="51"/>
      <c r="E454" s="51"/>
    </row>
    <row r="455" spans="3:5" ht="12.5" x14ac:dyDescent="0.25">
      <c r="C455" s="51"/>
      <c r="D455" s="51"/>
      <c r="E455" s="51"/>
    </row>
    <row r="456" spans="3:5" ht="12.5" x14ac:dyDescent="0.25">
      <c r="C456" s="51"/>
      <c r="D456" s="51"/>
      <c r="E456" s="51"/>
    </row>
    <row r="457" spans="3:5" ht="12.5" x14ac:dyDescent="0.25">
      <c r="C457" s="51"/>
      <c r="D457" s="51"/>
      <c r="E457" s="51"/>
    </row>
    <row r="458" spans="3:5" ht="12.5" x14ac:dyDescent="0.25">
      <c r="C458" s="51"/>
      <c r="D458" s="51"/>
      <c r="E458" s="51"/>
    </row>
    <row r="459" spans="3:5" ht="12.5" x14ac:dyDescent="0.25">
      <c r="C459" s="51"/>
      <c r="D459" s="51"/>
      <c r="E459" s="51"/>
    </row>
    <row r="460" spans="3:5" ht="12.5" x14ac:dyDescent="0.25">
      <c r="C460" s="51"/>
      <c r="D460" s="51"/>
      <c r="E460" s="51"/>
    </row>
    <row r="461" spans="3:5" ht="12.5" x14ac:dyDescent="0.25">
      <c r="C461" s="51"/>
      <c r="D461" s="51"/>
      <c r="E461" s="51"/>
    </row>
    <row r="462" spans="3:5" ht="12.5" x14ac:dyDescent="0.25">
      <c r="C462" s="51"/>
      <c r="D462" s="51"/>
      <c r="E462" s="51"/>
    </row>
    <row r="463" spans="3:5" ht="12.5" x14ac:dyDescent="0.25">
      <c r="C463" s="51"/>
      <c r="D463" s="51"/>
      <c r="E463" s="51"/>
    </row>
    <row r="464" spans="3:5" ht="12.5" x14ac:dyDescent="0.25">
      <c r="C464" s="51"/>
      <c r="D464" s="51"/>
      <c r="E464" s="51"/>
    </row>
    <row r="465" spans="3:5" ht="12.5" x14ac:dyDescent="0.25">
      <c r="C465" s="51"/>
      <c r="D465" s="51"/>
      <c r="E465" s="51"/>
    </row>
    <row r="466" spans="3:5" ht="12.5" x14ac:dyDescent="0.25">
      <c r="C466" s="51"/>
      <c r="D466" s="51"/>
      <c r="E466" s="51"/>
    </row>
    <row r="467" spans="3:5" ht="12.5" x14ac:dyDescent="0.25">
      <c r="C467" s="51"/>
      <c r="D467" s="51"/>
      <c r="E467" s="51"/>
    </row>
    <row r="468" spans="3:5" ht="12.5" x14ac:dyDescent="0.25">
      <c r="C468" s="51"/>
      <c r="D468" s="51"/>
      <c r="E468" s="51"/>
    </row>
    <row r="469" spans="3:5" ht="12.5" x14ac:dyDescent="0.25">
      <c r="C469" s="51"/>
      <c r="D469" s="51"/>
      <c r="E469" s="51"/>
    </row>
    <row r="470" spans="3:5" ht="12.5" x14ac:dyDescent="0.25">
      <c r="C470" s="51"/>
      <c r="D470" s="51"/>
      <c r="E470" s="51"/>
    </row>
    <row r="471" spans="3:5" ht="12.5" x14ac:dyDescent="0.25">
      <c r="C471" s="51"/>
      <c r="D471" s="51"/>
      <c r="E471" s="51"/>
    </row>
    <row r="472" spans="3:5" ht="12.5" x14ac:dyDescent="0.25">
      <c r="C472" s="51"/>
      <c r="D472" s="51"/>
      <c r="E472" s="51"/>
    </row>
    <row r="473" spans="3:5" ht="12.5" x14ac:dyDescent="0.25">
      <c r="C473" s="51"/>
      <c r="D473" s="51"/>
      <c r="E473" s="51"/>
    </row>
    <row r="474" spans="3:5" ht="12.5" x14ac:dyDescent="0.25">
      <c r="C474" s="51"/>
      <c r="D474" s="51"/>
      <c r="E474" s="51"/>
    </row>
    <row r="475" spans="3:5" ht="12.5" x14ac:dyDescent="0.25">
      <c r="C475" s="51"/>
      <c r="D475" s="51"/>
      <c r="E475" s="51"/>
    </row>
    <row r="476" spans="3:5" ht="12.5" x14ac:dyDescent="0.25">
      <c r="C476" s="51"/>
      <c r="D476" s="51"/>
      <c r="E476" s="51"/>
    </row>
    <row r="477" spans="3:5" ht="12.5" x14ac:dyDescent="0.25">
      <c r="C477" s="51"/>
      <c r="D477" s="51"/>
      <c r="E477" s="51"/>
    </row>
    <row r="478" spans="3:5" ht="12.5" x14ac:dyDescent="0.25">
      <c r="C478" s="51"/>
      <c r="D478" s="51"/>
      <c r="E478" s="51"/>
    </row>
    <row r="479" spans="3:5" ht="12.5" x14ac:dyDescent="0.25">
      <c r="C479" s="51"/>
      <c r="D479" s="51"/>
      <c r="E479" s="51"/>
    </row>
    <row r="480" spans="3:5" ht="12.5" x14ac:dyDescent="0.25">
      <c r="C480" s="51"/>
      <c r="D480" s="51"/>
      <c r="E480" s="51"/>
    </row>
    <row r="481" spans="3:5" ht="12.5" x14ac:dyDescent="0.25">
      <c r="C481" s="51"/>
      <c r="D481" s="51"/>
      <c r="E481" s="51"/>
    </row>
    <row r="482" spans="3:5" ht="12.5" x14ac:dyDescent="0.25">
      <c r="C482" s="51"/>
      <c r="D482" s="51"/>
      <c r="E482" s="51"/>
    </row>
    <row r="483" spans="3:5" ht="12.5" x14ac:dyDescent="0.25">
      <c r="C483" s="51"/>
      <c r="D483" s="51"/>
      <c r="E483" s="51"/>
    </row>
    <row r="484" spans="3:5" ht="12.5" x14ac:dyDescent="0.25">
      <c r="C484" s="51"/>
      <c r="D484" s="51"/>
      <c r="E484" s="51"/>
    </row>
    <row r="485" spans="3:5" ht="12.5" x14ac:dyDescent="0.25">
      <c r="C485" s="51"/>
      <c r="D485" s="51"/>
      <c r="E485" s="51"/>
    </row>
    <row r="486" spans="3:5" ht="12.5" x14ac:dyDescent="0.25">
      <c r="C486" s="51"/>
      <c r="D486" s="51"/>
      <c r="E486" s="51"/>
    </row>
    <row r="487" spans="3:5" ht="12.5" x14ac:dyDescent="0.25">
      <c r="C487" s="51"/>
      <c r="D487" s="51"/>
      <c r="E487" s="51"/>
    </row>
    <row r="488" spans="3:5" ht="12.5" x14ac:dyDescent="0.25">
      <c r="C488" s="51"/>
      <c r="D488" s="51"/>
      <c r="E488" s="51"/>
    </row>
    <row r="489" spans="3:5" ht="12.5" x14ac:dyDescent="0.25">
      <c r="C489" s="51"/>
      <c r="D489" s="51"/>
      <c r="E489" s="51"/>
    </row>
    <row r="490" spans="3:5" ht="12.5" x14ac:dyDescent="0.25">
      <c r="C490" s="51"/>
      <c r="D490" s="51"/>
      <c r="E490" s="51"/>
    </row>
    <row r="491" spans="3:5" ht="12.5" x14ac:dyDescent="0.25">
      <c r="C491" s="51"/>
      <c r="D491" s="51"/>
      <c r="E491" s="51"/>
    </row>
    <row r="492" spans="3:5" ht="12.5" x14ac:dyDescent="0.25">
      <c r="C492" s="51"/>
      <c r="D492" s="51"/>
      <c r="E492" s="51"/>
    </row>
    <row r="493" spans="3:5" ht="12.5" x14ac:dyDescent="0.25">
      <c r="C493" s="51"/>
      <c r="D493" s="51"/>
      <c r="E493" s="51"/>
    </row>
    <row r="494" spans="3:5" ht="12.5" x14ac:dyDescent="0.25">
      <c r="C494" s="51"/>
      <c r="D494" s="51"/>
      <c r="E494" s="51"/>
    </row>
    <row r="495" spans="3:5" ht="12.5" x14ac:dyDescent="0.25">
      <c r="C495" s="51"/>
      <c r="D495" s="51"/>
      <c r="E495" s="51"/>
    </row>
    <row r="496" spans="3:5" ht="12.5" x14ac:dyDescent="0.25">
      <c r="C496" s="51"/>
      <c r="D496" s="51"/>
      <c r="E496" s="51"/>
    </row>
    <row r="497" spans="3:5" ht="12.5" x14ac:dyDescent="0.25">
      <c r="C497" s="51"/>
      <c r="D497" s="51"/>
      <c r="E497" s="51"/>
    </row>
    <row r="498" spans="3:5" ht="12.5" x14ac:dyDescent="0.25">
      <c r="C498" s="51"/>
      <c r="D498" s="51"/>
      <c r="E498" s="51"/>
    </row>
    <row r="499" spans="3:5" ht="12.5" x14ac:dyDescent="0.25">
      <c r="C499" s="51"/>
      <c r="D499" s="51"/>
      <c r="E499" s="51"/>
    </row>
    <row r="500" spans="3:5" ht="12.5" x14ac:dyDescent="0.25">
      <c r="C500" s="51"/>
      <c r="D500" s="51"/>
      <c r="E500" s="51"/>
    </row>
    <row r="501" spans="3:5" ht="12.5" x14ac:dyDescent="0.25">
      <c r="C501" s="51"/>
      <c r="D501" s="51"/>
      <c r="E501" s="51"/>
    </row>
    <row r="502" spans="3:5" ht="12.5" x14ac:dyDescent="0.25">
      <c r="C502" s="51"/>
      <c r="D502" s="51"/>
      <c r="E502" s="51"/>
    </row>
    <row r="503" spans="3:5" ht="12.5" x14ac:dyDescent="0.25">
      <c r="C503" s="51"/>
      <c r="D503" s="51"/>
      <c r="E503" s="51"/>
    </row>
    <row r="504" spans="3:5" ht="12.5" x14ac:dyDescent="0.25">
      <c r="C504" s="51"/>
      <c r="D504" s="51"/>
      <c r="E504" s="51"/>
    </row>
    <row r="505" spans="3:5" ht="12.5" x14ac:dyDescent="0.25">
      <c r="C505" s="51"/>
      <c r="D505" s="51"/>
      <c r="E505" s="51"/>
    </row>
    <row r="506" spans="3:5" ht="12.5" x14ac:dyDescent="0.25">
      <c r="C506" s="51"/>
      <c r="D506" s="51"/>
      <c r="E506" s="51"/>
    </row>
    <row r="507" spans="3:5" ht="12.5" x14ac:dyDescent="0.25">
      <c r="C507" s="51"/>
      <c r="D507" s="51"/>
      <c r="E507" s="51"/>
    </row>
    <row r="508" spans="3:5" ht="12.5" x14ac:dyDescent="0.25">
      <c r="C508" s="51"/>
      <c r="D508" s="51"/>
      <c r="E508" s="51"/>
    </row>
    <row r="509" spans="3:5" ht="12.5" x14ac:dyDescent="0.25">
      <c r="C509" s="51"/>
      <c r="D509" s="51"/>
      <c r="E509" s="51"/>
    </row>
    <row r="510" spans="3:5" ht="12.5" x14ac:dyDescent="0.25">
      <c r="C510" s="51"/>
      <c r="D510" s="51"/>
      <c r="E510" s="51"/>
    </row>
    <row r="511" spans="3:5" ht="12.5" x14ac:dyDescent="0.25">
      <c r="C511" s="51"/>
      <c r="D511" s="51"/>
      <c r="E511" s="51"/>
    </row>
    <row r="512" spans="3:5" ht="12.5" x14ac:dyDescent="0.25">
      <c r="C512" s="51"/>
      <c r="D512" s="51"/>
      <c r="E512" s="51"/>
    </row>
    <row r="513" spans="3:5" ht="12.5" x14ac:dyDescent="0.25">
      <c r="C513" s="51"/>
      <c r="D513" s="51"/>
      <c r="E513" s="51"/>
    </row>
    <row r="514" spans="3:5" ht="12.5" x14ac:dyDescent="0.25">
      <c r="C514" s="51"/>
      <c r="D514" s="51"/>
      <c r="E514" s="51"/>
    </row>
    <row r="515" spans="3:5" ht="12.5" x14ac:dyDescent="0.25">
      <c r="C515" s="51"/>
      <c r="D515" s="51"/>
      <c r="E515" s="51"/>
    </row>
    <row r="516" spans="3:5" ht="12.5" x14ac:dyDescent="0.25">
      <c r="C516" s="51"/>
      <c r="D516" s="51"/>
      <c r="E516" s="51"/>
    </row>
    <row r="517" spans="3:5" ht="12.5" x14ac:dyDescent="0.25">
      <c r="C517" s="51"/>
      <c r="D517" s="51"/>
      <c r="E517" s="51"/>
    </row>
    <row r="518" spans="3:5" ht="12.5" x14ac:dyDescent="0.25">
      <c r="C518" s="51"/>
      <c r="D518" s="51"/>
      <c r="E518" s="51"/>
    </row>
    <row r="519" spans="3:5" ht="12.5" x14ac:dyDescent="0.25">
      <c r="C519" s="51"/>
      <c r="D519" s="51"/>
      <c r="E519" s="51"/>
    </row>
    <row r="520" spans="3:5" ht="12.5" x14ac:dyDescent="0.25">
      <c r="C520" s="51"/>
      <c r="D520" s="51"/>
      <c r="E520" s="51"/>
    </row>
    <row r="521" spans="3:5" ht="12.5" x14ac:dyDescent="0.25">
      <c r="C521" s="51"/>
      <c r="D521" s="51"/>
      <c r="E521" s="51"/>
    </row>
    <row r="522" spans="3:5" ht="12.5" x14ac:dyDescent="0.25">
      <c r="C522" s="51"/>
      <c r="D522" s="51"/>
      <c r="E522" s="51"/>
    </row>
    <row r="523" spans="3:5" ht="12.5" x14ac:dyDescent="0.25">
      <c r="C523" s="51"/>
      <c r="D523" s="51"/>
      <c r="E523" s="51"/>
    </row>
    <row r="524" spans="3:5" ht="12.5" x14ac:dyDescent="0.25">
      <c r="C524" s="51"/>
      <c r="D524" s="51"/>
      <c r="E524" s="51"/>
    </row>
    <row r="525" spans="3:5" ht="12.5" x14ac:dyDescent="0.25">
      <c r="C525" s="51"/>
      <c r="D525" s="51"/>
      <c r="E525" s="51"/>
    </row>
    <row r="526" spans="3:5" ht="12.5" x14ac:dyDescent="0.25">
      <c r="C526" s="51"/>
      <c r="D526" s="51"/>
      <c r="E526" s="51"/>
    </row>
    <row r="527" spans="3:5" ht="12.5" x14ac:dyDescent="0.25">
      <c r="C527" s="51"/>
      <c r="D527" s="51"/>
      <c r="E527" s="51"/>
    </row>
    <row r="528" spans="3:5" ht="12.5" x14ac:dyDescent="0.25">
      <c r="C528" s="51"/>
      <c r="D528" s="51"/>
      <c r="E528" s="51"/>
    </row>
    <row r="529" spans="3:5" ht="12.5" x14ac:dyDescent="0.25">
      <c r="C529" s="51"/>
      <c r="D529" s="51"/>
      <c r="E529" s="51"/>
    </row>
    <row r="530" spans="3:5" ht="12.5" x14ac:dyDescent="0.25">
      <c r="C530" s="51"/>
      <c r="D530" s="51"/>
      <c r="E530" s="51"/>
    </row>
    <row r="531" spans="3:5" ht="12.5" x14ac:dyDescent="0.25">
      <c r="C531" s="51"/>
      <c r="D531" s="51"/>
      <c r="E531" s="51"/>
    </row>
    <row r="532" spans="3:5" ht="12.5" x14ac:dyDescent="0.25">
      <c r="C532" s="51"/>
      <c r="D532" s="51"/>
      <c r="E532" s="51"/>
    </row>
    <row r="533" spans="3:5" ht="12.5" x14ac:dyDescent="0.25">
      <c r="C533" s="51"/>
      <c r="D533" s="51"/>
      <c r="E533" s="51"/>
    </row>
    <row r="534" spans="3:5" ht="12.5" x14ac:dyDescent="0.25">
      <c r="C534" s="51"/>
      <c r="D534" s="51"/>
      <c r="E534" s="51"/>
    </row>
    <row r="535" spans="3:5" ht="12.5" x14ac:dyDescent="0.25">
      <c r="C535" s="51"/>
      <c r="D535" s="51"/>
      <c r="E535" s="51"/>
    </row>
    <row r="536" spans="3:5" ht="12.5" x14ac:dyDescent="0.25">
      <c r="C536" s="51"/>
      <c r="D536" s="51"/>
      <c r="E536" s="51"/>
    </row>
    <row r="537" spans="3:5" ht="12.5" x14ac:dyDescent="0.25">
      <c r="C537" s="51"/>
      <c r="D537" s="51"/>
      <c r="E537" s="51"/>
    </row>
    <row r="538" spans="3:5" ht="12.5" x14ac:dyDescent="0.25">
      <c r="C538" s="51"/>
      <c r="D538" s="51"/>
      <c r="E538" s="51"/>
    </row>
    <row r="539" spans="3:5" ht="12.5" x14ac:dyDescent="0.25">
      <c r="C539" s="51"/>
      <c r="D539" s="51"/>
      <c r="E539" s="51"/>
    </row>
    <row r="540" spans="3:5" ht="12.5" x14ac:dyDescent="0.25">
      <c r="C540" s="51"/>
      <c r="D540" s="51"/>
      <c r="E540" s="51"/>
    </row>
    <row r="541" spans="3:5" ht="12.5" x14ac:dyDescent="0.25">
      <c r="C541" s="51"/>
      <c r="D541" s="51"/>
      <c r="E541" s="51"/>
    </row>
    <row r="542" spans="3:5" ht="12.5" x14ac:dyDescent="0.25">
      <c r="C542" s="51"/>
      <c r="D542" s="51"/>
      <c r="E542" s="51"/>
    </row>
    <row r="543" spans="3:5" ht="12.5" x14ac:dyDescent="0.25">
      <c r="C543" s="51"/>
      <c r="D543" s="51"/>
      <c r="E543" s="51"/>
    </row>
    <row r="544" spans="3:5" ht="12.5" x14ac:dyDescent="0.25">
      <c r="C544" s="51"/>
      <c r="D544" s="51"/>
      <c r="E544" s="51"/>
    </row>
    <row r="545" spans="3:5" ht="12.5" x14ac:dyDescent="0.25">
      <c r="C545" s="51"/>
      <c r="D545" s="51"/>
      <c r="E545" s="51"/>
    </row>
    <row r="546" spans="3:5" ht="12.5" x14ac:dyDescent="0.25">
      <c r="C546" s="51"/>
      <c r="D546" s="51"/>
      <c r="E546" s="51"/>
    </row>
    <row r="547" spans="3:5" ht="12.5" x14ac:dyDescent="0.25">
      <c r="C547" s="51"/>
      <c r="D547" s="51"/>
      <c r="E547" s="51"/>
    </row>
    <row r="548" spans="3:5" ht="12.5" x14ac:dyDescent="0.25">
      <c r="C548" s="51"/>
      <c r="D548" s="51"/>
      <c r="E548" s="51"/>
    </row>
    <row r="549" spans="3:5" ht="12.5" x14ac:dyDescent="0.25">
      <c r="C549" s="51"/>
      <c r="D549" s="51"/>
      <c r="E549" s="51"/>
    </row>
    <row r="550" spans="3:5" ht="12.5" x14ac:dyDescent="0.25">
      <c r="C550" s="51"/>
      <c r="D550" s="51"/>
      <c r="E550" s="51"/>
    </row>
    <row r="551" spans="3:5" ht="12.5" x14ac:dyDescent="0.25">
      <c r="C551" s="51"/>
      <c r="D551" s="51"/>
      <c r="E551" s="51"/>
    </row>
    <row r="552" spans="3:5" ht="12.5" x14ac:dyDescent="0.25">
      <c r="C552" s="51"/>
      <c r="D552" s="51"/>
      <c r="E552" s="51"/>
    </row>
    <row r="553" spans="3:5" ht="12.5" x14ac:dyDescent="0.25">
      <c r="C553" s="51"/>
      <c r="D553" s="51"/>
      <c r="E553" s="51"/>
    </row>
    <row r="554" spans="3:5" ht="12.5" x14ac:dyDescent="0.25">
      <c r="C554" s="51"/>
      <c r="D554" s="51"/>
      <c r="E554" s="51"/>
    </row>
    <row r="555" spans="3:5" ht="12.5" x14ac:dyDescent="0.25">
      <c r="C555" s="51"/>
      <c r="D555" s="51"/>
      <c r="E555" s="51"/>
    </row>
    <row r="556" spans="3:5" ht="12.5" x14ac:dyDescent="0.25">
      <c r="C556" s="51"/>
      <c r="D556" s="51"/>
      <c r="E556" s="51"/>
    </row>
    <row r="557" spans="3:5" ht="12.5" x14ac:dyDescent="0.25">
      <c r="C557" s="51"/>
      <c r="D557" s="51"/>
      <c r="E557" s="51"/>
    </row>
    <row r="558" spans="3:5" ht="12.5" x14ac:dyDescent="0.25">
      <c r="C558" s="51"/>
      <c r="D558" s="51"/>
      <c r="E558" s="51"/>
    </row>
    <row r="559" spans="3:5" ht="12.5" x14ac:dyDescent="0.25">
      <c r="C559" s="51"/>
      <c r="D559" s="51"/>
      <c r="E559" s="51"/>
    </row>
    <row r="560" spans="3:5" ht="12.5" x14ac:dyDescent="0.25">
      <c r="C560" s="51"/>
      <c r="D560" s="51"/>
      <c r="E560" s="51"/>
    </row>
    <row r="561" spans="3:5" ht="12.5" x14ac:dyDescent="0.25">
      <c r="C561" s="51"/>
      <c r="D561" s="51"/>
      <c r="E561" s="51"/>
    </row>
    <row r="562" spans="3:5" ht="12.5" x14ac:dyDescent="0.25">
      <c r="C562" s="51"/>
      <c r="D562" s="51"/>
      <c r="E562" s="51"/>
    </row>
    <row r="563" spans="3:5" ht="12.5" x14ac:dyDescent="0.25">
      <c r="C563" s="51"/>
      <c r="D563" s="51"/>
      <c r="E563" s="51"/>
    </row>
    <row r="564" spans="3:5" ht="12.5" x14ac:dyDescent="0.25">
      <c r="C564" s="51"/>
      <c r="D564" s="51"/>
      <c r="E564" s="51"/>
    </row>
    <row r="565" spans="3:5" ht="12.5" x14ac:dyDescent="0.25">
      <c r="C565" s="51"/>
      <c r="D565" s="51"/>
      <c r="E565" s="51"/>
    </row>
    <row r="566" spans="3:5" ht="12.5" x14ac:dyDescent="0.25">
      <c r="C566" s="51"/>
      <c r="D566" s="51"/>
      <c r="E566" s="51"/>
    </row>
    <row r="567" spans="3:5" ht="12.5" x14ac:dyDescent="0.25">
      <c r="C567" s="51"/>
      <c r="D567" s="51"/>
      <c r="E567" s="51"/>
    </row>
    <row r="568" spans="3:5" ht="12.5" x14ac:dyDescent="0.25">
      <c r="C568" s="51"/>
      <c r="D568" s="51"/>
      <c r="E568" s="51"/>
    </row>
    <row r="569" spans="3:5" ht="12.5" x14ac:dyDescent="0.25">
      <c r="C569" s="51"/>
      <c r="D569" s="51"/>
      <c r="E569" s="51"/>
    </row>
    <row r="570" spans="3:5" ht="12.5" x14ac:dyDescent="0.25">
      <c r="C570" s="51"/>
      <c r="D570" s="51"/>
      <c r="E570" s="51"/>
    </row>
    <row r="571" spans="3:5" ht="12.5" x14ac:dyDescent="0.25">
      <c r="C571" s="51"/>
      <c r="D571" s="51"/>
      <c r="E571" s="51"/>
    </row>
    <row r="572" spans="3:5" ht="12.5" x14ac:dyDescent="0.25">
      <c r="C572" s="51"/>
      <c r="D572" s="51"/>
      <c r="E572" s="51"/>
    </row>
    <row r="573" spans="3:5" ht="12.5" x14ac:dyDescent="0.25">
      <c r="C573" s="51"/>
      <c r="D573" s="51"/>
      <c r="E573" s="51"/>
    </row>
    <row r="574" spans="3:5" ht="12.5" x14ac:dyDescent="0.25">
      <c r="C574" s="51"/>
      <c r="D574" s="51"/>
      <c r="E574" s="51"/>
    </row>
    <row r="575" spans="3:5" ht="12.5" x14ac:dyDescent="0.25">
      <c r="C575" s="51"/>
      <c r="D575" s="51"/>
      <c r="E575" s="51"/>
    </row>
    <row r="576" spans="3:5" ht="12.5" x14ac:dyDescent="0.25">
      <c r="C576" s="51"/>
      <c r="D576" s="51"/>
      <c r="E576" s="51"/>
    </row>
    <row r="577" spans="3:5" ht="12.5" x14ac:dyDescent="0.25">
      <c r="C577" s="51"/>
      <c r="D577" s="51"/>
      <c r="E577" s="51"/>
    </row>
    <row r="578" spans="3:5" ht="12.5" x14ac:dyDescent="0.25">
      <c r="C578" s="51"/>
      <c r="D578" s="51"/>
      <c r="E578" s="51"/>
    </row>
    <row r="579" spans="3:5" ht="12.5" x14ac:dyDescent="0.25">
      <c r="C579" s="51"/>
      <c r="D579" s="51"/>
      <c r="E579" s="51"/>
    </row>
    <row r="580" spans="3:5" ht="12.5" x14ac:dyDescent="0.25">
      <c r="C580" s="51"/>
      <c r="D580" s="51"/>
      <c r="E580" s="51"/>
    </row>
    <row r="581" spans="3:5" ht="12.5" x14ac:dyDescent="0.25">
      <c r="C581" s="51"/>
      <c r="D581" s="51"/>
      <c r="E581" s="51"/>
    </row>
    <row r="582" spans="3:5" ht="12.5" x14ac:dyDescent="0.25">
      <c r="C582" s="51"/>
      <c r="D582" s="51"/>
      <c r="E582" s="51"/>
    </row>
    <row r="583" spans="3:5" ht="12.5" x14ac:dyDescent="0.25">
      <c r="C583" s="51"/>
      <c r="D583" s="51"/>
      <c r="E583" s="51"/>
    </row>
    <row r="584" spans="3:5" ht="12.5" x14ac:dyDescent="0.25">
      <c r="C584" s="51"/>
      <c r="D584" s="51"/>
      <c r="E584" s="51"/>
    </row>
    <row r="585" spans="3:5" ht="12.5" x14ac:dyDescent="0.25">
      <c r="C585" s="51"/>
      <c r="D585" s="51"/>
      <c r="E585" s="51"/>
    </row>
    <row r="586" spans="3:5" ht="12.5" x14ac:dyDescent="0.25">
      <c r="C586" s="51"/>
      <c r="D586" s="51"/>
      <c r="E586" s="51"/>
    </row>
    <row r="587" spans="3:5" ht="12.5" x14ac:dyDescent="0.25">
      <c r="C587" s="51"/>
      <c r="D587" s="51"/>
      <c r="E587" s="51"/>
    </row>
    <row r="588" spans="3:5" ht="12.5" x14ac:dyDescent="0.25">
      <c r="C588" s="51"/>
      <c r="D588" s="51"/>
      <c r="E588" s="51"/>
    </row>
    <row r="589" spans="3:5" ht="12.5" x14ac:dyDescent="0.25">
      <c r="C589" s="51"/>
      <c r="D589" s="51"/>
      <c r="E589" s="51"/>
    </row>
    <row r="590" spans="3:5" ht="12.5" x14ac:dyDescent="0.25">
      <c r="C590" s="51"/>
      <c r="D590" s="51"/>
      <c r="E590" s="51"/>
    </row>
    <row r="591" spans="3:5" ht="12.5" x14ac:dyDescent="0.25">
      <c r="C591" s="51"/>
      <c r="D591" s="51"/>
      <c r="E591" s="51"/>
    </row>
    <row r="592" spans="3:5" ht="12.5" x14ac:dyDescent="0.25">
      <c r="C592" s="51"/>
      <c r="D592" s="51"/>
      <c r="E592" s="51"/>
    </row>
    <row r="593" spans="3:5" ht="12.5" x14ac:dyDescent="0.25">
      <c r="C593" s="51"/>
      <c r="D593" s="51"/>
      <c r="E593" s="51"/>
    </row>
    <row r="594" spans="3:5" ht="12.5" x14ac:dyDescent="0.25">
      <c r="C594" s="51"/>
      <c r="D594" s="51"/>
      <c r="E594" s="51"/>
    </row>
    <row r="595" spans="3:5" ht="12.5" x14ac:dyDescent="0.25">
      <c r="C595" s="51"/>
      <c r="D595" s="51"/>
      <c r="E595" s="51"/>
    </row>
    <row r="596" spans="3:5" ht="12.5" x14ac:dyDescent="0.25">
      <c r="C596" s="51"/>
      <c r="D596" s="51"/>
      <c r="E596" s="51"/>
    </row>
    <row r="597" spans="3:5" ht="12.5" x14ac:dyDescent="0.25">
      <c r="C597" s="51"/>
      <c r="D597" s="51"/>
      <c r="E597" s="51"/>
    </row>
    <row r="598" spans="3:5" ht="12.5" x14ac:dyDescent="0.25">
      <c r="C598" s="51"/>
      <c r="D598" s="51"/>
      <c r="E598" s="51"/>
    </row>
    <row r="599" spans="3:5" ht="12.5" x14ac:dyDescent="0.25">
      <c r="C599" s="51"/>
      <c r="D599" s="51"/>
      <c r="E599" s="51"/>
    </row>
    <row r="600" spans="3:5" ht="12.5" x14ac:dyDescent="0.25">
      <c r="C600" s="51"/>
      <c r="D600" s="51"/>
      <c r="E600" s="51"/>
    </row>
    <row r="601" spans="3:5" ht="12.5" x14ac:dyDescent="0.25">
      <c r="C601" s="51"/>
      <c r="D601" s="51"/>
      <c r="E601" s="51"/>
    </row>
    <row r="602" spans="3:5" ht="12.5" x14ac:dyDescent="0.25">
      <c r="C602" s="51"/>
      <c r="D602" s="51"/>
      <c r="E602" s="51"/>
    </row>
    <row r="603" spans="3:5" ht="12.5" x14ac:dyDescent="0.25">
      <c r="C603" s="51"/>
      <c r="D603" s="51"/>
      <c r="E603" s="51"/>
    </row>
    <row r="604" spans="3:5" ht="12.5" x14ac:dyDescent="0.25">
      <c r="C604" s="51"/>
      <c r="D604" s="51"/>
      <c r="E604" s="51"/>
    </row>
    <row r="605" spans="3:5" ht="12.5" x14ac:dyDescent="0.25">
      <c r="C605" s="51"/>
      <c r="D605" s="51"/>
      <c r="E605" s="51"/>
    </row>
    <row r="606" spans="3:5" ht="12.5" x14ac:dyDescent="0.25">
      <c r="C606" s="51"/>
      <c r="D606" s="51"/>
      <c r="E606" s="51"/>
    </row>
    <row r="607" spans="3:5" ht="12.5" x14ac:dyDescent="0.25">
      <c r="C607" s="51"/>
      <c r="D607" s="51"/>
      <c r="E607" s="51"/>
    </row>
    <row r="608" spans="3:5" ht="12.5" x14ac:dyDescent="0.25">
      <c r="C608" s="51"/>
      <c r="D608" s="51"/>
      <c r="E608" s="51"/>
    </row>
    <row r="609" spans="3:5" ht="12.5" x14ac:dyDescent="0.25">
      <c r="C609" s="51"/>
      <c r="D609" s="51"/>
      <c r="E609" s="51"/>
    </row>
    <row r="610" spans="3:5" ht="12.5" x14ac:dyDescent="0.25">
      <c r="C610" s="51"/>
      <c r="D610" s="51"/>
      <c r="E610" s="51"/>
    </row>
    <row r="611" spans="3:5" ht="12.5" x14ac:dyDescent="0.25">
      <c r="C611" s="51"/>
      <c r="D611" s="51"/>
      <c r="E611" s="51"/>
    </row>
    <row r="612" spans="3:5" ht="12.5" x14ac:dyDescent="0.25">
      <c r="C612" s="51"/>
      <c r="D612" s="51"/>
      <c r="E612" s="51"/>
    </row>
    <row r="613" spans="3:5" ht="12.5" x14ac:dyDescent="0.25">
      <c r="C613" s="51"/>
      <c r="D613" s="51"/>
      <c r="E613" s="51"/>
    </row>
    <row r="614" spans="3:5" ht="12.5" x14ac:dyDescent="0.25">
      <c r="C614" s="51"/>
      <c r="D614" s="51"/>
      <c r="E614" s="51"/>
    </row>
    <row r="615" spans="3:5" ht="12.5" x14ac:dyDescent="0.25">
      <c r="C615" s="51"/>
      <c r="D615" s="51"/>
      <c r="E615" s="51"/>
    </row>
    <row r="616" spans="3:5" ht="12.5" x14ac:dyDescent="0.25">
      <c r="C616" s="51"/>
      <c r="D616" s="51"/>
      <c r="E616" s="51"/>
    </row>
    <row r="617" spans="3:5" ht="12.5" x14ac:dyDescent="0.25">
      <c r="C617" s="51"/>
      <c r="D617" s="51"/>
      <c r="E617" s="51"/>
    </row>
    <row r="618" spans="3:5" ht="12.5" x14ac:dyDescent="0.25">
      <c r="C618" s="51"/>
      <c r="D618" s="51"/>
      <c r="E618" s="51"/>
    </row>
    <row r="619" spans="3:5" ht="12.5" x14ac:dyDescent="0.25">
      <c r="C619" s="51"/>
      <c r="D619" s="51"/>
      <c r="E619" s="51"/>
    </row>
    <row r="620" spans="3:5" ht="12.5" x14ac:dyDescent="0.25">
      <c r="C620" s="51"/>
      <c r="D620" s="51"/>
      <c r="E620" s="51"/>
    </row>
    <row r="621" spans="3:5" ht="12.5" x14ac:dyDescent="0.25">
      <c r="C621" s="51"/>
      <c r="D621" s="51"/>
      <c r="E621" s="51"/>
    </row>
    <row r="622" spans="3:5" ht="12.5" x14ac:dyDescent="0.25">
      <c r="C622" s="51"/>
      <c r="D622" s="51"/>
      <c r="E622" s="51"/>
    </row>
    <row r="623" spans="3:5" ht="12.5" x14ac:dyDescent="0.25">
      <c r="C623" s="51"/>
      <c r="D623" s="51"/>
      <c r="E623" s="51"/>
    </row>
    <row r="624" spans="3:5" ht="12.5" x14ac:dyDescent="0.25">
      <c r="C624" s="51"/>
      <c r="D624" s="51"/>
      <c r="E624" s="51"/>
    </row>
    <row r="625" spans="3:5" ht="12.5" x14ac:dyDescent="0.25">
      <c r="C625" s="51"/>
      <c r="D625" s="51"/>
      <c r="E625" s="51"/>
    </row>
    <row r="626" spans="3:5" ht="12.5" x14ac:dyDescent="0.25">
      <c r="C626" s="51"/>
      <c r="D626" s="51"/>
      <c r="E626" s="51"/>
    </row>
    <row r="627" spans="3:5" ht="12.5" x14ac:dyDescent="0.25">
      <c r="C627" s="51"/>
      <c r="D627" s="51"/>
      <c r="E627" s="51"/>
    </row>
    <row r="628" spans="3:5" ht="12.5" x14ac:dyDescent="0.25">
      <c r="C628" s="51"/>
      <c r="D628" s="51"/>
      <c r="E628" s="51"/>
    </row>
    <row r="629" spans="3:5" ht="12.5" x14ac:dyDescent="0.25">
      <c r="C629" s="51"/>
      <c r="D629" s="51"/>
      <c r="E629" s="51"/>
    </row>
    <row r="630" spans="3:5" ht="12.5" x14ac:dyDescent="0.25">
      <c r="C630" s="51"/>
      <c r="D630" s="51"/>
      <c r="E630" s="51"/>
    </row>
    <row r="631" spans="3:5" ht="12.5" x14ac:dyDescent="0.25">
      <c r="C631" s="51"/>
      <c r="D631" s="51"/>
      <c r="E631" s="51"/>
    </row>
    <row r="632" spans="3:5" ht="12.5" x14ac:dyDescent="0.25">
      <c r="C632" s="51"/>
      <c r="D632" s="51"/>
      <c r="E632" s="51"/>
    </row>
    <row r="633" spans="3:5" ht="12.5" x14ac:dyDescent="0.25">
      <c r="C633" s="51"/>
      <c r="D633" s="51"/>
      <c r="E633" s="51"/>
    </row>
    <row r="634" spans="3:5" ht="12.5" x14ac:dyDescent="0.25">
      <c r="C634" s="51"/>
      <c r="D634" s="51"/>
      <c r="E634" s="51"/>
    </row>
    <row r="635" spans="3:5" ht="12.5" x14ac:dyDescent="0.25">
      <c r="C635" s="51"/>
      <c r="D635" s="51"/>
      <c r="E635" s="51"/>
    </row>
    <row r="636" spans="3:5" ht="12.5" x14ac:dyDescent="0.25">
      <c r="C636" s="51"/>
      <c r="D636" s="51"/>
      <c r="E636" s="51"/>
    </row>
    <row r="637" spans="3:5" ht="12.5" x14ac:dyDescent="0.25">
      <c r="C637" s="51"/>
      <c r="D637" s="51"/>
      <c r="E637" s="51"/>
    </row>
    <row r="638" spans="3:5" ht="12.5" x14ac:dyDescent="0.25">
      <c r="C638" s="51"/>
      <c r="D638" s="51"/>
      <c r="E638" s="51"/>
    </row>
    <row r="639" spans="3:5" ht="12.5" x14ac:dyDescent="0.25">
      <c r="C639" s="51"/>
      <c r="D639" s="51"/>
      <c r="E639" s="51"/>
    </row>
    <row r="640" spans="3:5" ht="12.5" x14ac:dyDescent="0.25">
      <c r="C640" s="51"/>
      <c r="D640" s="51"/>
      <c r="E640" s="51"/>
    </row>
    <row r="641" spans="3:5" ht="12.5" x14ac:dyDescent="0.25">
      <c r="C641" s="51"/>
      <c r="D641" s="51"/>
      <c r="E641" s="51"/>
    </row>
    <row r="642" spans="3:5" ht="12.5" x14ac:dyDescent="0.25">
      <c r="C642" s="51"/>
      <c r="D642" s="51"/>
      <c r="E642" s="51"/>
    </row>
    <row r="643" spans="3:5" ht="12.5" x14ac:dyDescent="0.25">
      <c r="C643" s="51"/>
      <c r="D643" s="51"/>
      <c r="E643" s="51"/>
    </row>
    <row r="644" spans="3:5" ht="12.5" x14ac:dyDescent="0.25">
      <c r="C644" s="51"/>
      <c r="D644" s="51"/>
      <c r="E644" s="51"/>
    </row>
    <row r="645" spans="3:5" ht="12.5" x14ac:dyDescent="0.25">
      <c r="C645" s="51"/>
      <c r="D645" s="51"/>
      <c r="E645" s="51"/>
    </row>
    <row r="646" spans="3:5" ht="12.5" x14ac:dyDescent="0.25">
      <c r="C646" s="51"/>
      <c r="D646" s="51"/>
      <c r="E646" s="51"/>
    </row>
    <row r="647" spans="3:5" ht="12.5" x14ac:dyDescent="0.25">
      <c r="C647" s="51"/>
      <c r="D647" s="51"/>
      <c r="E647" s="51"/>
    </row>
    <row r="648" spans="3:5" ht="12.5" x14ac:dyDescent="0.25">
      <c r="C648" s="51"/>
      <c r="D648" s="51"/>
      <c r="E648" s="51"/>
    </row>
    <row r="649" spans="3:5" ht="12.5" x14ac:dyDescent="0.25">
      <c r="C649" s="51"/>
      <c r="D649" s="51"/>
      <c r="E649" s="51"/>
    </row>
    <row r="650" spans="3:5" ht="12.5" x14ac:dyDescent="0.25">
      <c r="C650" s="51"/>
      <c r="D650" s="51"/>
      <c r="E650" s="51"/>
    </row>
    <row r="651" spans="3:5" ht="12.5" x14ac:dyDescent="0.25">
      <c r="C651" s="51"/>
      <c r="D651" s="51"/>
      <c r="E651" s="51"/>
    </row>
    <row r="652" spans="3:5" ht="12.5" x14ac:dyDescent="0.25">
      <c r="C652" s="51"/>
      <c r="D652" s="51"/>
      <c r="E652" s="51"/>
    </row>
    <row r="653" spans="3:5" ht="12.5" x14ac:dyDescent="0.25">
      <c r="C653" s="51"/>
      <c r="D653" s="51"/>
      <c r="E653" s="51"/>
    </row>
    <row r="654" spans="3:5" ht="12.5" x14ac:dyDescent="0.25">
      <c r="C654" s="51"/>
      <c r="D654" s="51"/>
      <c r="E654" s="51"/>
    </row>
    <row r="655" spans="3:5" ht="12.5" x14ac:dyDescent="0.25">
      <c r="C655" s="51"/>
      <c r="D655" s="51"/>
      <c r="E655" s="51"/>
    </row>
    <row r="656" spans="3:5" ht="12.5" x14ac:dyDescent="0.25">
      <c r="C656" s="51"/>
      <c r="D656" s="51"/>
      <c r="E656" s="51"/>
    </row>
    <row r="657" spans="3:5" ht="12.5" x14ac:dyDescent="0.25">
      <c r="C657" s="51"/>
      <c r="D657" s="51"/>
      <c r="E657" s="51"/>
    </row>
    <row r="658" spans="3:5" ht="12.5" x14ac:dyDescent="0.25">
      <c r="C658" s="51"/>
      <c r="D658" s="51"/>
      <c r="E658" s="51"/>
    </row>
    <row r="659" spans="3:5" ht="12.5" x14ac:dyDescent="0.25">
      <c r="C659" s="51"/>
      <c r="D659" s="51"/>
      <c r="E659" s="51"/>
    </row>
    <row r="660" spans="3:5" ht="12.5" x14ac:dyDescent="0.25">
      <c r="C660" s="51"/>
      <c r="D660" s="51"/>
      <c r="E660" s="51"/>
    </row>
    <row r="661" spans="3:5" ht="12.5" x14ac:dyDescent="0.25">
      <c r="C661" s="51"/>
      <c r="D661" s="51"/>
      <c r="E661" s="51"/>
    </row>
    <row r="662" spans="3:5" ht="12.5" x14ac:dyDescent="0.25">
      <c r="C662" s="51"/>
      <c r="D662" s="51"/>
      <c r="E662" s="51"/>
    </row>
    <row r="663" spans="3:5" ht="12.5" x14ac:dyDescent="0.25">
      <c r="C663" s="51"/>
      <c r="D663" s="51"/>
      <c r="E663" s="51"/>
    </row>
    <row r="664" spans="3:5" ht="12.5" x14ac:dyDescent="0.25">
      <c r="C664" s="51"/>
      <c r="D664" s="51"/>
      <c r="E664" s="51"/>
    </row>
    <row r="665" spans="3:5" ht="12.5" x14ac:dyDescent="0.25">
      <c r="C665" s="51"/>
      <c r="D665" s="51"/>
      <c r="E665" s="51"/>
    </row>
    <row r="666" spans="3:5" ht="12.5" x14ac:dyDescent="0.25">
      <c r="C666" s="51"/>
      <c r="D666" s="51"/>
      <c r="E666" s="51"/>
    </row>
    <row r="667" spans="3:5" ht="12.5" x14ac:dyDescent="0.25">
      <c r="C667" s="51"/>
      <c r="D667" s="51"/>
      <c r="E667" s="51"/>
    </row>
    <row r="668" spans="3:5" ht="12.5" x14ac:dyDescent="0.25">
      <c r="C668" s="51"/>
      <c r="D668" s="51"/>
      <c r="E668" s="51"/>
    </row>
    <row r="669" spans="3:5" ht="12.5" x14ac:dyDescent="0.25">
      <c r="C669" s="51"/>
      <c r="D669" s="51"/>
      <c r="E669" s="51"/>
    </row>
    <row r="670" spans="3:5" ht="12.5" x14ac:dyDescent="0.25">
      <c r="C670" s="51"/>
      <c r="D670" s="51"/>
      <c r="E670" s="51"/>
    </row>
    <row r="671" spans="3:5" ht="12.5" x14ac:dyDescent="0.25">
      <c r="C671" s="51"/>
      <c r="D671" s="51"/>
      <c r="E671" s="51"/>
    </row>
    <row r="672" spans="3:5" ht="12.5" x14ac:dyDescent="0.25">
      <c r="C672" s="51"/>
      <c r="D672" s="51"/>
      <c r="E672" s="51"/>
    </row>
    <row r="673" spans="3:5" ht="12.5" x14ac:dyDescent="0.25">
      <c r="C673" s="51"/>
      <c r="D673" s="51"/>
      <c r="E673" s="51"/>
    </row>
    <row r="674" spans="3:5" ht="12.5" x14ac:dyDescent="0.25">
      <c r="C674" s="51"/>
      <c r="D674" s="51"/>
      <c r="E674" s="51"/>
    </row>
    <row r="675" spans="3:5" ht="12.5" x14ac:dyDescent="0.25">
      <c r="C675" s="51"/>
      <c r="D675" s="51"/>
      <c r="E675" s="51"/>
    </row>
    <row r="676" spans="3:5" ht="12.5" x14ac:dyDescent="0.25">
      <c r="C676" s="51"/>
      <c r="D676" s="51"/>
      <c r="E676" s="51"/>
    </row>
    <row r="677" spans="3:5" ht="12.5" x14ac:dyDescent="0.25">
      <c r="C677" s="51"/>
      <c r="D677" s="51"/>
      <c r="E677" s="51"/>
    </row>
    <row r="678" spans="3:5" ht="12.5" x14ac:dyDescent="0.25">
      <c r="C678" s="51"/>
      <c r="D678" s="51"/>
      <c r="E678" s="51"/>
    </row>
    <row r="679" spans="3:5" ht="12.5" x14ac:dyDescent="0.25">
      <c r="C679" s="51"/>
      <c r="D679" s="51"/>
      <c r="E679" s="51"/>
    </row>
    <row r="680" spans="3:5" ht="12.5" x14ac:dyDescent="0.25">
      <c r="C680" s="51"/>
      <c r="D680" s="51"/>
      <c r="E680" s="51"/>
    </row>
    <row r="681" spans="3:5" ht="12.5" x14ac:dyDescent="0.25">
      <c r="C681" s="51"/>
      <c r="D681" s="51"/>
      <c r="E681" s="51"/>
    </row>
    <row r="682" spans="3:5" ht="12.5" x14ac:dyDescent="0.25">
      <c r="C682" s="51"/>
      <c r="D682" s="51"/>
      <c r="E682" s="51"/>
    </row>
    <row r="683" spans="3:5" ht="12.5" x14ac:dyDescent="0.25">
      <c r="C683" s="51"/>
      <c r="D683" s="51"/>
      <c r="E683" s="51"/>
    </row>
    <row r="684" spans="3:5" ht="12.5" x14ac:dyDescent="0.25">
      <c r="C684" s="51"/>
      <c r="D684" s="51"/>
      <c r="E684" s="51"/>
    </row>
    <row r="685" spans="3:5" ht="12.5" x14ac:dyDescent="0.25">
      <c r="C685" s="51"/>
      <c r="D685" s="51"/>
      <c r="E685" s="51"/>
    </row>
    <row r="686" spans="3:5" ht="12.5" x14ac:dyDescent="0.25">
      <c r="C686" s="51"/>
      <c r="D686" s="51"/>
      <c r="E686" s="51"/>
    </row>
    <row r="687" spans="3:5" ht="12.5" x14ac:dyDescent="0.25">
      <c r="C687" s="51"/>
      <c r="D687" s="51"/>
      <c r="E687" s="51"/>
    </row>
    <row r="688" spans="3:5" ht="12.5" x14ac:dyDescent="0.25">
      <c r="C688" s="51"/>
      <c r="D688" s="51"/>
      <c r="E688" s="51"/>
    </row>
    <row r="689" spans="3:5" ht="12.5" x14ac:dyDescent="0.25">
      <c r="C689" s="51"/>
      <c r="D689" s="51"/>
      <c r="E689" s="51"/>
    </row>
    <row r="690" spans="3:5" ht="12.5" x14ac:dyDescent="0.25">
      <c r="C690" s="51"/>
      <c r="D690" s="51"/>
      <c r="E690" s="51"/>
    </row>
    <row r="691" spans="3:5" ht="12.5" x14ac:dyDescent="0.25">
      <c r="C691" s="51"/>
      <c r="D691" s="51"/>
      <c r="E691" s="51"/>
    </row>
    <row r="692" spans="3:5" ht="12.5" x14ac:dyDescent="0.25">
      <c r="C692" s="51"/>
      <c r="D692" s="51"/>
      <c r="E692" s="51"/>
    </row>
    <row r="693" spans="3:5" ht="12.5" x14ac:dyDescent="0.25">
      <c r="C693" s="51"/>
      <c r="D693" s="51"/>
      <c r="E693" s="51"/>
    </row>
    <row r="694" spans="3:5" ht="12.5" x14ac:dyDescent="0.25">
      <c r="C694" s="51"/>
      <c r="D694" s="51"/>
      <c r="E694" s="51"/>
    </row>
    <row r="695" spans="3:5" ht="12.5" x14ac:dyDescent="0.25">
      <c r="C695" s="51"/>
      <c r="D695" s="51"/>
      <c r="E695" s="51"/>
    </row>
    <row r="696" spans="3:5" ht="12.5" x14ac:dyDescent="0.25">
      <c r="C696" s="51"/>
      <c r="D696" s="51"/>
      <c r="E696" s="51"/>
    </row>
    <row r="697" spans="3:5" ht="12.5" x14ac:dyDescent="0.25">
      <c r="C697" s="51"/>
      <c r="D697" s="51"/>
      <c r="E697" s="51"/>
    </row>
    <row r="698" spans="3:5" ht="12.5" x14ac:dyDescent="0.25">
      <c r="C698" s="51"/>
      <c r="D698" s="51"/>
      <c r="E698" s="51"/>
    </row>
    <row r="699" spans="3:5" ht="12.5" x14ac:dyDescent="0.25">
      <c r="C699" s="51"/>
      <c r="D699" s="51"/>
      <c r="E699" s="51"/>
    </row>
    <row r="700" spans="3:5" ht="12.5" x14ac:dyDescent="0.25">
      <c r="C700" s="51"/>
      <c r="D700" s="51"/>
      <c r="E700" s="51"/>
    </row>
    <row r="701" spans="3:5" ht="12.5" x14ac:dyDescent="0.25">
      <c r="C701" s="51"/>
      <c r="D701" s="51"/>
      <c r="E701" s="51"/>
    </row>
    <row r="702" spans="3:5" ht="12.5" x14ac:dyDescent="0.25">
      <c r="C702" s="51"/>
      <c r="D702" s="51"/>
      <c r="E702" s="51"/>
    </row>
    <row r="703" spans="3:5" ht="12.5" x14ac:dyDescent="0.25">
      <c r="C703" s="51"/>
      <c r="D703" s="51"/>
      <c r="E703" s="51"/>
    </row>
    <row r="704" spans="3:5" ht="12.5" x14ac:dyDescent="0.25">
      <c r="C704" s="51"/>
      <c r="D704" s="51"/>
      <c r="E704" s="51"/>
    </row>
    <row r="705" spans="3:5" ht="12.5" x14ac:dyDescent="0.25">
      <c r="C705" s="51"/>
      <c r="D705" s="51"/>
      <c r="E705" s="51"/>
    </row>
    <row r="706" spans="3:5" ht="12.5" x14ac:dyDescent="0.25">
      <c r="C706" s="51"/>
      <c r="D706" s="51"/>
      <c r="E706" s="51"/>
    </row>
    <row r="707" spans="3:5" ht="12.5" x14ac:dyDescent="0.25">
      <c r="C707" s="51"/>
      <c r="D707" s="51"/>
      <c r="E707" s="51"/>
    </row>
    <row r="708" spans="3:5" ht="12.5" x14ac:dyDescent="0.25">
      <c r="C708" s="51"/>
      <c r="D708" s="51"/>
      <c r="E708" s="51"/>
    </row>
    <row r="709" spans="3:5" ht="12.5" x14ac:dyDescent="0.25">
      <c r="C709" s="51"/>
      <c r="D709" s="51"/>
      <c r="E709" s="51"/>
    </row>
    <row r="710" spans="3:5" ht="12.5" x14ac:dyDescent="0.25">
      <c r="C710" s="51"/>
      <c r="D710" s="51"/>
      <c r="E710" s="51"/>
    </row>
    <row r="711" spans="3:5" ht="12.5" x14ac:dyDescent="0.25">
      <c r="C711" s="51"/>
      <c r="D711" s="51"/>
      <c r="E711" s="51"/>
    </row>
    <row r="712" spans="3:5" ht="12.5" x14ac:dyDescent="0.25">
      <c r="C712" s="51"/>
      <c r="D712" s="51"/>
      <c r="E712" s="51"/>
    </row>
    <row r="713" spans="3:5" ht="12.5" x14ac:dyDescent="0.25">
      <c r="C713" s="51"/>
      <c r="D713" s="51"/>
      <c r="E713" s="51"/>
    </row>
    <row r="714" spans="3:5" ht="12.5" x14ac:dyDescent="0.25">
      <c r="C714" s="51"/>
      <c r="D714" s="51"/>
      <c r="E714" s="51"/>
    </row>
    <row r="715" spans="3:5" ht="12.5" x14ac:dyDescent="0.25">
      <c r="C715" s="51"/>
      <c r="D715" s="51"/>
      <c r="E715" s="51"/>
    </row>
    <row r="716" spans="3:5" ht="12.5" x14ac:dyDescent="0.25">
      <c r="C716" s="51"/>
      <c r="D716" s="51"/>
      <c r="E716" s="51"/>
    </row>
    <row r="717" spans="3:5" ht="12.5" x14ac:dyDescent="0.25">
      <c r="C717" s="51"/>
      <c r="D717" s="51"/>
      <c r="E717" s="51"/>
    </row>
    <row r="718" spans="3:5" ht="12.5" x14ac:dyDescent="0.25">
      <c r="C718" s="51"/>
      <c r="D718" s="51"/>
      <c r="E718" s="51"/>
    </row>
    <row r="719" spans="3:5" ht="12.5" x14ac:dyDescent="0.25">
      <c r="C719" s="51"/>
      <c r="D719" s="51"/>
      <c r="E719" s="51"/>
    </row>
    <row r="720" spans="3:5" ht="12.5" x14ac:dyDescent="0.25">
      <c r="C720" s="51"/>
      <c r="D720" s="51"/>
      <c r="E720" s="51"/>
    </row>
    <row r="721" spans="3:5" ht="12.5" x14ac:dyDescent="0.25">
      <c r="C721" s="51"/>
      <c r="D721" s="51"/>
      <c r="E721" s="51"/>
    </row>
    <row r="722" spans="3:5" ht="12.5" x14ac:dyDescent="0.25">
      <c r="C722" s="51"/>
      <c r="D722" s="51"/>
      <c r="E722" s="51"/>
    </row>
    <row r="723" spans="3:5" ht="12.5" x14ac:dyDescent="0.25">
      <c r="C723" s="51"/>
      <c r="D723" s="51"/>
      <c r="E723" s="51"/>
    </row>
    <row r="724" spans="3:5" ht="12.5" x14ac:dyDescent="0.25">
      <c r="C724" s="51"/>
      <c r="D724" s="51"/>
      <c r="E724" s="51"/>
    </row>
    <row r="725" spans="3:5" ht="12.5" x14ac:dyDescent="0.25">
      <c r="C725" s="51"/>
      <c r="D725" s="51"/>
      <c r="E725" s="51"/>
    </row>
    <row r="726" spans="3:5" ht="12.5" x14ac:dyDescent="0.25">
      <c r="C726" s="51"/>
      <c r="D726" s="51"/>
      <c r="E726" s="51"/>
    </row>
    <row r="727" spans="3:5" ht="12.5" x14ac:dyDescent="0.25">
      <c r="C727" s="51"/>
      <c r="D727" s="51"/>
      <c r="E727" s="51"/>
    </row>
    <row r="728" spans="3:5" ht="12.5" x14ac:dyDescent="0.25">
      <c r="C728" s="51"/>
      <c r="D728" s="51"/>
      <c r="E728" s="51"/>
    </row>
    <row r="729" spans="3:5" ht="12.5" x14ac:dyDescent="0.25">
      <c r="C729" s="51"/>
      <c r="D729" s="51"/>
      <c r="E729" s="51"/>
    </row>
    <row r="730" spans="3:5" ht="12.5" x14ac:dyDescent="0.25">
      <c r="C730" s="51"/>
      <c r="D730" s="51"/>
      <c r="E730" s="51"/>
    </row>
    <row r="731" spans="3:5" ht="12.5" x14ac:dyDescent="0.25">
      <c r="C731" s="51"/>
      <c r="D731" s="51"/>
      <c r="E731" s="51"/>
    </row>
    <row r="732" spans="3:5" ht="12.5" x14ac:dyDescent="0.25">
      <c r="C732" s="51"/>
      <c r="D732" s="51"/>
      <c r="E732" s="51"/>
    </row>
    <row r="733" spans="3:5" ht="12.5" x14ac:dyDescent="0.25">
      <c r="C733" s="51"/>
      <c r="D733" s="51"/>
      <c r="E733" s="51"/>
    </row>
    <row r="734" spans="3:5" ht="12.5" x14ac:dyDescent="0.25">
      <c r="C734" s="51"/>
      <c r="D734" s="51"/>
      <c r="E734" s="51"/>
    </row>
    <row r="735" spans="3:5" ht="12.5" x14ac:dyDescent="0.25">
      <c r="C735" s="51"/>
      <c r="D735" s="51"/>
      <c r="E735" s="51"/>
    </row>
    <row r="736" spans="3:5" ht="12.5" x14ac:dyDescent="0.25">
      <c r="C736" s="51"/>
      <c r="D736" s="51"/>
      <c r="E736" s="51"/>
    </row>
    <row r="737" spans="3:5" ht="12.5" x14ac:dyDescent="0.25">
      <c r="C737" s="51"/>
      <c r="D737" s="51"/>
      <c r="E737" s="51"/>
    </row>
    <row r="738" spans="3:5" ht="12.5" x14ac:dyDescent="0.25">
      <c r="C738" s="51"/>
      <c r="D738" s="51"/>
      <c r="E738" s="51"/>
    </row>
    <row r="739" spans="3:5" ht="12.5" x14ac:dyDescent="0.25">
      <c r="C739" s="51"/>
      <c r="D739" s="51"/>
      <c r="E739" s="51"/>
    </row>
    <row r="740" spans="3:5" ht="12.5" x14ac:dyDescent="0.25">
      <c r="C740" s="51"/>
      <c r="D740" s="51"/>
      <c r="E740" s="51"/>
    </row>
    <row r="741" spans="3:5" ht="12.5" x14ac:dyDescent="0.25">
      <c r="C741" s="51"/>
      <c r="D741" s="51"/>
      <c r="E741" s="51"/>
    </row>
    <row r="742" spans="3:5" ht="12.5" x14ac:dyDescent="0.25">
      <c r="C742" s="51"/>
      <c r="D742" s="51"/>
      <c r="E742" s="51"/>
    </row>
    <row r="743" spans="3:5" ht="12.5" x14ac:dyDescent="0.25">
      <c r="C743" s="51"/>
      <c r="D743" s="51"/>
      <c r="E743" s="51"/>
    </row>
    <row r="744" spans="3:5" ht="12.5" x14ac:dyDescent="0.25">
      <c r="C744" s="51"/>
      <c r="D744" s="51"/>
      <c r="E744" s="51"/>
    </row>
    <row r="745" spans="3:5" ht="12.5" x14ac:dyDescent="0.25">
      <c r="C745" s="51"/>
      <c r="D745" s="51"/>
      <c r="E745" s="51"/>
    </row>
    <row r="746" spans="3:5" ht="12.5" x14ac:dyDescent="0.25">
      <c r="C746" s="51"/>
      <c r="D746" s="51"/>
      <c r="E746" s="51"/>
    </row>
    <row r="747" spans="3:5" ht="12.5" x14ac:dyDescent="0.25">
      <c r="C747" s="51"/>
      <c r="D747" s="51"/>
      <c r="E747" s="51"/>
    </row>
    <row r="748" spans="3:5" ht="12.5" x14ac:dyDescent="0.25">
      <c r="C748" s="51"/>
      <c r="D748" s="51"/>
      <c r="E748" s="51"/>
    </row>
    <row r="749" spans="3:5" ht="12.5" x14ac:dyDescent="0.25">
      <c r="C749" s="51"/>
      <c r="D749" s="51"/>
      <c r="E749" s="51"/>
    </row>
    <row r="750" spans="3:5" ht="12.5" x14ac:dyDescent="0.25">
      <c r="C750" s="51"/>
      <c r="D750" s="51"/>
      <c r="E750" s="51"/>
    </row>
    <row r="751" spans="3:5" ht="12.5" x14ac:dyDescent="0.25">
      <c r="C751" s="51"/>
      <c r="D751" s="51"/>
      <c r="E751" s="51"/>
    </row>
    <row r="752" spans="3:5" ht="12.5" x14ac:dyDescent="0.25">
      <c r="C752" s="51"/>
      <c r="D752" s="51"/>
      <c r="E752" s="51"/>
    </row>
    <row r="753" spans="3:5" ht="12.5" x14ac:dyDescent="0.25">
      <c r="C753" s="51"/>
      <c r="D753" s="51"/>
      <c r="E753" s="51"/>
    </row>
    <row r="754" spans="3:5" ht="12.5" x14ac:dyDescent="0.25">
      <c r="C754" s="51"/>
      <c r="D754" s="51"/>
      <c r="E754" s="51"/>
    </row>
    <row r="755" spans="3:5" ht="12.5" x14ac:dyDescent="0.25">
      <c r="C755" s="51"/>
      <c r="D755" s="51"/>
      <c r="E755" s="51"/>
    </row>
    <row r="756" spans="3:5" ht="12.5" x14ac:dyDescent="0.25">
      <c r="C756" s="51"/>
      <c r="D756" s="51"/>
      <c r="E756" s="51"/>
    </row>
    <row r="757" spans="3:5" ht="12.5" x14ac:dyDescent="0.25">
      <c r="C757" s="51"/>
      <c r="D757" s="51"/>
      <c r="E757" s="51"/>
    </row>
    <row r="758" spans="3:5" ht="12.5" x14ac:dyDescent="0.25">
      <c r="C758" s="51"/>
      <c r="D758" s="51"/>
      <c r="E758" s="51"/>
    </row>
    <row r="759" spans="3:5" ht="12.5" x14ac:dyDescent="0.25">
      <c r="C759" s="51"/>
      <c r="D759" s="51"/>
      <c r="E759" s="51"/>
    </row>
    <row r="760" spans="3:5" ht="12.5" x14ac:dyDescent="0.25">
      <c r="C760" s="51"/>
      <c r="D760" s="51"/>
      <c r="E760" s="51"/>
    </row>
    <row r="761" spans="3:5" ht="12.5" x14ac:dyDescent="0.25">
      <c r="C761" s="51"/>
      <c r="D761" s="51"/>
      <c r="E761" s="51"/>
    </row>
    <row r="762" spans="3:5" ht="12.5" x14ac:dyDescent="0.25">
      <c r="C762" s="51"/>
      <c r="D762" s="51"/>
      <c r="E762" s="51"/>
    </row>
    <row r="763" spans="3:5" ht="12.5" x14ac:dyDescent="0.25">
      <c r="C763" s="51"/>
      <c r="D763" s="51"/>
      <c r="E763" s="51"/>
    </row>
    <row r="764" spans="3:5" ht="12.5" x14ac:dyDescent="0.25">
      <c r="C764" s="51"/>
      <c r="D764" s="51"/>
      <c r="E764" s="51"/>
    </row>
    <row r="765" spans="3:5" ht="12.5" x14ac:dyDescent="0.25">
      <c r="C765" s="51"/>
      <c r="D765" s="51"/>
      <c r="E765" s="51"/>
    </row>
    <row r="766" spans="3:5" ht="12.5" x14ac:dyDescent="0.25">
      <c r="C766" s="51"/>
      <c r="D766" s="51"/>
      <c r="E766" s="51"/>
    </row>
    <row r="767" spans="3:5" ht="12.5" x14ac:dyDescent="0.25">
      <c r="C767" s="51"/>
      <c r="D767" s="51"/>
      <c r="E767" s="51"/>
    </row>
    <row r="768" spans="3:5" ht="12.5" x14ac:dyDescent="0.25">
      <c r="C768" s="51"/>
      <c r="D768" s="51"/>
      <c r="E768" s="51"/>
    </row>
    <row r="769" spans="3:5" ht="12.5" x14ac:dyDescent="0.25">
      <c r="C769" s="51"/>
      <c r="D769" s="51"/>
      <c r="E769" s="51"/>
    </row>
    <row r="770" spans="3:5" ht="12.5" x14ac:dyDescent="0.25">
      <c r="C770" s="51"/>
      <c r="D770" s="51"/>
      <c r="E770" s="51"/>
    </row>
    <row r="771" spans="3:5" ht="12.5" x14ac:dyDescent="0.25">
      <c r="C771" s="51"/>
      <c r="D771" s="51"/>
      <c r="E771" s="51"/>
    </row>
    <row r="772" spans="3:5" ht="12.5" x14ac:dyDescent="0.25">
      <c r="C772" s="51"/>
      <c r="D772" s="51"/>
      <c r="E772" s="51"/>
    </row>
    <row r="773" spans="3:5" ht="12.5" x14ac:dyDescent="0.25">
      <c r="C773" s="51"/>
      <c r="D773" s="51"/>
      <c r="E773" s="51"/>
    </row>
    <row r="774" spans="3:5" ht="12.5" x14ac:dyDescent="0.25">
      <c r="C774" s="51"/>
      <c r="D774" s="51"/>
      <c r="E774" s="51"/>
    </row>
    <row r="775" spans="3:5" ht="12.5" x14ac:dyDescent="0.25">
      <c r="C775" s="51"/>
      <c r="D775" s="51"/>
      <c r="E775" s="51"/>
    </row>
    <row r="776" spans="3:5" ht="12.5" x14ac:dyDescent="0.25">
      <c r="C776" s="51"/>
      <c r="D776" s="51"/>
      <c r="E776" s="51"/>
    </row>
    <row r="777" spans="3:5" ht="12.5" x14ac:dyDescent="0.25">
      <c r="C777" s="51"/>
      <c r="D777" s="51"/>
      <c r="E777" s="51"/>
    </row>
    <row r="778" spans="3:5" ht="12.5" x14ac:dyDescent="0.25">
      <c r="C778" s="51"/>
      <c r="D778" s="51"/>
      <c r="E778" s="51"/>
    </row>
    <row r="779" spans="3:5" ht="12.5" x14ac:dyDescent="0.25">
      <c r="C779" s="51"/>
      <c r="D779" s="51"/>
      <c r="E779" s="51"/>
    </row>
    <row r="780" spans="3:5" ht="12.5" x14ac:dyDescent="0.25">
      <c r="C780" s="51"/>
      <c r="D780" s="51"/>
      <c r="E780" s="51"/>
    </row>
    <row r="781" spans="3:5" ht="12.5" x14ac:dyDescent="0.25">
      <c r="C781" s="51"/>
      <c r="D781" s="51"/>
      <c r="E781" s="51"/>
    </row>
    <row r="782" spans="3:5" ht="12.5" x14ac:dyDescent="0.25">
      <c r="C782" s="51"/>
      <c r="D782" s="51"/>
      <c r="E782" s="51"/>
    </row>
    <row r="783" spans="3:5" ht="12.5" x14ac:dyDescent="0.25">
      <c r="C783" s="51"/>
      <c r="D783" s="51"/>
      <c r="E783" s="51"/>
    </row>
    <row r="784" spans="3:5" ht="12.5" x14ac:dyDescent="0.25">
      <c r="C784" s="51"/>
      <c r="D784" s="51"/>
      <c r="E784" s="51"/>
    </row>
    <row r="785" spans="3:5" ht="12.5" x14ac:dyDescent="0.25">
      <c r="C785" s="51"/>
      <c r="D785" s="51"/>
      <c r="E785" s="51"/>
    </row>
    <row r="786" spans="3:5" ht="12.5" x14ac:dyDescent="0.25">
      <c r="C786" s="51"/>
      <c r="D786" s="51"/>
      <c r="E786" s="51"/>
    </row>
    <row r="787" spans="3:5" ht="12.5" x14ac:dyDescent="0.25">
      <c r="C787" s="51"/>
      <c r="D787" s="51"/>
      <c r="E787" s="51"/>
    </row>
    <row r="788" spans="3:5" ht="12.5" x14ac:dyDescent="0.25">
      <c r="C788" s="51"/>
      <c r="D788" s="51"/>
      <c r="E788" s="51"/>
    </row>
    <row r="789" spans="3:5" ht="12.5" x14ac:dyDescent="0.25">
      <c r="C789" s="51"/>
      <c r="D789" s="51"/>
      <c r="E789" s="51"/>
    </row>
    <row r="790" spans="3:5" ht="12.5" x14ac:dyDescent="0.25">
      <c r="C790" s="51"/>
      <c r="D790" s="51"/>
      <c r="E790" s="51"/>
    </row>
    <row r="791" spans="3:5" ht="12.5" x14ac:dyDescent="0.25">
      <c r="C791" s="51"/>
      <c r="D791" s="51"/>
      <c r="E791" s="51"/>
    </row>
    <row r="792" spans="3:5" ht="12.5" x14ac:dyDescent="0.25">
      <c r="C792" s="51"/>
      <c r="D792" s="51"/>
      <c r="E792" s="51"/>
    </row>
    <row r="793" spans="3:5" ht="12.5" x14ac:dyDescent="0.25">
      <c r="C793" s="51"/>
      <c r="D793" s="51"/>
      <c r="E793" s="51"/>
    </row>
    <row r="794" spans="3:5" ht="12.5" x14ac:dyDescent="0.25">
      <c r="C794" s="51"/>
      <c r="D794" s="51"/>
      <c r="E794" s="51"/>
    </row>
    <row r="795" spans="3:5" ht="12.5" x14ac:dyDescent="0.25">
      <c r="C795" s="51"/>
      <c r="D795" s="51"/>
      <c r="E795" s="51"/>
    </row>
    <row r="796" spans="3:5" ht="12.5" x14ac:dyDescent="0.25">
      <c r="C796" s="51"/>
      <c r="D796" s="51"/>
      <c r="E796" s="51"/>
    </row>
    <row r="797" spans="3:5" ht="12.5" x14ac:dyDescent="0.25">
      <c r="C797" s="51"/>
      <c r="D797" s="51"/>
      <c r="E797" s="51"/>
    </row>
    <row r="798" spans="3:5" ht="12.5" x14ac:dyDescent="0.25">
      <c r="C798" s="51"/>
      <c r="D798" s="51"/>
      <c r="E798" s="51"/>
    </row>
    <row r="799" spans="3:5" ht="12.5" x14ac:dyDescent="0.25">
      <c r="C799" s="51"/>
      <c r="D799" s="51"/>
      <c r="E799" s="51"/>
    </row>
    <row r="800" spans="3:5" ht="12.5" x14ac:dyDescent="0.25">
      <c r="C800" s="51"/>
      <c r="D800" s="51"/>
      <c r="E800" s="51"/>
    </row>
    <row r="801" spans="3:5" ht="12.5" x14ac:dyDescent="0.25">
      <c r="C801" s="51"/>
      <c r="D801" s="51"/>
      <c r="E801" s="51"/>
    </row>
    <row r="802" spans="3:5" ht="12.5" x14ac:dyDescent="0.25">
      <c r="C802" s="51"/>
      <c r="D802" s="51"/>
      <c r="E802" s="51"/>
    </row>
    <row r="803" spans="3:5" ht="12.5" x14ac:dyDescent="0.25">
      <c r="C803" s="51"/>
      <c r="D803" s="51"/>
      <c r="E803" s="51"/>
    </row>
    <row r="804" spans="3:5" ht="12.5" x14ac:dyDescent="0.25">
      <c r="C804" s="51"/>
      <c r="D804" s="51"/>
      <c r="E804" s="51"/>
    </row>
    <row r="805" spans="3:5" ht="12.5" x14ac:dyDescent="0.25">
      <c r="C805" s="51"/>
      <c r="D805" s="51"/>
      <c r="E805" s="51"/>
    </row>
    <row r="806" spans="3:5" ht="12.5" x14ac:dyDescent="0.25">
      <c r="C806" s="51"/>
      <c r="D806" s="51"/>
      <c r="E806" s="51"/>
    </row>
    <row r="807" spans="3:5" ht="12.5" x14ac:dyDescent="0.25">
      <c r="C807" s="51"/>
      <c r="D807" s="51"/>
      <c r="E807" s="51"/>
    </row>
    <row r="808" spans="3:5" ht="12.5" x14ac:dyDescent="0.25">
      <c r="C808" s="51"/>
      <c r="D808" s="51"/>
      <c r="E808" s="51"/>
    </row>
    <row r="809" spans="3:5" ht="12.5" x14ac:dyDescent="0.25">
      <c r="C809" s="51"/>
      <c r="D809" s="51"/>
      <c r="E809" s="51"/>
    </row>
    <row r="810" spans="3:5" ht="12.5" x14ac:dyDescent="0.25">
      <c r="C810" s="51"/>
      <c r="D810" s="51"/>
      <c r="E810" s="51"/>
    </row>
    <row r="811" spans="3:5" ht="12.5" x14ac:dyDescent="0.25">
      <c r="C811" s="51"/>
      <c r="D811" s="51"/>
      <c r="E811" s="51"/>
    </row>
    <row r="812" spans="3:5" ht="12.5" x14ac:dyDescent="0.25">
      <c r="C812" s="51"/>
      <c r="D812" s="51"/>
      <c r="E812" s="51"/>
    </row>
    <row r="813" spans="3:5" ht="12.5" x14ac:dyDescent="0.25">
      <c r="C813" s="51"/>
      <c r="D813" s="51"/>
      <c r="E813" s="51"/>
    </row>
    <row r="814" spans="3:5" ht="12.5" x14ac:dyDescent="0.25">
      <c r="C814" s="51"/>
      <c r="D814" s="51"/>
      <c r="E814" s="51"/>
    </row>
    <row r="815" spans="3:5" ht="12.5" x14ac:dyDescent="0.25">
      <c r="C815" s="51"/>
      <c r="D815" s="51"/>
      <c r="E815" s="51"/>
    </row>
    <row r="816" spans="3:5" ht="12.5" x14ac:dyDescent="0.25">
      <c r="C816" s="51"/>
      <c r="D816" s="51"/>
      <c r="E816" s="51"/>
    </row>
    <row r="817" spans="3:5" ht="12.5" x14ac:dyDescent="0.25">
      <c r="C817" s="51"/>
      <c r="D817" s="51"/>
      <c r="E817" s="51"/>
    </row>
    <row r="818" spans="3:5" ht="12.5" x14ac:dyDescent="0.25">
      <c r="C818" s="51"/>
      <c r="D818" s="51"/>
      <c r="E818" s="51"/>
    </row>
    <row r="819" spans="3:5" ht="12.5" x14ac:dyDescent="0.25">
      <c r="C819" s="51"/>
      <c r="D819" s="51"/>
      <c r="E819" s="51"/>
    </row>
    <row r="820" spans="3:5" ht="12.5" x14ac:dyDescent="0.25">
      <c r="C820" s="51"/>
      <c r="D820" s="51"/>
      <c r="E820" s="51"/>
    </row>
    <row r="821" spans="3:5" ht="12.5" x14ac:dyDescent="0.25">
      <c r="C821" s="51"/>
      <c r="D821" s="51"/>
      <c r="E821" s="51"/>
    </row>
    <row r="822" spans="3:5" ht="12.5" x14ac:dyDescent="0.25">
      <c r="C822" s="51"/>
      <c r="D822" s="51"/>
      <c r="E822" s="51"/>
    </row>
    <row r="823" spans="3:5" ht="12.5" x14ac:dyDescent="0.25">
      <c r="C823" s="51"/>
      <c r="D823" s="51"/>
      <c r="E823" s="51"/>
    </row>
    <row r="824" spans="3:5" ht="12.5" x14ac:dyDescent="0.25">
      <c r="C824" s="51"/>
      <c r="D824" s="51"/>
      <c r="E824" s="51"/>
    </row>
    <row r="825" spans="3:5" ht="12.5" x14ac:dyDescent="0.25">
      <c r="C825" s="51"/>
      <c r="D825" s="51"/>
      <c r="E825" s="51"/>
    </row>
    <row r="826" spans="3:5" ht="12.5" x14ac:dyDescent="0.25">
      <c r="C826" s="51"/>
      <c r="D826" s="51"/>
      <c r="E826" s="51"/>
    </row>
    <row r="827" spans="3:5" ht="12.5" x14ac:dyDescent="0.25">
      <c r="C827" s="51"/>
      <c r="D827" s="51"/>
      <c r="E827" s="51"/>
    </row>
    <row r="828" spans="3:5" ht="12.5" x14ac:dyDescent="0.25">
      <c r="C828" s="51"/>
      <c r="D828" s="51"/>
      <c r="E828" s="51"/>
    </row>
    <row r="829" spans="3:5" ht="12.5" x14ac:dyDescent="0.25">
      <c r="C829" s="51"/>
      <c r="D829" s="51"/>
      <c r="E829" s="51"/>
    </row>
    <row r="830" spans="3:5" ht="12.5" x14ac:dyDescent="0.25">
      <c r="C830" s="51"/>
      <c r="D830" s="51"/>
      <c r="E830" s="51"/>
    </row>
    <row r="831" spans="3:5" ht="12.5" x14ac:dyDescent="0.25">
      <c r="C831" s="51"/>
      <c r="D831" s="51"/>
      <c r="E831" s="51"/>
    </row>
    <row r="832" spans="3:5" ht="12.5" x14ac:dyDescent="0.25">
      <c r="C832" s="51"/>
      <c r="D832" s="51"/>
      <c r="E832" s="51"/>
    </row>
    <row r="833" spans="3:5" ht="12.5" x14ac:dyDescent="0.25">
      <c r="C833" s="51"/>
      <c r="D833" s="51"/>
      <c r="E833" s="51"/>
    </row>
    <row r="834" spans="3:5" ht="12.5" x14ac:dyDescent="0.25">
      <c r="C834" s="51"/>
      <c r="D834" s="51"/>
      <c r="E834" s="51"/>
    </row>
    <row r="835" spans="3:5" ht="12.5" x14ac:dyDescent="0.25">
      <c r="C835" s="51"/>
      <c r="D835" s="51"/>
      <c r="E835" s="51"/>
    </row>
    <row r="836" spans="3:5" ht="12.5" x14ac:dyDescent="0.25">
      <c r="C836" s="51"/>
      <c r="D836" s="51"/>
      <c r="E836" s="51"/>
    </row>
    <row r="837" spans="3:5" ht="12.5" x14ac:dyDescent="0.25">
      <c r="C837" s="51"/>
      <c r="D837" s="51"/>
      <c r="E837" s="51"/>
    </row>
    <row r="838" spans="3:5" ht="12.5" x14ac:dyDescent="0.25">
      <c r="C838" s="51"/>
      <c r="D838" s="51"/>
      <c r="E838" s="51"/>
    </row>
    <row r="839" spans="3:5" ht="12.5" x14ac:dyDescent="0.25">
      <c r="C839" s="51"/>
      <c r="D839" s="51"/>
      <c r="E839" s="51"/>
    </row>
    <row r="840" spans="3:5" ht="12.5" x14ac:dyDescent="0.25">
      <c r="C840" s="51"/>
      <c r="D840" s="51"/>
      <c r="E840" s="51"/>
    </row>
    <row r="841" spans="3:5" ht="12.5" x14ac:dyDescent="0.25">
      <c r="C841" s="51"/>
      <c r="D841" s="51"/>
      <c r="E841" s="51"/>
    </row>
    <row r="842" spans="3:5" ht="12.5" x14ac:dyDescent="0.25">
      <c r="C842" s="51"/>
      <c r="D842" s="51"/>
      <c r="E842" s="51"/>
    </row>
    <row r="843" spans="3:5" ht="12.5" x14ac:dyDescent="0.25">
      <c r="C843" s="51"/>
      <c r="D843" s="51"/>
      <c r="E843" s="51"/>
    </row>
    <row r="844" spans="3:5" ht="12.5" x14ac:dyDescent="0.25">
      <c r="C844" s="51"/>
      <c r="D844" s="51"/>
      <c r="E844" s="51"/>
    </row>
    <row r="845" spans="3:5" ht="12.5" x14ac:dyDescent="0.25">
      <c r="C845" s="51"/>
      <c r="D845" s="51"/>
      <c r="E845" s="51"/>
    </row>
    <row r="846" spans="3:5" ht="12.5" x14ac:dyDescent="0.25">
      <c r="C846" s="51"/>
      <c r="D846" s="51"/>
      <c r="E846" s="51"/>
    </row>
    <row r="847" spans="3:5" ht="12.5" x14ac:dyDescent="0.25">
      <c r="C847" s="51"/>
      <c r="D847" s="51"/>
      <c r="E847" s="51"/>
    </row>
    <row r="848" spans="3:5" ht="12.5" x14ac:dyDescent="0.25">
      <c r="C848" s="51"/>
      <c r="D848" s="51"/>
      <c r="E848" s="51"/>
    </row>
    <row r="849" spans="3:5" ht="12.5" x14ac:dyDescent="0.25">
      <c r="C849" s="51"/>
      <c r="D849" s="51"/>
      <c r="E849" s="51"/>
    </row>
    <row r="850" spans="3:5" ht="12.5" x14ac:dyDescent="0.25">
      <c r="C850" s="51"/>
      <c r="D850" s="51"/>
      <c r="E850" s="51"/>
    </row>
    <row r="851" spans="3:5" ht="12.5" x14ac:dyDescent="0.25">
      <c r="C851" s="51"/>
      <c r="D851" s="51"/>
      <c r="E851" s="51"/>
    </row>
    <row r="852" spans="3:5" ht="12.5" x14ac:dyDescent="0.25">
      <c r="C852" s="51"/>
      <c r="D852" s="51"/>
      <c r="E852" s="51"/>
    </row>
    <row r="853" spans="3:5" ht="12.5" x14ac:dyDescent="0.25">
      <c r="C853" s="51"/>
      <c r="D853" s="51"/>
      <c r="E853" s="51"/>
    </row>
    <row r="854" spans="3:5" ht="12.5" x14ac:dyDescent="0.25">
      <c r="C854" s="51"/>
      <c r="D854" s="51"/>
      <c r="E854" s="51"/>
    </row>
    <row r="855" spans="3:5" ht="12.5" x14ac:dyDescent="0.25">
      <c r="C855" s="51"/>
      <c r="D855" s="51"/>
      <c r="E855" s="51"/>
    </row>
    <row r="856" spans="3:5" ht="12.5" x14ac:dyDescent="0.25">
      <c r="C856" s="51"/>
      <c r="D856" s="51"/>
      <c r="E856" s="51"/>
    </row>
    <row r="857" spans="3:5" ht="12.5" x14ac:dyDescent="0.25">
      <c r="C857" s="51"/>
      <c r="D857" s="51"/>
      <c r="E857" s="51"/>
    </row>
    <row r="858" spans="3:5" ht="12.5" x14ac:dyDescent="0.25">
      <c r="C858" s="51"/>
      <c r="D858" s="51"/>
      <c r="E858" s="51"/>
    </row>
    <row r="859" spans="3:5" ht="12.5" x14ac:dyDescent="0.25">
      <c r="C859" s="51"/>
      <c r="D859" s="51"/>
      <c r="E859" s="51"/>
    </row>
    <row r="860" spans="3:5" ht="12.5" x14ac:dyDescent="0.25">
      <c r="C860" s="51"/>
      <c r="D860" s="51"/>
      <c r="E860" s="51"/>
    </row>
    <row r="861" spans="3:5" ht="12.5" x14ac:dyDescent="0.25">
      <c r="C861" s="51"/>
      <c r="D861" s="51"/>
      <c r="E861" s="51"/>
    </row>
    <row r="862" spans="3:5" ht="12.5" x14ac:dyDescent="0.25">
      <c r="C862" s="51"/>
      <c r="D862" s="51"/>
      <c r="E862" s="51"/>
    </row>
    <row r="863" spans="3:5" ht="12.5" x14ac:dyDescent="0.25">
      <c r="C863" s="51"/>
      <c r="D863" s="51"/>
      <c r="E863" s="51"/>
    </row>
    <row r="864" spans="3:5" ht="12.5" x14ac:dyDescent="0.25">
      <c r="C864" s="51"/>
      <c r="D864" s="51"/>
      <c r="E864" s="51"/>
    </row>
    <row r="865" spans="3:5" ht="12.5" x14ac:dyDescent="0.25">
      <c r="C865" s="51"/>
      <c r="D865" s="51"/>
      <c r="E865" s="51"/>
    </row>
    <row r="866" spans="3:5" ht="12.5" x14ac:dyDescent="0.25">
      <c r="C866" s="51"/>
      <c r="D866" s="51"/>
      <c r="E866" s="51"/>
    </row>
    <row r="867" spans="3:5" ht="12.5" x14ac:dyDescent="0.25">
      <c r="C867" s="51"/>
      <c r="D867" s="51"/>
      <c r="E867" s="51"/>
    </row>
    <row r="868" spans="3:5" ht="12.5" x14ac:dyDescent="0.25">
      <c r="C868" s="51"/>
      <c r="D868" s="51"/>
      <c r="E868" s="51"/>
    </row>
    <row r="869" spans="3:5" ht="12.5" x14ac:dyDescent="0.25">
      <c r="C869" s="51"/>
      <c r="D869" s="51"/>
      <c r="E869" s="51"/>
    </row>
    <row r="870" spans="3:5" ht="12.5" x14ac:dyDescent="0.25">
      <c r="C870" s="51"/>
      <c r="D870" s="51"/>
      <c r="E870" s="51"/>
    </row>
    <row r="871" spans="3:5" ht="12.5" x14ac:dyDescent="0.25">
      <c r="C871" s="51"/>
      <c r="D871" s="51"/>
      <c r="E871" s="51"/>
    </row>
    <row r="872" spans="3:5" ht="12.5" x14ac:dyDescent="0.25">
      <c r="C872" s="51"/>
      <c r="D872" s="51"/>
      <c r="E872" s="51"/>
    </row>
    <row r="873" spans="3:5" ht="12.5" x14ac:dyDescent="0.25">
      <c r="C873" s="51"/>
      <c r="D873" s="51"/>
      <c r="E873" s="51"/>
    </row>
    <row r="874" spans="3:5" ht="12.5" x14ac:dyDescent="0.25">
      <c r="C874" s="51"/>
      <c r="D874" s="51"/>
      <c r="E874" s="51"/>
    </row>
    <row r="875" spans="3:5" ht="12.5" x14ac:dyDescent="0.25">
      <c r="C875" s="51"/>
      <c r="D875" s="51"/>
      <c r="E875" s="51"/>
    </row>
    <row r="876" spans="3:5" ht="12.5" x14ac:dyDescent="0.25">
      <c r="C876" s="51"/>
      <c r="D876" s="51"/>
      <c r="E876" s="51"/>
    </row>
    <row r="877" spans="3:5" ht="12.5" x14ac:dyDescent="0.25">
      <c r="C877" s="51"/>
      <c r="D877" s="51"/>
      <c r="E877" s="51"/>
    </row>
    <row r="878" spans="3:5" ht="12.5" x14ac:dyDescent="0.25">
      <c r="C878" s="51"/>
      <c r="D878" s="51"/>
      <c r="E878" s="51"/>
    </row>
    <row r="879" spans="3:5" ht="12.5" x14ac:dyDescent="0.25">
      <c r="C879" s="51"/>
      <c r="D879" s="51"/>
      <c r="E879" s="51"/>
    </row>
    <row r="880" spans="3:5" ht="12.5" x14ac:dyDescent="0.25">
      <c r="C880" s="51"/>
      <c r="D880" s="51"/>
      <c r="E880" s="51"/>
    </row>
    <row r="881" spans="3:5" ht="12.5" x14ac:dyDescent="0.25">
      <c r="C881" s="51"/>
      <c r="D881" s="51"/>
      <c r="E881" s="51"/>
    </row>
    <row r="882" spans="3:5" ht="12.5" x14ac:dyDescent="0.25">
      <c r="C882" s="51"/>
      <c r="D882" s="51"/>
      <c r="E882" s="51"/>
    </row>
    <row r="883" spans="3:5" ht="12.5" x14ac:dyDescent="0.25">
      <c r="C883" s="51"/>
      <c r="D883" s="51"/>
      <c r="E883" s="51"/>
    </row>
    <row r="884" spans="3:5" ht="12.5" x14ac:dyDescent="0.25">
      <c r="C884" s="51"/>
      <c r="D884" s="51"/>
      <c r="E884" s="51"/>
    </row>
    <row r="885" spans="3:5" ht="12.5" x14ac:dyDescent="0.25">
      <c r="C885" s="51"/>
      <c r="D885" s="51"/>
      <c r="E885" s="51"/>
    </row>
    <row r="886" spans="3:5" ht="12.5" x14ac:dyDescent="0.25">
      <c r="C886" s="51"/>
      <c r="D886" s="51"/>
      <c r="E886" s="51"/>
    </row>
    <row r="887" spans="3:5" ht="12.5" x14ac:dyDescent="0.25">
      <c r="C887" s="51"/>
      <c r="D887" s="51"/>
      <c r="E887" s="51"/>
    </row>
    <row r="888" spans="3:5" ht="12.5" x14ac:dyDescent="0.25">
      <c r="C888" s="51"/>
      <c r="D888" s="51"/>
      <c r="E888" s="51"/>
    </row>
    <row r="889" spans="3:5" ht="12.5" x14ac:dyDescent="0.25">
      <c r="C889" s="51"/>
      <c r="D889" s="51"/>
      <c r="E889" s="51"/>
    </row>
    <row r="890" spans="3:5" ht="12.5" x14ac:dyDescent="0.25">
      <c r="C890" s="51"/>
      <c r="D890" s="51"/>
      <c r="E890" s="51"/>
    </row>
    <row r="891" spans="3:5" ht="12.5" x14ac:dyDescent="0.25">
      <c r="C891" s="51"/>
      <c r="D891" s="51"/>
      <c r="E891" s="51"/>
    </row>
    <row r="892" spans="3:5" ht="12.5" x14ac:dyDescent="0.25">
      <c r="C892" s="51"/>
      <c r="D892" s="51"/>
      <c r="E892" s="51"/>
    </row>
    <row r="893" spans="3:5" ht="12.5" x14ac:dyDescent="0.25">
      <c r="C893" s="51"/>
      <c r="D893" s="51"/>
      <c r="E893" s="51"/>
    </row>
    <row r="894" spans="3:5" ht="12.5" x14ac:dyDescent="0.25">
      <c r="C894" s="51"/>
      <c r="D894" s="51"/>
      <c r="E894" s="51"/>
    </row>
    <row r="895" spans="3:5" ht="12.5" x14ac:dyDescent="0.25">
      <c r="C895" s="51"/>
      <c r="D895" s="51"/>
      <c r="E895" s="51"/>
    </row>
    <row r="896" spans="3:5" ht="12.5" x14ac:dyDescent="0.25">
      <c r="C896" s="51"/>
      <c r="D896" s="51"/>
      <c r="E896" s="51"/>
    </row>
    <row r="897" spans="3:5" ht="12.5" x14ac:dyDescent="0.25">
      <c r="C897" s="51"/>
      <c r="D897" s="51"/>
      <c r="E897" s="51"/>
    </row>
    <row r="898" spans="3:5" ht="12.5" x14ac:dyDescent="0.25">
      <c r="C898" s="51"/>
      <c r="D898" s="51"/>
      <c r="E898" s="51"/>
    </row>
    <row r="899" spans="3:5" ht="12.5" x14ac:dyDescent="0.25">
      <c r="C899" s="51"/>
      <c r="D899" s="51"/>
      <c r="E899" s="51"/>
    </row>
    <row r="900" spans="3:5" ht="12.5" x14ac:dyDescent="0.25">
      <c r="C900" s="51"/>
      <c r="D900" s="51"/>
      <c r="E900" s="51"/>
    </row>
    <row r="901" spans="3:5" ht="12.5" x14ac:dyDescent="0.25">
      <c r="C901" s="51"/>
      <c r="D901" s="51"/>
      <c r="E901" s="51"/>
    </row>
    <row r="902" spans="3:5" ht="12.5" x14ac:dyDescent="0.25">
      <c r="C902" s="51"/>
      <c r="D902" s="51"/>
      <c r="E902" s="51"/>
    </row>
    <row r="903" spans="3:5" ht="12.5" x14ac:dyDescent="0.25">
      <c r="C903" s="51"/>
      <c r="D903" s="51"/>
      <c r="E903" s="51"/>
    </row>
    <row r="904" spans="3:5" ht="12.5" x14ac:dyDescent="0.25">
      <c r="C904" s="51"/>
      <c r="D904" s="51"/>
      <c r="E904" s="51"/>
    </row>
    <row r="905" spans="3:5" ht="12.5" x14ac:dyDescent="0.25">
      <c r="C905" s="51"/>
      <c r="D905" s="51"/>
      <c r="E905" s="51"/>
    </row>
    <row r="906" spans="3:5" ht="12.5" x14ac:dyDescent="0.25">
      <c r="C906" s="51"/>
      <c r="D906" s="51"/>
      <c r="E906" s="51"/>
    </row>
    <row r="907" spans="3:5" ht="12.5" x14ac:dyDescent="0.25">
      <c r="C907" s="51"/>
      <c r="D907" s="51"/>
      <c r="E907" s="51"/>
    </row>
    <row r="908" spans="3:5" ht="12.5" x14ac:dyDescent="0.25">
      <c r="C908" s="51"/>
      <c r="D908" s="51"/>
      <c r="E908" s="51"/>
    </row>
    <row r="909" spans="3:5" ht="12.5" x14ac:dyDescent="0.25">
      <c r="C909" s="51"/>
      <c r="D909" s="51"/>
      <c r="E909" s="51"/>
    </row>
    <row r="910" spans="3:5" ht="12.5" x14ac:dyDescent="0.25">
      <c r="C910" s="51"/>
      <c r="D910" s="51"/>
      <c r="E910" s="51"/>
    </row>
    <row r="911" spans="3:5" ht="12.5" x14ac:dyDescent="0.25">
      <c r="C911" s="51"/>
      <c r="D911" s="51"/>
      <c r="E911" s="51"/>
    </row>
    <row r="912" spans="3:5" ht="12.5" x14ac:dyDescent="0.25">
      <c r="C912" s="51"/>
      <c r="D912" s="51"/>
      <c r="E912" s="51"/>
    </row>
    <row r="913" spans="3:5" ht="12.5" x14ac:dyDescent="0.25">
      <c r="C913" s="51"/>
      <c r="D913" s="51"/>
      <c r="E913" s="51"/>
    </row>
    <row r="914" spans="3:5" ht="12.5" x14ac:dyDescent="0.25">
      <c r="C914" s="51"/>
      <c r="D914" s="51"/>
      <c r="E914" s="51"/>
    </row>
    <row r="915" spans="3:5" ht="12.5" x14ac:dyDescent="0.25">
      <c r="C915" s="51"/>
      <c r="D915" s="51"/>
      <c r="E915" s="51"/>
    </row>
    <row r="916" spans="3:5" ht="12.5" x14ac:dyDescent="0.25">
      <c r="C916" s="51"/>
      <c r="D916" s="51"/>
      <c r="E916" s="51"/>
    </row>
    <row r="917" spans="3:5" ht="12.5" x14ac:dyDescent="0.25">
      <c r="C917" s="51"/>
      <c r="D917" s="51"/>
      <c r="E917" s="51"/>
    </row>
    <row r="918" spans="3:5" ht="12.5" x14ac:dyDescent="0.25">
      <c r="C918" s="51"/>
      <c r="D918" s="51"/>
      <c r="E918" s="51"/>
    </row>
    <row r="919" spans="3:5" ht="12.5" x14ac:dyDescent="0.25">
      <c r="C919" s="51"/>
      <c r="D919" s="51"/>
      <c r="E919" s="51"/>
    </row>
    <row r="920" spans="3:5" ht="12.5" x14ac:dyDescent="0.25">
      <c r="C920" s="51"/>
      <c r="D920" s="51"/>
      <c r="E920" s="51"/>
    </row>
    <row r="921" spans="3:5" ht="12.5" x14ac:dyDescent="0.25">
      <c r="C921" s="51"/>
      <c r="D921" s="51"/>
      <c r="E921" s="51"/>
    </row>
    <row r="922" spans="3:5" ht="12.5" x14ac:dyDescent="0.25">
      <c r="C922" s="51"/>
      <c r="D922" s="51"/>
      <c r="E922" s="51"/>
    </row>
    <row r="923" spans="3:5" ht="12.5" x14ac:dyDescent="0.25">
      <c r="C923" s="51"/>
      <c r="D923" s="51"/>
      <c r="E923" s="51"/>
    </row>
    <row r="924" spans="3:5" ht="12.5" x14ac:dyDescent="0.25">
      <c r="C924" s="51"/>
      <c r="D924" s="51"/>
      <c r="E924" s="51"/>
    </row>
    <row r="925" spans="3:5" ht="12.5" x14ac:dyDescent="0.25">
      <c r="C925" s="51"/>
      <c r="D925" s="51"/>
      <c r="E925" s="51"/>
    </row>
    <row r="926" spans="3:5" ht="12.5" x14ac:dyDescent="0.25">
      <c r="C926" s="51"/>
      <c r="D926" s="51"/>
      <c r="E926" s="51"/>
    </row>
    <row r="927" spans="3:5" ht="12.5" x14ac:dyDescent="0.25">
      <c r="C927" s="51"/>
      <c r="D927" s="51"/>
      <c r="E927" s="51"/>
    </row>
    <row r="928" spans="3:5" ht="12.5" x14ac:dyDescent="0.25">
      <c r="C928" s="51"/>
      <c r="D928" s="51"/>
      <c r="E928" s="51"/>
    </row>
    <row r="929" spans="3:5" ht="12.5" x14ac:dyDescent="0.25">
      <c r="C929" s="51"/>
      <c r="D929" s="51"/>
      <c r="E929" s="51"/>
    </row>
    <row r="930" spans="3:5" ht="12.5" x14ac:dyDescent="0.25">
      <c r="C930" s="51"/>
      <c r="D930" s="51"/>
      <c r="E930" s="51"/>
    </row>
    <row r="931" spans="3:5" ht="12.5" x14ac:dyDescent="0.25">
      <c r="C931" s="51"/>
      <c r="D931" s="51"/>
      <c r="E931" s="51"/>
    </row>
    <row r="932" spans="3:5" ht="12.5" x14ac:dyDescent="0.25">
      <c r="C932" s="51"/>
      <c r="D932" s="51"/>
      <c r="E932" s="51"/>
    </row>
    <row r="933" spans="3:5" ht="12.5" x14ac:dyDescent="0.25">
      <c r="C933" s="51"/>
      <c r="D933" s="51"/>
      <c r="E933" s="51"/>
    </row>
    <row r="934" spans="3:5" ht="12.5" x14ac:dyDescent="0.25">
      <c r="C934" s="51"/>
      <c r="D934" s="51"/>
      <c r="E934" s="51"/>
    </row>
    <row r="935" spans="3:5" ht="12.5" x14ac:dyDescent="0.25">
      <c r="C935" s="51"/>
      <c r="D935" s="51"/>
      <c r="E935" s="51"/>
    </row>
    <row r="936" spans="3:5" ht="12.5" x14ac:dyDescent="0.25">
      <c r="C936" s="51"/>
      <c r="D936" s="51"/>
      <c r="E936" s="51"/>
    </row>
    <row r="937" spans="3:5" ht="12.5" x14ac:dyDescent="0.25">
      <c r="C937" s="51"/>
      <c r="D937" s="51"/>
      <c r="E937" s="51"/>
    </row>
    <row r="938" spans="3:5" ht="12.5" x14ac:dyDescent="0.25">
      <c r="C938" s="51"/>
      <c r="D938" s="51"/>
      <c r="E938" s="51"/>
    </row>
    <row r="939" spans="3:5" ht="12.5" x14ac:dyDescent="0.25">
      <c r="C939" s="51"/>
      <c r="D939" s="51"/>
      <c r="E939" s="51"/>
    </row>
    <row r="940" spans="3:5" ht="12.5" x14ac:dyDescent="0.25">
      <c r="C940" s="51"/>
      <c r="D940" s="51"/>
      <c r="E940" s="51"/>
    </row>
    <row r="941" spans="3:5" ht="12.5" x14ac:dyDescent="0.25">
      <c r="C941" s="51"/>
      <c r="D941" s="51"/>
      <c r="E941" s="51"/>
    </row>
    <row r="942" spans="3:5" ht="12.5" x14ac:dyDescent="0.25">
      <c r="C942" s="51"/>
      <c r="D942" s="51"/>
      <c r="E942" s="51"/>
    </row>
    <row r="943" spans="3:5" ht="12.5" x14ac:dyDescent="0.25">
      <c r="C943" s="51"/>
      <c r="D943" s="51"/>
      <c r="E943" s="51"/>
    </row>
    <row r="944" spans="3:5" ht="12.5" x14ac:dyDescent="0.25">
      <c r="C944" s="51"/>
      <c r="D944" s="51"/>
      <c r="E944" s="51"/>
    </row>
    <row r="945" spans="3:5" ht="12.5" x14ac:dyDescent="0.25">
      <c r="C945" s="51"/>
      <c r="D945" s="51"/>
      <c r="E945" s="51"/>
    </row>
    <row r="946" spans="3:5" ht="12.5" x14ac:dyDescent="0.25">
      <c r="C946" s="51"/>
      <c r="D946" s="51"/>
      <c r="E946" s="51"/>
    </row>
    <row r="947" spans="3:5" ht="12.5" x14ac:dyDescent="0.25">
      <c r="C947" s="51"/>
      <c r="D947" s="51"/>
      <c r="E947" s="51"/>
    </row>
    <row r="948" spans="3:5" ht="12.5" x14ac:dyDescent="0.25">
      <c r="C948" s="51"/>
      <c r="D948" s="51"/>
      <c r="E948" s="51"/>
    </row>
    <row r="949" spans="3:5" ht="12.5" x14ac:dyDescent="0.25">
      <c r="C949" s="51"/>
      <c r="D949" s="51"/>
      <c r="E949" s="51"/>
    </row>
    <row r="950" spans="3:5" ht="12.5" x14ac:dyDescent="0.25">
      <c r="C950" s="51"/>
      <c r="D950" s="51"/>
      <c r="E950" s="51"/>
    </row>
    <row r="951" spans="3:5" ht="12.5" x14ac:dyDescent="0.25">
      <c r="C951" s="51"/>
      <c r="D951" s="51"/>
      <c r="E951" s="51"/>
    </row>
    <row r="952" spans="3:5" ht="12.5" x14ac:dyDescent="0.25">
      <c r="C952" s="51"/>
      <c r="D952" s="51"/>
      <c r="E952" s="51"/>
    </row>
    <row r="953" spans="3:5" ht="12.5" x14ac:dyDescent="0.25">
      <c r="C953" s="51"/>
      <c r="D953" s="51"/>
      <c r="E953" s="51"/>
    </row>
    <row r="954" spans="3:5" ht="12.5" x14ac:dyDescent="0.25">
      <c r="C954" s="51"/>
      <c r="D954" s="51"/>
      <c r="E954" s="51"/>
    </row>
    <row r="955" spans="3:5" ht="12.5" x14ac:dyDescent="0.25">
      <c r="C955" s="51"/>
      <c r="D955" s="51"/>
      <c r="E955" s="51"/>
    </row>
    <row r="956" spans="3:5" ht="12.5" x14ac:dyDescent="0.25">
      <c r="C956" s="51"/>
      <c r="D956" s="51"/>
      <c r="E956" s="51"/>
    </row>
    <row r="957" spans="3:5" ht="12.5" x14ac:dyDescent="0.25">
      <c r="C957" s="51"/>
      <c r="D957" s="51"/>
      <c r="E957" s="51"/>
    </row>
    <row r="958" spans="3:5" ht="12.5" x14ac:dyDescent="0.25">
      <c r="C958" s="51"/>
      <c r="D958" s="51"/>
      <c r="E958" s="51"/>
    </row>
    <row r="959" spans="3:5" ht="12.5" x14ac:dyDescent="0.25">
      <c r="C959" s="51"/>
      <c r="D959" s="51"/>
      <c r="E959" s="51"/>
    </row>
    <row r="960" spans="3:5" ht="12.5" x14ac:dyDescent="0.25">
      <c r="C960" s="51"/>
      <c r="D960" s="51"/>
      <c r="E960" s="51"/>
    </row>
    <row r="961" spans="3:5" ht="12.5" x14ac:dyDescent="0.25">
      <c r="C961" s="51"/>
      <c r="D961" s="51"/>
      <c r="E961" s="51"/>
    </row>
    <row r="962" spans="3:5" ht="12.5" x14ac:dyDescent="0.25">
      <c r="C962" s="51"/>
      <c r="D962" s="51"/>
      <c r="E962" s="51"/>
    </row>
    <row r="963" spans="3:5" ht="12.5" x14ac:dyDescent="0.25">
      <c r="C963" s="51"/>
      <c r="D963" s="51"/>
      <c r="E963" s="51"/>
    </row>
    <row r="964" spans="3:5" ht="12.5" x14ac:dyDescent="0.25">
      <c r="C964" s="51"/>
      <c r="D964" s="51"/>
      <c r="E964" s="51"/>
    </row>
    <row r="965" spans="3:5" ht="12.5" x14ac:dyDescent="0.25">
      <c r="C965" s="51"/>
      <c r="D965" s="51"/>
      <c r="E965" s="51"/>
    </row>
    <row r="966" spans="3:5" ht="12.5" x14ac:dyDescent="0.25">
      <c r="C966" s="51"/>
      <c r="D966" s="51"/>
      <c r="E966" s="51"/>
    </row>
    <row r="967" spans="3:5" ht="12.5" x14ac:dyDescent="0.25">
      <c r="C967" s="51"/>
      <c r="D967" s="51"/>
      <c r="E967" s="51"/>
    </row>
    <row r="968" spans="3:5" ht="12.5" x14ac:dyDescent="0.25">
      <c r="C968" s="51"/>
      <c r="D968" s="51"/>
      <c r="E968" s="51"/>
    </row>
    <row r="969" spans="3:5" ht="12.5" x14ac:dyDescent="0.25">
      <c r="C969" s="51"/>
      <c r="D969" s="51"/>
      <c r="E969" s="51"/>
    </row>
    <row r="970" spans="3:5" ht="12.5" x14ac:dyDescent="0.25">
      <c r="C970" s="51"/>
      <c r="D970" s="51"/>
      <c r="E970" s="51"/>
    </row>
    <row r="971" spans="3:5" ht="12.5" x14ac:dyDescent="0.25">
      <c r="C971" s="51"/>
      <c r="D971" s="51"/>
      <c r="E971" s="51"/>
    </row>
    <row r="972" spans="3:5" ht="12.5" x14ac:dyDescent="0.25">
      <c r="C972" s="51"/>
      <c r="D972" s="51"/>
      <c r="E972" s="51"/>
    </row>
    <row r="973" spans="3:5" ht="12.5" x14ac:dyDescent="0.25">
      <c r="C973" s="51"/>
      <c r="D973" s="51"/>
      <c r="E973" s="51"/>
    </row>
    <row r="974" spans="3:5" ht="12.5" x14ac:dyDescent="0.25">
      <c r="C974" s="51"/>
      <c r="D974" s="51"/>
      <c r="E974" s="51"/>
    </row>
    <row r="975" spans="3:5" ht="12.5" x14ac:dyDescent="0.25">
      <c r="C975" s="51"/>
      <c r="D975" s="51"/>
      <c r="E975" s="51"/>
    </row>
    <row r="976" spans="3:5" ht="12.5" x14ac:dyDescent="0.25">
      <c r="C976" s="51"/>
      <c r="D976" s="51"/>
      <c r="E976" s="51"/>
    </row>
    <row r="977" spans="3:5" ht="12.5" x14ac:dyDescent="0.25">
      <c r="C977" s="51"/>
      <c r="D977" s="51"/>
      <c r="E977" s="51"/>
    </row>
    <row r="978" spans="3:5" ht="12.5" x14ac:dyDescent="0.25">
      <c r="C978" s="51"/>
      <c r="D978" s="51"/>
      <c r="E978" s="51"/>
    </row>
    <row r="979" spans="3:5" ht="12.5" x14ac:dyDescent="0.25">
      <c r="C979" s="51"/>
      <c r="D979" s="51"/>
      <c r="E979" s="51"/>
    </row>
    <row r="980" spans="3:5" ht="12.5" x14ac:dyDescent="0.25">
      <c r="C980" s="51"/>
      <c r="D980" s="51"/>
      <c r="E980" s="51"/>
    </row>
    <row r="981" spans="3:5" ht="12.5" x14ac:dyDescent="0.25">
      <c r="C981" s="51"/>
      <c r="D981" s="51"/>
      <c r="E981" s="51"/>
    </row>
    <row r="982" spans="3:5" ht="12.5" x14ac:dyDescent="0.25">
      <c r="C982" s="51"/>
      <c r="D982" s="51"/>
      <c r="E982" s="51"/>
    </row>
    <row r="983" spans="3:5" ht="12.5" x14ac:dyDescent="0.25">
      <c r="C983" s="51"/>
      <c r="D983" s="51"/>
      <c r="E983" s="51"/>
    </row>
    <row r="984" spans="3:5" ht="12.5" x14ac:dyDescent="0.25">
      <c r="C984" s="51"/>
      <c r="D984" s="51"/>
      <c r="E984" s="51"/>
    </row>
    <row r="985" spans="3:5" ht="12.5" x14ac:dyDescent="0.25">
      <c r="C985" s="51"/>
      <c r="D985" s="51"/>
      <c r="E985" s="51"/>
    </row>
    <row r="986" spans="3:5" ht="12.5" x14ac:dyDescent="0.25">
      <c r="C986" s="51"/>
      <c r="D986" s="51"/>
      <c r="E986" s="51"/>
    </row>
    <row r="987" spans="3:5" ht="12.5" x14ac:dyDescent="0.25">
      <c r="C987" s="51"/>
      <c r="D987" s="51"/>
      <c r="E987" s="51"/>
    </row>
    <row r="988" spans="3:5" ht="12.5" x14ac:dyDescent="0.25">
      <c r="C988" s="51"/>
      <c r="D988" s="51"/>
      <c r="E988" s="51"/>
    </row>
    <row r="989" spans="3:5" ht="12.5" x14ac:dyDescent="0.25">
      <c r="C989" s="51"/>
      <c r="D989" s="51"/>
      <c r="E989" s="51"/>
    </row>
    <row r="990" spans="3:5" ht="12.5" x14ac:dyDescent="0.25">
      <c r="C990" s="51"/>
      <c r="D990" s="51"/>
      <c r="E990" s="51"/>
    </row>
    <row r="991" spans="3:5" ht="12.5" x14ac:dyDescent="0.25">
      <c r="C991" s="51"/>
      <c r="D991" s="51"/>
      <c r="E991" s="51"/>
    </row>
    <row r="992" spans="3:5" ht="12.5" x14ac:dyDescent="0.25">
      <c r="C992" s="51"/>
      <c r="D992" s="51"/>
      <c r="E992" s="51"/>
    </row>
    <row r="993" spans="3:5" ht="12.5" x14ac:dyDescent="0.25">
      <c r="C993" s="51"/>
      <c r="D993" s="51"/>
      <c r="E993" s="51"/>
    </row>
    <row r="994" spans="3:5" ht="12.5" x14ac:dyDescent="0.25">
      <c r="C994" s="51"/>
      <c r="D994" s="51"/>
      <c r="E994" s="51"/>
    </row>
    <row r="995" spans="3:5" ht="12.5" x14ac:dyDescent="0.25">
      <c r="C995" s="51"/>
      <c r="D995" s="51"/>
      <c r="E995" s="51"/>
    </row>
    <row r="996" spans="3:5" ht="12.5" x14ac:dyDescent="0.25">
      <c r="C996" s="51"/>
      <c r="D996" s="51"/>
      <c r="E996" s="51"/>
    </row>
    <row r="997" spans="3:5" ht="12.5" x14ac:dyDescent="0.25">
      <c r="C997" s="51"/>
      <c r="D997" s="51"/>
      <c r="E997" s="51"/>
    </row>
    <row r="998" spans="3:5" ht="12.5" x14ac:dyDescent="0.25">
      <c r="C998" s="51"/>
      <c r="D998" s="51"/>
      <c r="E998" s="51"/>
    </row>
    <row r="999" spans="3:5" ht="12.5" x14ac:dyDescent="0.25">
      <c r="C999" s="51"/>
      <c r="D999" s="51"/>
      <c r="E999" s="51"/>
    </row>
    <row r="1000" spans="3:5" ht="12.5" x14ac:dyDescent="0.25">
      <c r="C1000" s="51"/>
      <c r="D1000" s="51"/>
      <c r="E1000" s="51"/>
    </row>
    <row r="1001" spans="3:5" ht="12.5" x14ac:dyDescent="0.25">
      <c r="C1001" s="51"/>
      <c r="D1001" s="51"/>
      <c r="E1001" s="51"/>
    </row>
    <row r="1002" spans="3:5" ht="12.5" x14ac:dyDescent="0.25">
      <c r="C1002" s="51"/>
      <c r="D1002" s="51"/>
      <c r="E1002" s="51"/>
    </row>
    <row r="1003" spans="3:5" ht="12.5" x14ac:dyDescent="0.25">
      <c r="C1003" s="51"/>
      <c r="D1003" s="51"/>
      <c r="E1003" s="51"/>
    </row>
    <row r="1004" spans="3:5" ht="12.5" x14ac:dyDescent="0.25">
      <c r="C1004" s="51"/>
      <c r="D1004" s="51"/>
      <c r="E1004" s="51"/>
    </row>
    <row r="1005" spans="3:5" ht="12.5" x14ac:dyDescent="0.25">
      <c r="C1005" s="51"/>
      <c r="D1005" s="51"/>
      <c r="E1005" s="51"/>
    </row>
    <row r="1006" spans="3:5" ht="12.5" x14ac:dyDescent="0.25">
      <c r="C1006" s="51"/>
      <c r="D1006" s="51"/>
      <c r="E1006" s="51"/>
    </row>
  </sheetData>
  <mergeCells count="24">
    <mergeCell ref="H15:I15"/>
    <mergeCell ref="H16:I16"/>
    <mergeCell ref="H17:I17"/>
    <mergeCell ref="C9:C11"/>
    <mergeCell ref="C14:C15"/>
    <mergeCell ref="D14:D15"/>
    <mergeCell ref="C17:C20"/>
    <mergeCell ref="D19:D20"/>
    <mergeCell ref="H18:I18"/>
    <mergeCell ref="H19:I19"/>
    <mergeCell ref="H20:I20"/>
    <mergeCell ref="C26:C27"/>
    <mergeCell ref="H8:I8"/>
    <mergeCell ref="D9:D11"/>
    <mergeCell ref="H9:I9"/>
    <mergeCell ref="H10:I10"/>
    <mergeCell ref="H11:I11"/>
    <mergeCell ref="H12:I12"/>
    <mergeCell ref="H13:I13"/>
    <mergeCell ref="H21:I21"/>
    <mergeCell ref="H25:I25"/>
    <mergeCell ref="H26:I26"/>
    <mergeCell ref="H27:I27"/>
    <mergeCell ref="H14:I14"/>
  </mergeCells>
  <phoneticPr fontId="15" type="noConversion"/>
  <dataValidations count="1">
    <dataValidation type="list" allowBlank="1" showErrorMessage="1" sqref="F9:G21 F26:G27" xr:uid="{00000000-0002-0000-3900-000000000000}">
      <formula1>"Not Test,PASS,Fail,N/A,Blocked"</formula1>
    </dataValidation>
  </dataValidation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I988"/>
  <sheetViews>
    <sheetView workbookViewId="0">
      <selection activeCell="C12" sqref="C12"/>
    </sheetView>
  </sheetViews>
  <sheetFormatPr defaultColWidth="12.6328125" defaultRowHeight="15.75" customHeight="1" x14ac:dyDescent="0.25"/>
  <cols>
    <col min="1" max="1" width="4.6328125" customWidth="1"/>
    <col min="3" max="5" width="52.6328125" customWidth="1"/>
    <col min="6" max="7" width="14.6328125" customWidth="1"/>
    <col min="8" max="9" width="52.6328125" customWidth="1"/>
    <col min="10" max="15" width="22.90625" customWidth="1"/>
    <col min="16" max="21" width="22.453125" customWidth="1"/>
  </cols>
  <sheetData>
    <row r="1" spans="1:9" ht="13" x14ac:dyDescent="0.3">
      <c r="A1" s="1"/>
      <c r="B1" s="11"/>
      <c r="C1" s="11"/>
      <c r="D1" s="11"/>
      <c r="E1" s="11"/>
    </row>
    <row r="2" spans="1:9" ht="13" x14ac:dyDescent="0.25">
      <c r="B2" s="2" t="s">
        <v>1</v>
      </c>
      <c r="C2" s="13" t="s">
        <v>2675</v>
      </c>
      <c r="D2" s="13" t="s">
        <v>34</v>
      </c>
      <c r="E2" s="13" t="s">
        <v>35</v>
      </c>
    </row>
    <row r="3" spans="1:9" ht="13" x14ac:dyDescent="0.25">
      <c r="B3" s="2" t="s">
        <v>5</v>
      </c>
      <c r="C3" s="13" t="s">
        <v>2377</v>
      </c>
      <c r="D3" s="13" t="s">
        <v>2676</v>
      </c>
      <c r="E3" s="13" t="s">
        <v>2677</v>
      </c>
    </row>
    <row r="4" spans="1:9" ht="200" customHeight="1" x14ac:dyDescent="0.25">
      <c r="B4" s="2" t="s">
        <v>9</v>
      </c>
      <c r="C4" s="13"/>
      <c r="D4" s="13"/>
      <c r="E4" s="13"/>
    </row>
    <row r="5" spans="1:9" ht="12.5" x14ac:dyDescent="0.25">
      <c r="B5" s="11"/>
      <c r="C5" s="11"/>
      <c r="D5" s="11"/>
      <c r="E5" s="11"/>
    </row>
    <row r="6" spans="1:9" ht="20" x14ac:dyDescent="0.25">
      <c r="B6" s="48" t="s">
        <v>2678</v>
      </c>
      <c r="C6" s="11"/>
      <c r="D6" s="11"/>
      <c r="E6" s="11"/>
    </row>
    <row r="7" spans="1:9" ht="12.5" x14ac:dyDescent="0.25">
      <c r="B7" s="11"/>
      <c r="C7" s="11"/>
      <c r="D7" s="11"/>
      <c r="E7" s="11"/>
    </row>
    <row r="8" spans="1:9" ht="13" x14ac:dyDescent="0.3">
      <c r="B8" s="2" t="s">
        <v>11</v>
      </c>
      <c r="C8" s="63" t="s">
        <v>12</v>
      </c>
      <c r="D8" s="63" t="s">
        <v>13</v>
      </c>
      <c r="E8" s="63" t="s">
        <v>14</v>
      </c>
      <c r="F8" s="6" t="s">
        <v>15</v>
      </c>
      <c r="G8" s="6" t="s">
        <v>16</v>
      </c>
      <c r="H8" s="221" t="s">
        <v>17</v>
      </c>
      <c r="I8" s="197"/>
    </row>
    <row r="9" spans="1:9" ht="12.5" x14ac:dyDescent="0.25">
      <c r="B9" s="222">
        <v>1</v>
      </c>
      <c r="C9" s="203" t="s">
        <v>2679</v>
      </c>
      <c r="D9" s="13" t="s">
        <v>2680</v>
      </c>
      <c r="E9" s="13" t="s">
        <v>2681</v>
      </c>
      <c r="F9" s="9" t="s">
        <v>21</v>
      </c>
      <c r="G9" s="9" t="s">
        <v>21</v>
      </c>
      <c r="H9" s="199"/>
      <c r="I9" s="197"/>
    </row>
    <row r="10" spans="1:9" ht="12.5" x14ac:dyDescent="0.25">
      <c r="B10" s="211"/>
      <c r="C10" s="211"/>
      <c r="D10" s="13" t="s">
        <v>2682</v>
      </c>
      <c r="E10" s="13" t="s">
        <v>2683</v>
      </c>
      <c r="F10" s="9" t="s">
        <v>21</v>
      </c>
      <c r="G10" s="9" t="s">
        <v>21</v>
      </c>
      <c r="H10" s="199"/>
      <c r="I10" s="197"/>
    </row>
    <row r="11" spans="1:9" ht="12.5" x14ac:dyDescent="0.25">
      <c r="B11" s="204"/>
      <c r="C11" s="204"/>
      <c r="D11" s="13" t="s">
        <v>2684</v>
      </c>
      <c r="E11" s="13" t="s">
        <v>2685</v>
      </c>
      <c r="F11" s="9" t="s">
        <v>21</v>
      </c>
      <c r="G11" s="9" t="s">
        <v>21</v>
      </c>
      <c r="H11" s="199"/>
      <c r="I11" s="197"/>
    </row>
    <row r="12" spans="1:9" ht="17.25" customHeight="1" x14ac:dyDescent="0.25">
      <c r="B12" s="11"/>
      <c r="C12" s="11"/>
      <c r="D12" s="11"/>
      <c r="E12" s="11"/>
    </row>
    <row r="13" spans="1:9" ht="25.5" customHeight="1" x14ac:dyDescent="0.25">
      <c r="B13" s="48" t="s">
        <v>2686</v>
      </c>
      <c r="C13" s="11"/>
      <c r="D13" s="11"/>
      <c r="E13" s="11"/>
    </row>
    <row r="14" spans="1:9" ht="12.5" x14ac:dyDescent="0.25">
      <c r="C14" s="85"/>
      <c r="D14" s="85"/>
      <c r="E14" s="85"/>
    </row>
    <row r="15" spans="1:9" ht="13" x14ac:dyDescent="0.3">
      <c r="B15" s="2" t="s">
        <v>11</v>
      </c>
      <c r="C15" s="63" t="s">
        <v>12</v>
      </c>
      <c r="D15" s="63" t="s">
        <v>13</v>
      </c>
      <c r="E15" s="63" t="s">
        <v>14</v>
      </c>
      <c r="F15" s="6" t="s">
        <v>15</v>
      </c>
      <c r="G15" s="6" t="s">
        <v>16</v>
      </c>
      <c r="H15" s="221" t="s">
        <v>17</v>
      </c>
      <c r="I15" s="197"/>
    </row>
    <row r="16" spans="1:9" ht="12.5" x14ac:dyDescent="0.25">
      <c r="B16" s="21">
        <v>2</v>
      </c>
      <c r="C16" s="203" t="s">
        <v>2687</v>
      </c>
      <c r="D16" s="13" t="s">
        <v>2688</v>
      </c>
      <c r="E16" s="13" t="s">
        <v>2689</v>
      </c>
      <c r="F16" s="9" t="s">
        <v>21</v>
      </c>
      <c r="G16" s="9" t="s">
        <v>21</v>
      </c>
      <c r="H16" s="199"/>
      <c r="I16" s="197"/>
    </row>
    <row r="17" spans="2:9" ht="12.5" x14ac:dyDescent="0.25">
      <c r="B17" s="21">
        <v>3</v>
      </c>
      <c r="C17" s="211"/>
      <c r="D17" s="13" t="s">
        <v>2690</v>
      </c>
      <c r="E17" s="13" t="s">
        <v>2691</v>
      </c>
      <c r="F17" s="9" t="s">
        <v>21</v>
      </c>
      <c r="G17" s="9" t="s">
        <v>21</v>
      </c>
      <c r="H17" s="199"/>
      <c r="I17" s="197"/>
    </row>
    <row r="18" spans="2:9" ht="12.5" x14ac:dyDescent="0.25">
      <c r="B18" s="21">
        <v>4</v>
      </c>
      <c r="C18" s="211"/>
      <c r="D18" s="13" t="s">
        <v>2692</v>
      </c>
      <c r="E18" s="13" t="s">
        <v>2685</v>
      </c>
      <c r="F18" s="9" t="s">
        <v>21</v>
      </c>
      <c r="G18" s="9" t="s">
        <v>21</v>
      </c>
      <c r="H18" s="199"/>
      <c r="I18" s="197"/>
    </row>
    <row r="19" spans="2:9" ht="12.5" x14ac:dyDescent="0.25">
      <c r="B19" s="21">
        <v>5</v>
      </c>
      <c r="C19" s="204"/>
      <c r="D19" s="13" t="s">
        <v>2693</v>
      </c>
      <c r="E19" s="13" t="s">
        <v>2683</v>
      </c>
      <c r="F19" s="9" t="s">
        <v>21</v>
      </c>
      <c r="G19" s="9" t="s">
        <v>21</v>
      </c>
      <c r="H19" s="199"/>
      <c r="I19" s="197"/>
    </row>
    <row r="20" spans="2:9" ht="12.5" x14ac:dyDescent="0.25">
      <c r="B20" s="11"/>
      <c r="C20" s="11"/>
      <c r="D20" s="11"/>
      <c r="E20" s="11"/>
    </row>
    <row r="21" spans="2:9" ht="12.5" x14ac:dyDescent="0.25">
      <c r="B21" s="11"/>
      <c r="C21" s="11"/>
      <c r="D21" s="11"/>
      <c r="E21" s="11"/>
    </row>
    <row r="22" spans="2:9" ht="12.5" x14ac:dyDescent="0.25">
      <c r="B22" s="11"/>
      <c r="C22" s="11"/>
      <c r="D22" s="11"/>
      <c r="E22" s="11"/>
    </row>
    <row r="23" spans="2:9" ht="12.5" x14ac:dyDescent="0.25">
      <c r="B23" s="11"/>
      <c r="C23" s="11"/>
      <c r="D23" s="11"/>
      <c r="E23" s="11"/>
    </row>
    <row r="24" spans="2:9" ht="12.5" x14ac:dyDescent="0.25">
      <c r="B24" s="11"/>
      <c r="C24" s="11"/>
      <c r="D24" s="11"/>
      <c r="E24" s="11"/>
    </row>
    <row r="25" spans="2:9" ht="12.5" x14ac:dyDescent="0.25">
      <c r="B25" s="11"/>
      <c r="C25" s="11"/>
      <c r="D25" s="11"/>
      <c r="E25" s="11"/>
    </row>
    <row r="26" spans="2:9" ht="12.5" x14ac:dyDescent="0.25">
      <c r="B26" s="11"/>
      <c r="C26" s="11"/>
      <c r="D26" s="11"/>
      <c r="E26" s="11"/>
    </row>
    <row r="27" spans="2:9" ht="12.5" x14ac:dyDescent="0.25">
      <c r="B27" s="11"/>
      <c r="C27" s="11"/>
      <c r="D27" s="11"/>
      <c r="E27" s="11"/>
    </row>
    <row r="28" spans="2:9" ht="12.5" x14ac:dyDescent="0.25">
      <c r="B28" s="11"/>
      <c r="C28" s="11"/>
      <c r="D28" s="11"/>
      <c r="E28" s="11"/>
    </row>
    <row r="29" spans="2:9" ht="12.5" x14ac:dyDescent="0.25">
      <c r="B29" s="11"/>
      <c r="C29" s="11"/>
      <c r="D29" s="11"/>
      <c r="E29" s="11"/>
    </row>
    <row r="30" spans="2:9" ht="12.5" x14ac:dyDescent="0.25">
      <c r="B30" s="11"/>
      <c r="C30" s="11"/>
      <c r="D30" s="11"/>
      <c r="E30" s="11"/>
    </row>
    <row r="31" spans="2:9" ht="12.5" x14ac:dyDescent="0.25">
      <c r="B31" s="11"/>
      <c r="C31" s="11"/>
      <c r="D31" s="11"/>
      <c r="E31" s="11"/>
    </row>
    <row r="32" spans="2:9" ht="12.5" x14ac:dyDescent="0.25">
      <c r="B32" s="11"/>
      <c r="C32" s="11"/>
      <c r="D32" s="11"/>
      <c r="E32" s="11"/>
    </row>
    <row r="33" spans="2:5" ht="12.5" x14ac:dyDescent="0.25">
      <c r="B33" s="11"/>
      <c r="C33" s="11"/>
      <c r="D33" s="11"/>
      <c r="E33" s="11"/>
    </row>
    <row r="34" spans="2:5" ht="12.5" x14ac:dyDescent="0.25">
      <c r="B34" s="11"/>
      <c r="C34" s="11"/>
      <c r="D34" s="11"/>
      <c r="E34" s="11"/>
    </row>
    <row r="35" spans="2:5" ht="12.5" x14ac:dyDescent="0.25">
      <c r="B35" s="11"/>
      <c r="C35" s="11"/>
      <c r="D35" s="11"/>
      <c r="E35" s="11"/>
    </row>
    <row r="36" spans="2:5" ht="12.5" x14ac:dyDescent="0.25">
      <c r="B36" s="11"/>
      <c r="C36" s="11"/>
      <c r="D36" s="11"/>
      <c r="E36" s="11"/>
    </row>
    <row r="37" spans="2:5" ht="12.5" x14ac:dyDescent="0.25">
      <c r="B37" s="11"/>
      <c r="C37" s="11"/>
      <c r="D37" s="11"/>
      <c r="E37" s="11"/>
    </row>
    <row r="38" spans="2:5" ht="12.5" x14ac:dyDescent="0.25">
      <c r="B38" s="11"/>
      <c r="C38" s="11"/>
      <c r="D38" s="11"/>
      <c r="E38" s="11"/>
    </row>
    <row r="39" spans="2:5" ht="12.5" x14ac:dyDescent="0.25">
      <c r="B39" s="11"/>
      <c r="C39" s="11"/>
      <c r="D39" s="11"/>
      <c r="E39" s="11"/>
    </row>
    <row r="40" spans="2:5" ht="12.5" x14ac:dyDescent="0.25">
      <c r="B40" s="11"/>
      <c r="C40" s="11"/>
      <c r="D40" s="11"/>
      <c r="E40" s="11"/>
    </row>
    <row r="41" spans="2:5" ht="12.5" x14ac:dyDescent="0.25">
      <c r="B41" s="11"/>
      <c r="C41" s="11"/>
      <c r="D41" s="11"/>
      <c r="E41" s="11"/>
    </row>
    <row r="42" spans="2:5" ht="12.5" x14ac:dyDescent="0.25">
      <c r="B42" s="11"/>
      <c r="C42" s="11"/>
      <c r="D42" s="11"/>
      <c r="E42" s="11"/>
    </row>
    <row r="43" spans="2:5" ht="12.5" x14ac:dyDescent="0.25">
      <c r="B43" s="11"/>
      <c r="C43" s="11"/>
      <c r="D43" s="11"/>
      <c r="E43" s="11"/>
    </row>
    <row r="44" spans="2:5" ht="12.5" x14ac:dyDescent="0.25">
      <c r="B44" s="11"/>
      <c r="C44" s="11"/>
      <c r="D44" s="11"/>
      <c r="E44" s="11"/>
    </row>
    <row r="45" spans="2:5" ht="12.5" x14ac:dyDescent="0.25">
      <c r="B45" s="11"/>
      <c r="C45" s="11"/>
      <c r="D45" s="11"/>
      <c r="E45" s="11"/>
    </row>
    <row r="46" spans="2:5" ht="12.5" x14ac:dyDescent="0.25">
      <c r="B46" s="11"/>
      <c r="C46" s="11"/>
      <c r="D46" s="11"/>
      <c r="E46" s="11"/>
    </row>
    <row r="47" spans="2:5" ht="12.5" x14ac:dyDescent="0.25">
      <c r="B47" s="11"/>
      <c r="C47" s="11"/>
      <c r="D47" s="11"/>
      <c r="E47" s="11"/>
    </row>
    <row r="48" spans="2:5" ht="12.5" x14ac:dyDescent="0.25">
      <c r="B48" s="11"/>
      <c r="C48" s="11"/>
      <c r="D48" s="11"/>
      <c r="E48" s="11"/>
    </row>
    <row r="49" spans="2:5" ht="12.5" x14ac:dyDescent="0.25">
      <c r="B49" s="11"/>
      <c r="C49" s="11"/>
      <c r="D49" s="11"/>
      <c r="E49" s="11"/>
    </row>
    <row r="50" spans="2:5" ht="12.5" x14ac:dyDescent="0.25">
      <c r="B50" s="11"/>
      <c r="C50" s="11"/>
      <c r="D50" s="11"/>
      <c r="E50" s="11"/>
    </row>
    <row r="51" spans="2:5" ht="12.5" x14ac:dyDescent="0.25">
      <c r="B51" s="11"/>
      <c r="C51" s="11"/>
      <c r="D51" s="11"/>
      <c r="E51" s="11"/>
    </row>
    <row r="52" spans="2:5" ht="12.5" x14ac:dyDescent="0.25">
      <c r="B52" s="11"/>
      <c r="C52" s="11"/>
      <c r="D52" s="11"/>
      <c r="E52" s="11"/>
    </row>
    <row r="53" spans="2:5" ht="12.5" x14ac:dyDescent="0.25">
      <c r="B53" s="11"/>
      <c r="C53" s="11"/>
      <c r="D53" s="11"/>
      <c r="E53" s="11"/>
    </row>
    <row r="54" spans="2:5" ht="12.5" x14ac:dyDescent="0.25">
      <c r="B54" s="11"/>
      <c r="C54" s="11"/>
      <c r="D54" s="11"/>
      <c r="E54" s="11"/>
    </row>
    <row r="55" spans="2:5" ht="12.5" x14ac:dyDescent="0.25">
      <c r="B55" s="11"/>
      <c r="C55" s="11"/>
      <c r="D55" s="11"/>
      <c r="E55" s="11"/>
    </row>
    <row r="56" spans="2:5" ht="12.5" x14ac:dyDescent="0.25">
      <c r="B56" s="11"/>
      <c r="C56" s="11"/>
      <c r="D56" s="11"/>
      <c r="E56" s="11"/>
    </row>
    <row r="57" spans="2:5" ht="12.5" x14ac:dyDescent="0.25">
      <c r="B57" s="11"/>
      <c r="C57" s="11"/>
      <c r="D57" s="11"/>
      <c r="E57" s="11"/>
    </row>
    <row r="58" spans="2:5" ht="12.5" x14ac:dyDescent="0.25">
      <c r="B58" s="11"/>
      <c r="C58" s="11"/>
      <c r="D58" s="11"/>
      <c r="E58" s="11"/>
    </row>
    <row r="59" spans="2:5" ht="12.5" x14ac:dyDescent="0.25">
      <c r="B59" s="11"/>
      <c r="C59" s="11"/>
      <c r="D59" s="11"/>
      <c r="E59" s="11"/>
    </row>
    <row r="60" spans="2:5" ht="12.5" x14ac:dyDescent="0.25">
      <c r="B60" s="11"/>
      <c r="C60" s="11"/>
      <c r="D60" s="11"/>
      <c r="E60" s="11"/>
    </row>
    <row r="61" spans="2:5" ht="12.5" x14ac:dyDescent="0.25">
      <c r="B61" s="11"/>
      <c r="C61" s="11"/>
      <c r="D61" s="11"/>
      <c r="E61" s="11"/>
    </row>
    <row r="62" spans="2:5" ht="12.5" x14ac:dyDescent="0.25">
      <c r="B62" s="11"/>
      <c r="C62" s="11"/>
      <c r="D62" s="11"/>
      <c r="E62" s="11"/>
    </row>
    <row r="63" spans="2:5" ht="12.5" x14ac:dyDescent="0.25">
      <c r="B63" s="11"/>
      <c r="C63" s="11"/>
      <c r="D63" s="11"/>
      <c r="E63" s="11"/>
    </row>
    <row r="64" spans="2:5" ht="12.5" x14ac:dyDescent="0.25">
      <c r="B64" s="11"/>
      <c r="C64" s="11"/>
      <c r="D64" s="11"/>
      <c r="E64" s="11"/>
    </row>
    <row r="65" spans="2:5" ht="12.5" x14ac:dyDescent="0.25">
      <c r="B65" s="11"/>
      <c r="C65" s="11"/>
      <c r="D65" s="11"/>
      <c r="E65" s="11"/>
    </row>
    <row r="66" spans="2:5" ht="12.5" x14ac:dyDescent="0.25">
      <c r="B66" s="11"/>
      <c r="C66" s="11"/>
      <c r="D66" s="11"/>
      <c r="E66" s="11"/>
    </row>
    <row r="67" spans="2:5" ht="12.5" x14ac:dyDescent="0.25">
      <c r="B67" s="11"/>
      <c r="C67" s="11"/>
      <c r="D67" s="11"/>
      <c r="E67" s="11"/>
    </row>
    <row r="68" spans="2:5" ht="12.5" x14ac:dyDescent="0.25">
      <c r="B68" s="11"/>
      <c r="C68" s="11"/>
      <c r="D68" s="11"/>
      <c r="E68" s="11"/>
    </row>
    <row r="69" spans="2:5" ht="12.5" x14ac:dyDescent="0.25">
      <c r="B69" s="11"/>
      <c r="C69" s="11"/>
      <c r="D69" s="11"/>
      <c r="E69" s="11"/>
    </row>
    <row r="70" spans="2:5" ht="12.5" x14ac:dyDescent="0.25">
      <c r="B70" s="11"/>
      <c r="C70" s="11"/>
      <c r="D70" s="11"/>
      <c r="E70" s="11"/>
    </row>
    <row r="71" spans="2:5" ht="12.5" x14ac:dyDescent="0.25">
      <c r="B71" s="11"/>
      <c r="C71" s="11"/>
      <c r="D71" s="11"/>
      <c r="E71" s="11"/>
    </row>
    <row r="72" spans="2:5" ht="12.5" x14ac:dyDescent="0.25">
      <c r="B72" s="11"/>
      <c r="C72" s="11"/>
      <c r="D72" s="11"/>
      <c r="E72" s="11"/>
    </row>
    <row r="73" spans="2:5" ht="12.5" x14ac:dyDescent="0.25">
      <c r="B73" s="11"/>
      <c r="C73" s="11"/>
      <c r="D73" s="11"/>
      <c r="E73" s="11"/>
    </row>
    <row r="74" spans="2:5" ht="12.5" x14ac:dyDescent="0.25">
      <c r="B74" s="11"/>
      <c r="C74" s="11"/>
      <c r="D74" s="11"/>
      <c r="E74" s="11"/>
    </row>
    <row r="75" spans="2:5" ht="12.5" x14ac:dyDescent="0.25">
      <c r="B75" s="11"/>
      <c r="C75" s="11"/>
      <c r="D75" s="11"/>
      <c r="E75" s="11"/>
    </row>
    <row r="76" spans="2:5" ht="12.5" x14ac:dyDescent="0.25">
      <c r="B76" s="11"/>
      <c r="C76" s="11"/>
      <c r="D76" s="11"/>
      <c r="E76" s="11"/>
    </row>
    <row r="77" spans="2:5" ht="12.5" x14ac:dyDescent="0.25">
      <c r="B77" s="11"/>
      <c r="C77" s="11"/>
      <c r="D77" s="11"/>
      <c r="E77" s="11"/>
    </row>
    <row r="78" spans="2:5" ht="12.5" x14ac:dyDescent="0.25">
      <c r="B78" s="11"/>
      <c r="C78" s="11"/>
      <c r="D78" s="11"/>
      <c r="E78" s="11"/>
    </row>
    <row r="79" spans="2:5" ht="12.5" x14ac:dyDescent="0.25">
      <c r="B79" s="11"/>
      <c r="C79" s="11"/>
      <c r="D79" s="11"/>
      <c r="E79" s="11"/>
    </row>
    <row r="80" spans="2:5" ht="12.5" x14ac:dyDescent="0.25">
      <c r="B80" s="11"/>
      <c r="C80" s="11"/>
      <c r="D80" s="11"/>
      <c r="E80" s="11"/>
    </row>
    <row r="81" spans="2:5" ht="12.5" x14ac:dyDescent="0.25">
      <c r="B81" s="11"/>
      <c r="C81" s="11"/>
      <c r="D81" s="11"/>
      <c r="E81" s="11"/>
    </row>
    <row r="82" spans="2:5" ht="12.5" x14ac:dyDescent="0.25">
      <c r="B82" s="11"/>
      <c r="C82" s="11"/>
      <c r="D82" s="11"/>
      <c r="E82" s="11"/>
    </row>
    <row r="83" spans="2:5" ht="12.5" x14ac:dyDescent="0.25">
      <c r="B83" s="11"/>
      <c r="C83" s="11"/>
      <c r="D83" s="11"/>
      <c r="E83" s="11"/>
    </row>
    <row r="84" spans="2:5" ht="12.5" x14ac:dyDescent="0.25">
      <c r="B84" s="11"/>
      <c r="C84" s="11"/>
      <c r="D84" s="11"/>
      <c r="E84" s="11"/>
    </row>
    <row r="85" spans="2:5" ht="12.5" x14ac:dyDescent="0.25">
      <c r="B85" s="11"/>
      <c r="C85" s="11"/>
      <c r="D85" s="11"/>
      <c r="E85" s="11"/>
    </row>
    <row r="86" spans="2:5" ht="12.5" x14ac:dyDescent="0.25">
      <c r="B86" s="11"/>
      <c r="C86" s="11"/>
      <c r="D86" s="11"/>
      <c r="E86" s="11"/>
    </row>
    <row r="87" spans="2:5" ht="12.5" x14ac:dyDescent="0.25">
      <c r="B87" s="11"/>
      <c r="C87" s="11"/>
      <c r="D87" s="11"/>
      <c r="E87" s="11"/>
    </row>
    <row r="88" spans="2:5" ht="12.5" x14ac:dyDescent="0.25">
      <c r="B88" s="11"/>
      <c r="C88" s="11"/>
      <c r="D88" s="11"/>
      <c r="E88" s="11"/>
    </row>
    <row r="89" spans="2:5" ht="12.5" x14ac:dyDescent="0.25">
      <c r="B89" s="11"/>
      <c r="C89" s="11"/>
      <c r="D89" s="11"/>
      <c r="E89" s="11"/>
    </row>
    <row r="90" spans="2:5" ht="12.5" x14ac:dyDescent="0.25">
      <c r="B90" s="11"/>
      <c r="C90" s="11"/>
      <c r="D90" s="11"/>
      <c r="E90" s="11"/>
    </row>
    <row r="91" spans="2:5" ht="12.5" x14ac:dyDescent="0.25">
      <c r="B91" s="11"/>
      <c r="C91" s="11"/>
      <c r="D91" s="11"/>
      <c r="E91" s="11"/>
    </row>
    <row r="92" spans="2:5" ht="12.5" x14ac:dyDescent="0.25">
      <c r="B92" s="11"/>
      <c r="C92" s="11"/>
      <c r="D92" s="11"/>
      <c r="E92" s="11"/>
    </row>
    <row r="93" spans="2:5" ht="12.5" x14ac:dyDescent="0.25">
      <c r="B93" s="11"/>
      <c r="C93" s="11"/>
      <c r="D93" s="11"/>
      <c r="E93" s="11"/>
    </row>
    <row r="94" spans="2:5" ht="12.5" x14ac:dyDescent="0.25">
      <c r="B94" s="11"/>
      <c r="C94" s="11"/>
      <c r="D94" s="11"/>
      <c r="E94" s="11"/>
    </row>
    <row r="95" spans="2:5" ht="12.5" x14ac:dyDescent="0.25">
      <c r="B95" s="11"/>
      <c r="C95" s="11"/>
      <c r="D95" s="11"/>
      <c r="E95" s="11"/>
    </row>
    <row r="96" spans="2:5" ht="12.5" x14ac:dyDescent="0.25">
      <c r="B96" s="11"/>
      <c r="C96" s="11"/>
      <c r="D96" s="11"/>
      <c r="E96" s="11"/>
    </row>
    <row r="97" spans="2:5" ht="12.5" x14ac:dyDescent="0.25">
      <c r="B97" s="11"/>
      <c r="C97" s="11"/>
      <c r="D97" s="11"/>
      <c r="E97" s="11"/>
    </row>
    <row r="98" spans="2:5" ht="12.5" x14ac:dyDescent="0.25">
      <c r="B98" s="11"/>
      <c r="C98" s="11"/>
      <c r="D98" s="11"/>
      <c r="E98" s="11"/>
    </row>
    <row r="99" spans="2:5" ht="12.5" x14ac:dyDescent="0.25">
      <c r="B99" s="11"/>
      <c r="C99" s="11"/>
      <c r="D99" s="11"/>
      <c r="E99" s="11"/>
    </row>
    <row r="100" spans="2:5" ht="12.5" x14ac:dyDescent="0.25">
      <c r="B100" s="11"/>
      <c r="C100" s="11"/>
      <c r="D100" s="11"/>
      <c r="E100" s="11"/>
    </row>
    <row r="101" spans="2:5" ht="12.5" x14ac:dyDescent="0.25">
      <c r="B101" s="11"/>
      <c r="C101" s="11"/>
      <c r="D101" s="11"/>
      <c r="E101" s="11"/>
    </row>
    <row r="102" spans="2:5" ht="12.5" x14ac:dyDescent="0.25">
      <c r="B102" s="11"/>
      <c r="C102" s="11"/>
      <c r="D102" s="11"/>
      <c r="E102" s="11"/>
    </row>
    <row r="103" spans="2:5" ht="12.5" x14ac:dyDescent="0.25">
      <c r="B103" s="11"/>
      <c r="C103" s="11"/>
      <c r="D103" s="11"/>
      <c r="E103" s="11"/>
    </row>
    <row r="104" spans="2:5" ht="12.5" x14ac:dyDescent="0.25">
      <c r="B104" s="11"/>
      <c r="C104" s="11"/>
      <c r="D104" s="11"/>
      <c r="E104" s="11"/>
    </row>
    <row r="105" spans="2:5" ht="12.5" x14ac:dyDescent="0.25">
      <c r="B105" s="11"/>
      <c r="C105" s="11"/>
      <c r="D105" s="11"/>
      <c r="E105" s="11"/>
    </row>
    <row r="106" spans="2:5" ht="12.5" x14ac:dyDescent="0.25">
      <c r="B106" s="11"/>
      <c r="C106" s="11"/>
      <c r="D106" s="11"/>
      <c r="E106" s="11"/>
    </row>
    <row r="107" spans="2:5" ht="12.5" x14ac:dyDescent="0.25">
      <c r="B107" s="11"/>
      <c r="C107" s="11"/>
      <c r="D107" s="11"/>
      <c r="E107" s="11"/>
    </row>
    <row r="108" spans="2:5" ht="12.5" x14ac:dyDescent="0.25">
      <c r="B108" s="11"/>
      <c r="C108" s="11"/>
      <c r="D108" s="11"/>
      <c r="E108" s="11"/>
    </row>
    <row r="109" spans="2:5" ht="12.5" x14ac:dyDescent="0.25">
      <c r="B109" s="11"/>
      <c r="C109" s="11"/>
      <c r="D109" s="11"/>
      <c r="E109" s="11"/>
    </row>
    <row r="110" spans="2:5" ht="12.5" x14ac:dyDescent="0.25">
      <c r="B110" s="11"/>
      <c r="C110" s="11"/>
      <c r="D110" s="11"/>
      <c r="E110" s="11"/>
    </row>
    <row r="111" spans="2:5" ht="12.5" x14ac:dyDescent="0.25">
      <c r="B111" s="11"/>
      <c r="C111" s="11"/>
      <c r="D111" s="11"/>
      <c r="E111" s="11"/>
    </row>
    <row r="112" spans="2:5" ht="12.5" x14ac:dyDescent="0.25">
      <c r="B112" s="11"/>
      <c r="C112" s="11"/>
      <c r="D112" s="11"/>
      <c r="E112" s="11"/>
    </row>
    <row r="113" spans="2:5" ht="12.5" x14ac:dyDescent="0.25">
      <c r="B113" s="11"/>
      <c r="C113" s="11"/>
      <c r="D113" s="11"/>
      <c r="E113" s="11"/>
    </row>
    <row r="114" spans="2:5" ht="12.5" x14ac:dyDescent="0.25">
      <c r="B114" s="11"/>
      <c r="C114" s="11"/>
      <c r="D114" s="11"/>
      <c r="E114" s="11"/>
    </row>
    <row r="115" spans="2:5" ht="12.5" x14ac:dyDescent="0.25">
      <c r="B115" s="11"/>
      <c r="C115" s="11"/>
      <c r="D115" s="11"/>
      <c r="E115" s="11"/>
    </row>
    <row r="116" spans="2:5" ht="12.5" x14ac:dyDescent="0.25">
      <c r="B116" s="11"/>
      <c r="C116" s="11"/>
      <c r="D116" s="11"/>
      <c r="E116" s="11"/>
    </row>
    <row r="117" spans="2:5" ht="12.5" x14ac:dyDescent="0.25">
      <c r="B117" s="11"/>
      <c r="C117" s="11"/>
      <c r="D117" s="11"/>
      <c r="E117" s="11"/>
    </row>
    <row r="118" spans="2:5" ht="12.5" x14ac:dyDescent="0.25">
      <c r="B118" s="11"/>
      <c r="C118" s="11"/>
      <c r="D118" s="11"/>
      <c r="E118" s="11"/>
    </row>
    <row r="119" spans="2:5" ht="12.5" x14ac:dyDescent="0.25">
      <c r="B119" s="11"/>
      <c r="C119" s="11"/>
      <c r="D119" s="11"/>
      <c r="E119" s="11"/>
    </row>
    <row r="120" spans="2:5" ht="12.5" x14ac:dyDescent="0.25">
      <c r="B120" s="11"/>
      <c r="C120" s="11"/>
      <c r="D120" s="11"/>
      <c r="E120" s="11"/>
    </row>
    <row r="121" spans="2:5" ht="12.5" x14ac:dyDescent="0.25">
      <c r="B121" s="11"/>
      <c r="C121" s="11"/>
      <c r="D121" s="11"/>
      <c r="E121" s="11"/>
    </row>
    <row r="122" spans="2:5" ht="12.5" x14ac:dyDescent="0.25">
      <c r="B122" s="11"/>
      <c r="C122" s="11"/>
      <c r="D122" s="11"/>
      <c r="E122" s="11"/>
    </row>
    <row r="123" spans="2:5" ht="12.5" x14ac:dyDescent="0.25">
      <c r="B123" s="11"/>
      <c r="C123" s="11"/>
      <c r="D123" s="11"/>
      <c r="E123" s="11"/>
    </row>
    <row r="124" spans="2:5" ht="12.5" x14ac:dyDescent="0.25">
      <c r="B124" s="11"/>
      <c r="C124" s="11"/>
      <c r="D124" s="11"/>
      <c r="E124" s="11"/>
    </row>
    <row r="125" spans="2:5" ht="12.5" x14ac:dyDescent="0.25">
      <c r="B125" s="11"/>
      <c r="C125" s="11"/>
      <c r="D125" s="11"/>
      <c r="E125" s="11"/>
    </row>
    <row r="126" spans="2:5" ht="12.5" x14ac:dyDescent="0.25">
      <c r="B126" s="11"/>
      <c r="C126" s="11"/>
      <c r="D126" s="11"/>
      <c r="E126" s="11"/>
    </row>
    <row r="127" spans="2:5" ht="12.5" x14ac:dyDescent="0.25">
      <c r="B127" s="11"/>
      <c r="C127" s="11"/>
      <c r="D127" s="11"/>
      <c r="E127" s="11"/>
    </row>
    <row r="128" spans="2:5" ht="12.5" x14ac:dyDescent="0.25">
      <c r="B128" s="11"/>
      <c r="C128" s="11"/>
      <c r="D128" s="11"/>
      <c r="E128" s="11"/>
    </row>
    <row r="129" spans="2:5" ht="12.5" x14ac:dyDescent="0.25">
      <c r="B129" s="11"/>
      <c r="C129" s="11"/>
      <c r="D129" s="11"/>
      <c r="E129" s="11"/>
    </row>
    <row r="130" spans="2:5" ht="12.5" x14ac:dyDescent="0.25">
      <c r="B130" s="11"/>
      <c r="C130" s="11"/>
      <c r="D130" s="11"/>
      <c r="E130" s="11"/>
    </row>
    <row r="131" spans="2:5" ht="12.5" x14ac:dyDescent="0.25">
      <c r="B131" s="11"/>
      <c r="C131" s="11"/>
      <c r="D131" s="11"/>
      <c r="E131" s="11"/>
    </row>
    <row r="132" spans="2:5" ht="12.5" x14ac:dyDescent="0.25">
      <c r="B132" s="11"/>
      <c r="C132" s="11"/>
      <c r="D132" s="11"/>
      <c r="E132" s="11"/>
    </row>
    <row r="133" spans="2:5" ht="12.5" x14ac:dyDescent="0.25">
      <c r="B133" s="11"/>
      <c r="C133" s="11"/>
      <c r="D133" s="11"/>
      <c r="E133" s="11"/>
    </row>
    <row r="134" spans="2:5" ht="12.5" x14ac:dyDescent="0.25">
      <c r="B134" s="11"/>
      <c r="C134" s="11"/>
      <c r="D134" s="11"/>
      <c r="E134" s="11"/>
    </row>
    <row r="135" spans="2:5" ht="12.5" x14ac:dyDescent="0.25">
      <c r="B135" s="11"/>
      <c r="C135" s="11"/>
      <c r="D135" s="11"/>
      <c r="E135" s="11"/>
    </row>
    <row r="136" spans="2:5" ht="12.5" x14ac:dyDescent="0.25">
      <c r="B136" s="11"/>
      <c r="C136" s="11"/>
      <c r="D136" s="11"/>
      <c r="E136" s="11"/>
    </row>
    <row r="137" spans="2:5" ht="12.5" x14ac:dyDescent="0.25">
      <c r="B137" s="11"/>
      <c r="C137" s="11"/>
      <c r="D137" s="11"/>
      <c r="E137" s="11"/>
    </row>
    <row r="138" spans="2:5" ht="12.5" x14ac:dyDescent="0.25">
      <c r="B138" s="11"/>
      <c r="C138" s="11"/>
      <c r="D138" s="11"/>
      <c r="E138" s="11"/>
    </row>
    <row r="139" spans="2:5" ht="12.5" x14ac:dyDescent="0.25">
      <c r="B139" s="11"/>
      <c r="C139" s="11"/>
      <c r="D139" s="11"/>
      <c r="E139" s="11"/>
    </row>
    <row r="140" spans="2:5" ht="12.5" x14ac:dyDescent="0.25">
      <c r="B140" s="11"/>
      <c r="C140" s="11"/>
      <c r="D140" s="11"/>
      <c r="E140" s="11"/>
    </row>
    <row r="141" spans="2:5" ht="12.5" x14ac:dyDescent="0.25">
      <c r="B141" s="11"/>
      <c r="C141" s="11"/>
      <c r="D141" s="11"/>
      <c r="E141" s="11"/>
    </row>
    <row r="142" spans="2:5" ht="12.5" x14ac:dyDescent="0.25">
      <c r="B142" s="11"/>
      <c r="C142" s="11"/>
      <c r="D142" s="11"/>
      <c r="E142" s="11"/>
    </row>
    <row r="143" spans="2:5" ht="12.5" x14ac:dyDescent="0.25">
      <c r="B143" s="11"/>
      <c r="C143" s="11"/>
      <c r="D143" s="11"/>
      <c r="E143" s="11"/>
    </row>
    <row r="144" spans="2:5" ht="12.5" x14ac:dyDescent="0.25">
      <c r="B144" s="11"/>
      <c r="C144" s="11"/>
      <c r="D144" s="11"/>
      <c r="E144" s="11"/>
    </row>
    <row r="145" spans="2:5" ht="12.5" x14ac:dyDescent="0.25">
      <c r="B145" s="11"/>
      <c r="C145" s="11"/>
      <c r="D145" s="11"/>
      <c r="E145" s="11"/>
    </row>
    <row r="146" spans="2:5" ht="12.5" x14ac:dyDescent="0.25">
      <c r="B146" s="11"/>
      <c r="C146" s="11"/>
      <c r="D146" s="11"/>
      <c r="E146" s="11"/>
    </row>
    <row r="147" spans="2:5" ht="12.5" x14ac:dyDescent="0.25">
      <c r="B147" s="11"/>
      <c r="C147" s="11"/>
      <c r="D147" s="11"/>
      <c r="E147" s="11"/>
    </row>
    <row r="148" spans="2:5" ht="12.5" x14ac:dyDescent="0.25">
      <c r="B148" s="11"/>
      <c r="C148" s="11"/>
      <c r="D148" s="11"/>
      <c r="E148" s="11"/>
    </row>
    <row r="149" spans="2:5" ht="12.5" x14ac:dyDescent="0.25">
      <c r="B149" s="11"/>
      <c r="C149" s="11"/>
      <c r="D149" s="11"/>
      <c r="E149" s="11"/>
    </row>
    <row r="150" spans="2:5" ht="12.5" x14ac:dyDescent="0.25">
      <c r="B150" s="11"/>
      <c r="C150" s="11"/>
      <c r="D150" s="11"/>
      <c r="E150" s="11"/>
    </row>
    <row r="151" spans="2:5" ht="12.5" x14ac:dyDescent="0.25">
      <c r="B151" s="11"/>
      <c r="C151" s="11"/>
      <c r="D151" s="11"/>
      <c r="E151" s="11"/>
    </row>
    <row r="152" spans="2:5" ht="12.5" x14ac:dyDescent="0.25">
      <c r="B152" s="11"/>
      <c r="C152" s="11"/>
      <c r="D152" s="11"/>
      <c r="E152" s="11"/>
    </row>
    <row r="153" spans="2:5" ht="12.5" x14ac:dyDescent="0.25">
      <c r="B153" s="11"/>
      <c r="C153" s="11"/>
      <c r="D153" s="11"/>
      <c r="E153" s="11"/>
    </row>
    <row r="154" spans="2:5" ht="12.5" x14ac:dyDescent="0.25">
      <c r="B154" s="11"/>
      <c r="C154" s="11"/>
      <c r="D154" s="11"/>
      <c r="E154" s="11"/>
    </row>
    <row r="155" spans="2:5" ht="12.5" x14ac:dyDescent="0.25">
      <c r="B155" s="11"/>
      <c r="C155" s="11"/>
      <c r="D155" s="11"/>
      <c r="E155" s="11"/>
    </row>
    <row r="156" spans="2:5" ht="12.5" x14ac:dyDescent="0.25">
      <c r="B156" s="11"/>
      <c r="C156" s="11"/>
      <c r="D156" s="11"/>
      <c r="E156" s="11"/>
    </row>
    <row r="157" spans="2:5" ht="12.5" x14ac:dyDescent="0.25">
      <c r="B157" s="11"/>
      <c r="C157" s="11"/>
      <c r="D157" s="11"/>
      <c r="E157" s="11"/>
    </row>
    <row r="158" spans="2:5" ht="12.5" x14ac:dyDescent="0.25">
      <c r="B158" s="11"/>
      <c r="C158" s="11"/>
      <c r="D158" s="11"/>
      <c r="E158" s="11"/>
    </row>
    <row r="159" spans="2:5" ht="12.5" x14ac:dyDescent="0.25">
      <c r="B159" s="11"/>
      <c r="C159" s="11"/>
      <c r="D159" s="11"/>
      <c r="E159" s="11"/>
    </row>
    <row r="160" spans="2:5" ht="12.5" x14ac:dyDescent="0.25">
      <c r="B160" s="11"/>
      <c r="C160" s="11"/>
      <c r="D160" s="11"/>
      <c r="E160" s="11"/>
    </row>
    <row r="161" spans="2:5" ht="12.5" x14ac:dyDescent="0.25">
      <c r="B161" s="11"/>
      <c r="C161" s="11"/>
      <c r="D161" s="11"/>
      <c r="E161" s="11"/>
    </row>
    <row r="162" spans="2:5" ht="12.5" x14ac:dyDescent="0.25">
      <c r="B162" s="11"/>
      <c r="C162" s="11"/>
      <c r="D162" s="11"/>
      <c r="E162" s="11"/>
    </row>
    <row r="163" spans="2:5" ht="12.5" x14ac:dyDescent="0.25">
      <c r="B163" s="11"/>
      <c r="C163" s="11"/>
      <c r="D163" s="11"/>
      <c r="E163" s="11"/>
    </row>
    <row r="164" spans="2:5" ht="12.5" x14ac:dyDescent="0.25">
      <c r="B164" s="11"/>
      <c r="C164" s="11"/>
      <c r="D164" s="11"/>
      <c r="E164" s="11"/>
    </row>
    <row r="165" spans="2:5" ht="12.5" x14ac:dyDescent="0.25">
      <c r="B165" s="11"/>
      <c r="C165" s="11"/>
      <c r="D165" s="11"/>
      <c r="E165" s="11"/>
    </row>
    <row r="166" spans="2:5" ht="12.5" x14ac:dyDescent="0.25">
      <c r="B166" s="11"/>
      <c r="C166" s="11"/>
      <c r="D166" s="11"/>
      <c r="E166" s="11"/>
    </row>
    <row r="167" spans="2:5" ht="12.5" x14ac:dyDescent="0.25">
      <c r="B167" s="11"/>
      <c r="C167" s="11"/>
      <c r="D167" s="11"/>
      <c r="E167" s="11"/>
    </row>
    <row r="168" spans="2:5" ht="12.5" x14ac:dyDescent="0.25">
      <c r="B168" s="11"/>
      <c r="C168" s="11"/>
      <c r="D168" s="11"/>
      <c r="E168" s="11"/>
    </row>
    <row r="169" spans="2:5" ht="12.5" x14ac:dyDescent="0.25">
      <c r="B169" s="11"/>
      <c r="C169" s="11"/>
      <c r="D169" s="11"/>
      <c r="E169" s="11"/>
    </row>
    <row r="170" spans="2:5" ht="12.5" x14ac:dyDescent="0.25">
      <c r="B170" s="11"/>
      <c r="C170" s="11"/>
      <c r="D170" s="11"/>
      <c r="E170" s="11"/>
    </row>
    <row r="171" spans="2:5" ht="12.5" x14ac:dyDescent="0.25">
      <c r="B171" s="11"/>
      <c r="C171" s="11"/>
      <c r="D171" s="11"/>
      <c r="E171" s="11"/>
    </row>
    <row r="172" spans="2:5" ht="12.5" x14ac:dyDescent="0.25">
      <c r="B172" s="11"/>
      <c r="C172" s="11"/>
      <c r="D172" s="11"/>
      <c r="E172" s="11"/>
    </row>
    <row r="173" spans="2:5" ht="12.5" x14ac:dyDescent="0.25">
      <c r="B173" s="11"/>
      <c r="C173" s="11"/>
      <c r="D173" s="11"/>
      <c r="E173" s="11"/>
    </row>
    <row r="174" spans="2:5" ht="12.5" x14ac:dyDescent="0.25">
      <c r="B174" s="11"/>
      <c r="C174" s="11"/>
      <c r="D174" s="11"/>
      <c r="E174" s="11"/>
    </row>
    <row r="175" spans="2:5" ht="12.5" x14ac:dyDescent="0.25">
      <c r="B175" s="11"/>
      <c r="C175" s="11"/>
      <c r="D175" s="11"/>
      <c r="E175" s="11"/>
    </row>
    <row r="176" spans="2:5" ht="12.5" x14ac:dyDescent="0.25">
      <c r="B176" s="11"/>
      <c r="C176" s="11"/>
      <c r="D176" s="11"/>
      <c r="E176" s="11"/>
    </row>
    <row r="177" spans="2:5" ht="12.5" x14ac:dyDescent="0.25">
      <c r="B177" s="11"/>
      <c r="C177" s="11"/>
      <c r="D177" s="11"/>
      <c r="E177" s="11"/>
    </row>
    <row r="178" spans="2:5" ht="12.5" x14ac:dyDescent="0.25">
      <c r="B178" s="11"/>
      <c r="C178" s="11"/>
      <c r="D178" s="11"/>
      <c r="E178" s="11"/>
    </row>
    <row r="179" spans="2:5" ht="12.5" x14ac:dyDescent="0.25">
      <c r="B179" s="11"/>
      <c r="C179" s="11"/>
      <c r="D179" s="11"/>
      <c r="E179" s="11"/>
    </row>
    <row r="180" spans="2:5" ht="12.5" x14ac:dyDescent="0.25">
      <c r="B180" s="11"/>
      <c r="C180" s="11"/>
      <c r="D180" s="11"/>
      <c r="E180" s="11"/>
    </row>
    <row r="181" spans="2:5" ht="12.5" x14ac:dyDescent="0.25">
      <c r="B181" s="11"/>
      <c r="C181" s="11"/>
      <c r="D181" s="11"/>
      <c r="E181" s="11"/>
    </row>
    <row r="182" spans="2:5" ht="12.5" x14ac:dyDescent="0.25">
      <c r="B182" s="11"/>
      <c r="C182" s="11"/>
      <c r="D182" s="11"/>
      <c r="E182" s="11"/>
    </row>
    <row r="183" spans="2:5" ht="12.5" x14ac:dyDescent="0.25">
      <c r="B183" s="11"/>
      <c r="C183" s="11"/>
      <c r="D183" s="11"/>
      <c r="E183" s="11"/>
    </row>
    <row r="184" spans="2:5" ht="12.5" x14ac:dyDescent="0.25">
      <c r="B184" s="11"/>
      <c r="C184" s="11"/>
      <c r="D184" s="11"/>
      <c r="E184" s="11"/>
    </row>
    <row r="185" spans="2:5" ht="12.5" x14ac:dyDescent="0.25">
      <c r="B185" s="11"/>
      <c r="C185" s="11"/>
      <c r="D185" s="11"/>
      <c r="E185" s="11"/>
    </row>
    <row r="186" spans="2:5" ht="12.5" x14ac:dyDescent="0.25">
      <c r="B186" s="11"/>
      <c r="C186" s="11"/>
      <c r="D186" s="11"/>
      <c r="E186" s="11"/>
    </row>
    <row r="187" spans="2:5" ht="12.5" x14ac:dyDescent="0.25">
      <c r="B187" s="11"/>
      <c r="C187" s="11"/>
      <c r="D187" s="11"/>
      <c r="E187" s="11"/>
    </row>
    <row r="188" spans="2:5" ht="12.5" x14ac:dyDescent="0.25">
      <c r="B188" s="11"/>
      <c r="C188" s="11"/>
      <c r="D188" s="11"/>
      <c r="E188" s="11"/>
    </row>
    <row r="189" spans="2:5" ht="12.5" x14ac:dyDescent="0.25">
      <c r="B189" s="11"/>
      <c r="C189" s="11"/>
      <c r="D189" s="11"/>
      <c r="E189" s="11"/>
    </row>
    <row r="190" spans="2:5" ht="12.5" x14ac:dyDescent="0.25">
      <c r="B190" s="11"/>
      <c r="C190" s="11"/>
      <c r="D190" s="11"/>
      <c r="E190" s="11"/>
    </row>
    <row r="191" spans="2:5" ht="12.5" x14ac:dyDescent="0.25">
      <c r="B191" s="11"/>
      <c r="C191" s="11"/>
      <c r="D191" s="11"/>
      <c r="E191" s="11"/>
    </row>
    <row r="192" spans="2:5" ht="12.5" x14ac:dyDescent="0.25">
      <c r="B192" s="11"/>
      <c r="C192" s="11"/>
      <c r="D192" s="11"/>
      <c r="E192" s="11"/>
    </row>
    <row r="193" spans="2:5" ht="12.5" x14ac:dyDescent="0.25">
      <c r="B193" s="11"/>
      <c r="C193" s="11"/>
      <c r="D193" s="11"/>
      <c r="E193" s="11"/>
    </row>
    <row r="194" spans="2:5" ht="12.5" x14ac:dyDescent="0.25">
      <c r="B194" s="11"/>
      <c r="C194" s="11"/>
      <c r="D194" s="11"/>
      <c r="E194" s="11"/>
    </row>
    <row r="195" spans="2:5" ht="12.5" x14ac:dyDescent="0.25">
      <c r="B195" s="11"/>
      <c r="C195" s="11"/>
      <c r="D195" s="11"/>
      <c r="E195" s="11"/>
    </row>
    <row r="196" spans="2:5" ht="12.5" x14ac:dyDescent="0.25">
      <c r="B196" s="11"/>
      <c r="C196" s="11"/>
      <c r="D196" s="11"/>
      <c r="E196" s="11"/>
    </row>
    <row r="197" spans="2:5" ht="12.5" x14ac:dyDescent="0.25">
      <c r="B197" s="11"/>
      <c r="C197" s="11"/>
      <c r="D197" s="11"/>
      <c r="E197" s="11"/>
    </row>
    <row r="198" spans="2:5" ht="12.5" x14ac:dyDescent="0.25">
      <c r="B198" s="11"/>
      <c r="C198" s="11"/>
      <c r="D198" s="11"/>
      <c r="E198" s="11"/>
    </row>
    <row r="199" spans="2:5" ht="12.5" x14ac:dyDescent="0.25">
      <c r="B199" s="11"/>
      <c r="C199" s="11"/>
      <c r="D199" s="11"/>
      <c r="E199" s="11"/>
    </row>
    <row r="200" spans="2:5" ht="12.5" x14ac:dyDescent="0.25">
      <c r="B200" s="11"/>
      <c r="C200" s="11"/>
      <c r="D200" s="11"/>
      <c r="E200" s="11"/>
    </row>
    <row r="201" spans="2:5" ht="12.5" x14ac:dyDescent="0.25">
      <c r="B201" s="11"/>
      <c r="C201" s="11"/>
      <c r="D201" s="11"/>
      <c r="E201" s="11"/>
    </row>
    <row r="202" spans="2:5" ht="12.5" x14ac:dyDescent="0.25">
      <c r="B202" s="11"/>
      <c r="C202" s="11"/>
      <c r="D202" s="11"/>
      <c r="E202" s="11"/>
    </row>
    <row r="203" spans="2:5" ht="12.5" x14ac:dyDescent="0.25">
      <c r="B203" s="11"/>
      <c r="C203" s="11"/>
      <c r="D203" s="11"/>
      <c r="E203" s="11"/>
    </row>
    <row r="204" spans="2:5" ht="12.5" x14ac:dyDescent="0.25">
      <c r="B204" s="11"/>
      <c r="C204" s="11"/>
      <c r="D204" s="11"/>
      <c r="E204" s="11"/>
    </row>
    <row r="205" spans="2:5" ht="12.5" x14ac:dyDescent="0.25">
      <c r="B205" s="11"/>
      <c r="C205" s="11"/>
      <c r="D205" s="11"/>
      <c r="E205" s="11"/>
    </row>
    <row r="206" spans="2:5" ht="12.5" x14ac:dyDescent="0.25">
      <c r="B206" s="11"/>
      <c r="C206" s="11"/>
      <c r="D206" s="11"/>
      <c r="E206" s="11"/>
    </row>
    <row r="207" spans="2:5" ht="12.5" x14ac:dyDescent="0.25">
      <c r="B207" s="11"/>
      <c r="C207" s="11"/>
      <c r="D207" s="11"/>
      <c r="E207" s="11"/>
    </row>
    <row r="208" spans="2:5" ht="12.5" x14ac:dyDescent="0.25">
      <c r="B208" s="11"/>
      <c r="C208" s="11"/>
      <c r="D208" s="11"/>
      <c r="E208" s="11"/>
    </row>
    <row r="209" spans="2:5" ht="12.5" x14ac:dyDescent="0.25">
      <c r="B209" s="11"/>
      <c r="C209" s="11"/>
      <c r="D209" s="11"/>
      <c r="E209" s="11"/>
    </row>
    <row r="210" spans="2:5" ht="12.5" x14ac:dyDescent="0.25">
      <c r="B210" s="11"/>
      <c r="C210" s="11"/>
      <c r="D210" s="11"/>
      <c r="E210" s="11"/>
    </row>
    <row r="211" spans="2:5" ht="12.5" x14ac:dyDescent="0.25">
      <c r="B211" s="11"/>
      <c r="C211" s="11"/>
      <c r="D211" s="11"/>
      <c r="E211" s="11"/>
    </row>
    <row r="212" spans="2:5" ht="12.5" x14ac:dyDescent="0.25">
      <c r="B212" s="11"/>
      <c r="C212" s="11"/>
      <c r="D212" s="11"/>
      <c r="E212" s="11"/>
    </row>
    <row r="213" spans="2:5" ht="12.5" x14ac:dyDescent="0.25">
      <c r="B213" s="11"/>
      <c r="C213" s="11"/>
      <c r="D213" s="11"/>
      <c r="E213" s="11"/>
    </row>
    <row r="214" spans="2:5" ht="12.5" x14ac:dyDescent="0.25">
      <c r="B214" s="11"/>
      <c r="C214" s="11"/>
      <c r="D214" s="11"/>
      <c r="E214" s="11"/>
    </row>
    <row r="215" spans="2:5" ht="12.5" x14ac:dyDescent="0.25">
      <c r="B215" s="11"/>
      <c r="C215" s="11"/>
      <c r="D215" s="11"/>
      <c r="E215" s="11"/>
    </row>
    <row r="216" spans="2:5" ht="12.5" x14ac:dyDescent="0.25">
      <c r="B216" s="11"/>
      <c r="C216" s="11"/>
      <c r="D216" s="11"/>
      <c r="E216" s="11"/>
    </row>
    <row r="217" spans="2:5" ht="12.5" x14ac:dyDescent="0.25">
      <c r="B217" s="11"/>
      <c r="C217" s="11"/>
      <c r="D217" s="11"/>
      <c r="E217" s="11"/>
    </row>
    <row r="218" spans="2:5" ht="12.5" x14ac:dyDescent="0.25">
      <c r="B218" s="11"/>
      <c r="C218" s="11"/>
      <c r="D218" s="11"/>
      <c r="E218" s="11"/>
    </row>
    <row r="219" spans="2:5" ht="12.5" x14ac:dyDescent="0.25">
      <c r="B219" s="11"/>
      <c r="C219" s="11"/>
      <c r="D219" s="11"/>
      <c r="E219" s="11"/>
    </row>
    <row r="220" spans="2:5" ht="12.5" x14ac:dyDescent="0.25">
      <c r="B220" s="11"/>
      <c r="C220" s="11"/>
      <c r="D220" s="11"/>
      <c r="E220" s="11"/>
    </row>
    <row r="221" spans="2:5" ht="12.5" x14ac:dyDescent="0.25">
      <c r="B221" s="11"/>
      <c r="C221" s="11"/>
      <c r="D221" s="11"/>
      <c r="E221" s="11"/>
    </row>
    <row r="222" spans="2:5" ht="12.5" x14ac:dyDescent="0.25">
      <c r="B222" s="11"/>
      <c r="C222" s="11"/>
      <c r="D222" s="11"/>
      <c r="E222" s="11"/>
    </row>
    <row r="223" spans="2:5" ht="12.5" x14ac:dyDescent="0.25">
      <c r="B223" s="11"/>
      <c r="C223" s="11"/>
      <c r="D223" s="11"/>
      <c r="E223" s="11"/>
    </row>
    <row r="224" spans="2:5" ht="12.5" x14ac:dyDescent="0.25">
      <c r="B224" s="11"/>
      <c r="C224" s="11"/>
      <c r="D224" s="11"/>
      <c r="E224" s="11"/>
    </row>
    <row r="225" spans="2:5" ht="12.5" x14ac:dyDescent="0.25">
      <c r="B225" s="11"/>
      <c r="C225" s="11"/>
      <c r="D225" s="11"/>
      <c r="E225" s="11"/>
    </row>
    <row r="226" spans="2:5" ht="12.5" x14ac:dyDescent="0.25">
      <c r="B226" s="11"/>
      <c r="C226" s="11"/>
      <c r="D226" s="11"/>
      <c r="E226" s="11"/>
    </row>
    <row r="227" spans="2:5" ht="12.5" x14ac:dyDescent="0.25">
      <c r="B227" s="11"/>
      <c r="C227" s="11"/>
      <c r="D227" s="11"/>
      <c r="E227" s="11"/>
    </row>
    <row r="228" spans="2:5" ht="12.5" x14ac:dyDescent="0.25">
      <c r="B228" s="11"/>
      <c r="C228" s="11"/>
      <c r="D228" s="11"/>
      <c r="E228" s="11"/>
    </row>
    <row r="229" spans="2:5" ht="12.5" x14ac:dyDescent="0.25">
      <c r="B229" s="11"/>
      <c r="C229" s="11"/>
      <c r="D229" s="11"/>
      <c r="E229" s="11"/>
    </row>
    <row r="230" spans="2:5" ht="12.5" x14ac:dyDescent="0.25">
      <c r="B230" s="11"/>
      <c r="C230" s="11"/>
      <c r="D230" s="11"/>
      <c r="E230" s="11"/>
    </row>
    <row r="231" spans="2:5" ht="12.5" x14ac:dyDescent="0.25">
      <c r="B231" s="11"/>
      <c r="C231" s="11"/>
      <c r="D231" s="11"/>
      <c r="E231" s="11"/>
    </row>
    <row r="232" spans="2:5" ht="12.5" x14ac:dyDescent="0.25">
      <c r="B232" s="11"/>
      <c r="C232" s="11"/>
      <c r="D232" s="11"/>
      <c r="E232" s="11"/>
    </row>
    <row r="233" spans="2:5" ht="12.5" x14ac:dyDescent="0.25">
      <c r="B233" s="11"/>
      <c r="C233" s="11"/>
      <c r="D233" s="11"/>
      <c r="E233" s="11"/>
    </row>
    <row r="234" spans="2:5" ht="12.5" x14ac:dyDescent="0.25">
      <c r="B234" s="11"/>
      <c r="C234" s="11"/>
      <c r="D234" s="11"/>
      <c r="E234" s="11"/>
    </row>
    <row r="235" spans="2:5" ht="12.5" x14ac:dyDescent="0.25">
      <c r="B235" s="11"/>
      <c r="C235" s="11"/>
      <c r="D235" s="11"/>
      <c r="E235" s="11"/>
    </row>
    <row r="236" spans="2:5" ht="12.5" x14ac:dyDescent="0.25">
      <c r="B236" s="11"/>
      <c r="C236" s="11"/>
      <c r="D236" s="11"/>
      <c r="E236" s="11"/>
    </row>
    <row r="237" spans="2:5" ht="12.5" x14ac:dyDescent="0.25">
      <c r="B237" s="11"/>
      <c r="C237" s="11"/>
      <c r="D237" s="11"/>
      <c r="E237" s="11"/>
    </row>
    <row r="238" spans="2:5" ht="12.5" x14ac:dyDescent="0.25">
      <c r="B238" s="11"/>
      <c r="C238" s="11"/>
      <c r="D238" s="11"/>
      <c r="E238" s="11"/>
    </row>
    <row r="239" spans="2:5" ht="12.5" x14ac:dyDescent="0.25">
      <c r="B239" s="11"/>
      <c r="C239" s="11"/>
      <c r="D239" s="11"/>
      <c r="E239" s="11"/>
    </row>
    <row r="240" spans="2:5" ht="12.5" x14ac:dyDescent="0.25">
      <c r="B240" s="11"/>
      <c r="C240" s="11"/>
      <c r="D240" s="11"/>
      <c r="E240" s="11"/>
    </row>
    <row r="241" spans="2:5" ht="12.5" x14ac:dyDescent="0.25">
      <c r="B241" s="11"/>
      <c r="C241" s="11"/>
      <c r="D241" s="11"/>
      <c r="E241" s="11"/>
    </row>
    <row r="242" spans="2:5" ht="12.5" x14ac:dyDescent="0.25">
      <c r="B242" s="11"/>
      <c r="C242" s="11"/>
      <c r="D242" s="11"/>
      <c r="E242" s="11"/>
    </row>
    <row r="243" spans="2:5" ht="12.5" x14ac:dyDescent="0.25">
      <c r="B243" s="11"/>
      <c r="C243" s="11"/>
      <c r="D243" s="11"/>
      <c r="E243" s="11"/>
    </row>
    <row r="244" spans="2:5" ht="12.5" x14ac:dyDescent="0.25">
      <c r="B244" s="11"/>
      <c r="C244" s="11"/>
      <c r="D244" s="11"/>
      <c r="E244" s="11"/>
    </row>
    <row r="245" spans="2:5" ht="12.5" x14ac:dyDescent="0.25">
      <c r="B245" s="11"/>
      <c r="C245" s="11"/>
      <c r="D245" s="11"/>
      <c r="E245" s="11"/>
    </row>
    <row r="246" spans="2:5" ht="12.5" x14ac:dyDescent="0.25">
      <c r="B246" s="11"/>
      <c r="C246" s="11"/>
      <c r="D246" s="11"/>
      <c r="E246" s="11"/>
    </row>
    <row r="247" spans="2:5" ht="12.5" x14ac:dyDescent="0.25">
      <c r="B247" s="11"/>
      <c r="C247" s="11"/>
      <c r="D247" s="11"/>
      <c r="E247" s="11"/>
    </row>
    <row r="248" spans="2:5" ht="12.5" x14ac:dyDescent="0.25">
      <c r="B248" s="11"/>
      <c r="C248" s="11"/>
      <c r="D248" s="11"/>
      <c r="E248" s="11"/>
    </row>
    <row r="249" spans="2:5" ht="12.5" x14ac:dyDescent="0.25">
      <c r="B249" s="11"/>
      <c r="C249" s="11"/>
      <c r="D249" s="11"/>
      <c r="E249" s="11"/>
    </row>
    <row r="250" spans="2:5" ht="12.5" x14ac:dyDescent="0.25">
      <c r="B250" s="11"/>
      <c r="C250" s="11"/>
      <c r="D250" s="11"/>
      <c r="E250" s="11"/>
    </row>
    <row r="251" spans="2:5" ht="12.5" x14ac:dyDescent="0.25">
      <c r="B251" s="11"/>
      <c r="C251" s="11"/>
      <c r="D251" s="11"/>
      <c r="E251" s="11"/>
    </row>
    <row r="252" spans="2:5" ht="12.5" x14ac:dyDescent="0.25">
      <c r="B252" s="11"/>
      <c r="C252" s="11"/>
      <c r="D252" s="11"/>
      <c r="E252" s="11"/>
    </row>
    <row r="253" spans="2:5" ht="12.5" x14ac:dyDescent="0.25">
      <c r="B253" s="11"/>
      <c r="C253" s="11"/>
      <c r="D253" s="11"/>
      <c r="E253" s="11"/>
    </row>
    <row r="254" spans="2:5" ht="12.5" x14ac:dyDescent="0.25">
      <c r="B254" s="11"/>
      <c r="C254" s="11"/>
      <c r="D254" s="11"/>
      <c r="E254" s="11"/>
    </row>
    <row r="255" spans="2:5" ht="12.5" x14ac:dyDescent="0.25">
      <c r="B255" s="11"/>
      <c r="C255" s="11"/>
      <c r="D255" s="11"/>
      <c r="E255" s="11"/>
    </row>
    <row r="256" spans="2:5" ht="12.5" x14ac:dyDescent="0.25">
      <c r="B256" s="11"/>
      <c r="C256" s="11"/>
      <c r="D256" s="11"/>
      <c r="E256" s="11"/>
    </row>
    <row r="257" spans="2:5" ht="12.5" x14ac:dyDescent="0.25">
      <c r="B257" s="11"/>
      <c r="C257" s="11"/>
      <c r="D257" s="11"/>
      <c r="E257" s="11"/>
    </row>
    <row r="258" spans="2:5" ht="12.5" x14ac:dyDescent="0.25">
      <c r="B258" s="11"/>
      <c r="C258" s="11"/>
      <c r="D258" s="11"/>
      <c r="E258" s="11"/>
    </row>
    <row r="259" spans="2:5" ht="12.5" x14ac:dyDescent="0.25">
      <c r="B259" s="11"/>
      <c r="C259" s="11"/>
      <c r="D259" s="11"/>
      <c r="E259" s="11"/>
    </row>
    <row r="260" spans="2:5" ht="12.5" x14ac:dyDescent="0.25">
      <c r="B260" s="11"/>
      <c r="C260" s="11"/>
      <c r="D260" s="11"/>
      <c r="E260" s="11"/>
    </row>
    <row r="261" spans="2:5" ht="12.5" x14ac:dyDescent="0.25">
      <c r="B261" s="11"/>
      <c r="C261" s="11"/>
      <c r="D261" s="11"/>
      <c r="E261" s="11"/>
    </row>
    <row r="262" spans="2:5" ht="12.5" x14ac:dyDescent="0.25">
      <c r="B262" s="11"/>
      <c r="C262" s="11"/>
      <c r="D262" s="11"/>
      <c r="E262" s="11"/>
    </row>
    <row r="263" spans="2:5" ht="12.5" x14ac:dyDescent="0.25">
      <c r="B263" s="11"/>
      <c r="C263" s="11"/>
      <c r="D263" s="11"/>
      <c r="E263" s="11"/>
    </row>
    <row r="264" spans="2:5" ht="12.5" x14ac:dyDescent="0.25">
      <c r="B264" s="11"/>
      <c r="C264" s="11"/>
      <c r="D264" s="11"/>
      <c r="E264" s="11"/>
    </row>
    <row r="265" spans="2:5" ht="12.5" x14ac:dyDescent="0.25">
      <c r="B265" s="11"/>
      <c r="C265" s="11"/>
      <c r="D265" s="11"/>
      <c r="E265" s="11"/>
    </row>
    <row r="266" spans="2:5" ht="12.5" x14ac:dyDescent="0.25">
      <c r="B266" s="11"/>
      <c r="C266" s="11"/>
      <c r="D266" s="11"/>
      <c r="E266" s="11"/>
    </row>
    <row r="267" spans="2:5" ht="12.5" x14ac:dyDescent="0.25">
      <c r="B267" s="11"/>
      <c r="C267" s="11"/>
      <c r="D267" s="11"/>
      <c r="E267" s="11"/>
    </row>
    <row r="268" spans="2:5" ht="12.5" x14ac:dyDescent="0.25">
      <c r="B268" s="11"/>
      <c r="C268" s="11"/>
      <c r="D268" s="11"/>
      <c r="E268" s="11"/>
    </row>
    <row r="269" spans="2:5" ht="12.5" x14ac:dyDescent="0.25">
      <c r="B269" s="11"/>
      <c r="C269" s="11"/>
      <c r="D269" s="11"/>
      <c r="E269" s="11"/>
    </row>
    <row r="270" spans="2:5" ht="12.5" x14ac:dyDescent="0.25">
      <c r="B270" s="11"/>
      <c r="C270" s="11"/>
      <c r="D270" s="11"/>
      <c r="E270" s="11"/>
    </row>
    <row r="271" spans="2:5" ht="12.5" x14ac:dyDescent="0.25">
      <c r="B271" s="11"/>
      <c r="C271" s="11"/>
      <c r="D271" s="11"/>
      <c r="E271" s="11"/>
    </row>
    <row r="272" spans="2:5" ht="12.5" x14ac:dyDescent="0.25">
      <c r="B272" s="11"/>
      <c r="C272" s="11"/>
      <c r="D272" s="11"/>
      <c r="E272" s="11"/>
    </row>
    <row r="273" spans="2:5" ht="12.5" x14ac:dyDescent="0.25">
      <c r="B273" s="11"/>
      <c r="C273" s="11"/>
      <c r="D273" s="11"/>
      <c r="E273" s="11"/>
    </row>
    <row r="274" spans="2:5" ht="12.5" x14ac:dyDescent="0.25">
      <c r="B274" s="11"/>
      <c r="C274" s="11"/>
      <c r="D274" s="11"/>
      <c r="E274" s="11"/>
    </row>
    <row r="275" spans="2:5" ht="12.5" x14ac:dyDescent="0.25">
      <c r="B275" s="11"/>
      <c r="C275" s="11"/>
      <c r="D275" s="11"/>
      <c r="E275" s="11"/>
    </row>
    <row r="276" spans="2:5" ht="12.5" x14ac:dyDescent="0.25">
      <c r="B276" s="11"/>
      <c r="C276" s="11"/>
      <c r="D276" s="11"/>
      <c r="E276" s="11"/>
    </row>
    <row r="277" spans="2:5" ht="12.5" x14ac:dyDescent="0.25">
      <c r="B277" s="11"/>
      <c r="C277" s="11"/>
      <c r="D277" s="11"/>
      <c r="E277" s="11"/>
    </row>
    <row r="278" spans="2:5" ht="12.5" x14ac:dyDescent="0.25">
      <c r="B278" s="11"/>
      <c r="C278" s="11"/>
      <c r="D278" s="11"/>
      <c r="E278" s="11"/>
    </row>
    <row r="279" spans="2:5" ht="12.5" x14ac:dyDescent="0.25">
      <c r="B279" s="11"/>
      <c r="C279" s="11"/>
      <c r="D279" s="11"/>
      <c r="E279" s="11"/>
    </row>
    <row r="280" spans="2:5" ht="12.5" x14ac:dyDescent="0.25">
      <c r="B280" s="11"/>
      <c r="C280" s="11"/>
      <c r="D280" s="11"/>
      <c r="E280" s="11"/>
    </row>
    <row r="281" spans="2:5" ht="12.5" x14ac:dyDescent="0.25">
      <c r="B281" s="11"/>
      <c r="C281" s="11"/>
      <c r="D281" s="11"/>
      <c r="E281" s="11"/>
    </row>
    <row r="282" spans="2:5" ht="12.5" x14ac:dyDescent="0.25">
      <c r="B282" s="11"/>
      <c r="C282" s="11"/>
      <c r="D282" s="11"/>
      <c r="E282" s="11"/>
    </row>
    <row r="283" spans="2:5" ht="12.5" x14ac:dyDescent="0.25">
      <c r="B283" s="11"/>
      <c r="C283" s="11"/>
      <c r="D283" s="11"/>
      <c r="E283" s="11"/>
    </row>
    <row r="284" spans="2:5" ht="12.5" x14ac:dyDescent="0.25">
      <c r="B284" s="11"/>
      <c r="C284" s="11"/>
      <c r="D284" s="11"/>
      <c r="E284" s="11"/>
    </row>
    <row r="285" spans="2:5" ht="12.5" x14ac:dyDescent="0.25">
      <c r="B285" s="11"/>
      <c r="C285" s="11"/>
      <c r="D285" s="11"/>
      <c r="E285" s="11"/>
    </row>
    <row r="286" spans="2:5" ht="12.5" x14ac:dyDescent="0.25">
      <c r="B286" s="11"/>
      <c r="C286" s="11"/>
      <c r="D286" s="11"/>
      <c r="E286" s="11"/>
    </row>
    <row r="287" spans="2:5" ht="12.5" x14ac:dyDescent="0.25">
      <c r="B287" s="11"/>
      <c r="C287" s="11"/>
      <c r="D287" s="11"/>
      <c r="E287" s="11"/>
    </row>
    <row r="288" spans="2:5" ht="12.5" x14ac:dyDescent="0.25">
      <c r="B288" s="11"/>
      <c r="C288" s="11"/>
      <c r="D288" s="11"/>
      <c r="E288" s="11"/>
    </row>
    <row r="289" spans="2:5" ht="12.5" x14ac:dyDescent="0.25">
      <c r="B289" s="11"/>
      <c r="C289" s="11"/>
      <c r="D289" s="11"/>
      <c r="E289" s="11"/>
    </row>
    <row r="290" spans="2:5" ht="12.5" x14ac:dyDescent="0.25">
      <c r="B290" s="11"/>
      <c r="C290" s="11"/>
      <c r="D290" s="11"/>
      <c r="E290" s="11"/>
    </row>
    <row r="291" spans="2:5" ht="12.5" x14ac:dyDescent="0.25">
      <c r="B291" s="11"/>
      <c r="C291" s="11"/>
      <c r="D291" s="11"/>
      <c r="E291" s="11"/>
    </row>
    <row r="292" spans="2:5" ht="12.5" x14ac:dyDescent="0.25">
      <c r="B292" s="11"/>
      <c r="C292" s="11"/>
      <c r="D292" s="11"/>
      <c r="E292" s="11"/>
    </row>
    <row r="293" spans="2:5" ht="12.5" x14ac:dyDescent="0.25">
      <c r="B293" s="11"/>
      <c r="C293" s="11"/>
      <c r="D293" s="11"/>
      <c r="E293" s="11"/>
    </row>
    <row r="294" spans="2:5" ht="12.5" x14ac:dyDescent="0.25">
      <c r="B294" s="11"/>
      <c r="C294" s="11"/>
      <c r="D294" s="11"/>
      <c r="E294" s="11"/>
    </row>
    <row r="295" spans="2:5" ht="12.5" x14ac:dyDescent="0.25">
      <c r="B295" s="11"/>
      <c r="C295" s="11"/>
      <c r="D295" s="11"/>
      <c r="E295" s="11"/>
    </row>
    <row r="296" spans="2:5" ht="12.5" x14ac:dyDescent="0.25">
      <c r="B296" s="11"/>
      <c r="C296" s="11"/>
      <c r="D296" s="11"/>
      <c r="E296" s="11"/>
    </row>
    <row r="297" spans="2:5" ht="12.5" x14ac:dyDescent="0.25">
      <c r="B297" s="11"/>
      <c r="C297" s="11"/>
      <c r="D297" s="11"/>
      <c r="E297" s="11"/>
    </row>
    <row r="298" spans="2:5" ht="12.5" x14ac:dyDescent="0.25">
      <c r="B298" s="11"/>
      <c r="C298" s="11"/>
      <c r="D298" s="11"/>
      <c r="E298" s="11"/>
    </row>
    <row r="299" spans="2:5" ht="12.5" x14ac:dyDescent="0.25">
      <c r="B299" s="11"/>
      <c r="C299" s="11"/>
      <c r="D299" s="11"/>
      <c r="E299" s="11"/>
    </row>
    <row r="300" spans="2:5" ht="12.5" x14ac:dyDescent="0.25">
      <c r="B300" s="11"/>
      <c r="C300" s="11"/>
      <c r="D300" s="11"/>
      <c r="E300" s="11"/>
    </row>
    <row r="301" spans="2:5" ht="12.5" x14ac:dyDescent="0.25">
      <c r="B301" s="11"/>
      <c r="C301" s="11"/>
      <c r="D301" s="11"/>
      <c r="E301" s="11"/>
    </row>
    <row r="302" spans="2:5" ht="12.5" x14ac:dyDescent="0.25">
      <c r="B302" s="11"/>
      <c r="C302" s="11"/>
      <c r="D302" s="11"/>
      <c r="E302" s="11"/>
    </row>
    <row r="303" spans="2:5" ht="12.5" x14ac:dyDescent="0.25">
      <c r="B303" s="11"/>
      <c r="C303" s="11"/>
      <c r="D303" s="11"/>
      <c r="E303" s="11"/>
    </row>
    <row r="304" spans="2:5" ht="12.5" x14ac:dyDescent="0.25">
      <c r="B304" s="11"/>
      <c r="C304" s="11"/>
      <c r="D304" s="11"/>
      <c r="E304" s="11"/>
    </row>
    <row r="305" spans="2:5" ht="12.5" x14ac:dyDescent="0.25">
      <c r="B305" s="11"/>
      <c r="C305" s="11"/>
      <c r="D305" s="11"/>
      <c r="E305" s="11"/>
    </row>
    <row r="306" spans="2:5" ht="12.5" x14ac:dyDescent="0.25">
      <c r="B306" s="11"/>
      <c r="C306" s="11"/>
      <c r="D306" s="11"/>
      <c r="E306" s="11"/>
    </row>
    <row r="307" spans="2:5" ht="12.5" x14ac:dyDescent="0.25">
      <c r="B307" s="11"/>
      <c r="C307" s="11"/>
      <c r="D307" s="11"/>
      <c r="E307" s="11"/>
    </row>
    <row r="308" spans="2:5" ht="12.5" x14ac:dyDescent="0.25">
      <c r="B308" s="11"/>
      <c r="C308" s="11"/>
      <c r="D308" s="11"/>
      <c r="E308" s="11"/>
    </row>
    <row r="309" spans="2:5" ht="12.5" x14ac:dyDescent="0.25">
      <c r="B309" s="11"/>
      <c r="C309" s="11"/>
      <c r="D309" s="11"/>
      <c r="E309" s="11"/>
    </row>
    <row r="310" spans="2:5" ht="12.5" x14ac:dyDescent="0.25">
      <c r="B310" s="11"/>
      <c r="C310" s="11"/>
      <c r="D310" s="11"/>
      <c r="E310" s="11"/>
    </row>
    <row r="311" spans="2:5" ht="12.5" x14ac:dyDescent="0.25">
      <c r="B311" s="11"/>
      <c r="C311" s="11"/>
      <c r="D311" s="11"/>
      <c r="E311" s="11"/>
    </row>
    <row r="312" spans="2:5" ht="12.5" x14ac:dyDescent="0.25">
      <c r="B312" s="11"/>
      <c r="C312" s="11"/>
      <c r="D312" s="11"/>
      <c r="E312" s="11"/>
    </row>
    <row r="313" spans="2:5" ht="12.5" x14ac:dyDescent="0.25">
      <c r="B313" s="11"/>
      <c r="C313" s="11"/>
      <c r="D313" s="11"/>
      <c r="E313" s="11"/>
    </row>
    <row r="314" spans="2:5" ht="12.5" x14ac:dyDescent="0.25">
      <c r="B314" s="11"/>
      <c r="C314" s="11"/>
      <c r="D314" s="11"/>
      <c r="E314" s="11"/>
    </row>
    <row r="315" spans="2:5" ht="12.5" x14ac:dyDescent="0.25">
      <c r="B315" s="11"/>
      <c r="C315" s="11"/>
      <c r="D315" s="11"/>
      <c r="E315" s="11"/>
    </row>
    <row r="316" spans="2:5" ht="12.5" x14ac:dyDescent="0.25">
      <c r="B316" s="11"/>
      <c r="C316" s="11"/>
      <c r="D316" s="11"/>
      <c r="E316" s="11"/>
    </row>
    <row r="317" spans="2:5" ht="12.5" x14ac:dyDescent="0.25">
      <c r="B317" s="11"/>
      <c r="C317" s="11"/>
      <c r="D317" s="11"/>
      <c r="E317" s="11"/>
    </row>
    <row r="318" spans="2:5" ht="12.5" x14ac:dyDescent="0.25">
      <c r="B318" s="11"/>
      <c r="C318" s="11"/>
      <c r="D318" s="11"/>
      <c r="E318" s="11"/>
    </row>
    <row r="319" spans="2:5" ht="12.5" x14ac:dyDescent="0.25">
      <c r="B319" s="11"/>
      <c r="C319" s="11"/>
      <c r="D319" s="11"/>
      <c r="E319" s="11"/>
    </row>
    <row r="320" spans="2:5" ht="12.5" x14ac:dyDescent="0.25">
      <c r="B320" s="11"/>
      <c r="C320" s="11"/>
      <c r="D320" s="11"/>
      <c r="E320" s="11"/>
    </row>
    <row r="321" spans="2:5" ht="12.5" x14ac:dyDescent="0.25">
      <c r="B321" s="11"/>
      <c r="C321" s="11"/>
      <c r="D321" s="11"/>
      <c r="E321" s="11"/>
    </row>
    <row r="322" spans="2:5" ht="12.5" x14ac:dyDescent="0.25">
      <c r="B322" s="11"/>
      <c r="C322" s="11"/>
      <c r="D322" s="11"/>
      <c r="E322" s="11"/>
    </row>
    <row r="323" spans="2:5" ht="12.5" x14ac:dyDescent="0.25">
      <c r="B323" s="11"/>
      <c r="C323" s="11"/>
      <c r="D323" s="11"/>
      <c r="E323" s="11"/>
    </row>
    <row r="324" spans="2:5" ht="12.5" x14ac:dyDescent="0.25">
      <c r="B324" s="11"/>
      <c r="C324" s="11"/>
      <c r="D324" s="11"/>
      <c r="E324" s="11"/>
    </row>
    <row r="325" spans="2:5" ht="12.5" x14ac:dyDescent="0.25">
      <c r="B325" s="11"/>
      <c r="C325" s="11"/>
      <c r="D325" s="11"/>
      <c r="E325" s="11"/>
    </row>
    <row r="326" spans="2:5" ht="12.5" x14ac:dyDescent="0.25">
      <c r="B326" s="11"/>
      <c r="C326" s="11"/>
      <c r="D326" s="11"/>
      <c r="E326" s="11"/>
    </row>
    <row r="327" spans="2:5" ht="12.5" x14ac:dyDescent="0.25">
      <c r="B327" s="11"/>
      <c r="C327" s="11"/>
      <c r="D327" s="11"/>
      <c r="E327" s="11"/>
    </row>
    <row r="328" spans="2:5" ht="12.5" x14ac:dyDescent="0.25">
      <c r="B328" s="11"/>
      <c r="C328" s="11"/>
      <c r="D328" s="11"/>
      <c r="E328" s="11"/>
    </row>
    <row r="329" spans="2:5" ht="12.5" x14ac:dyDescent="0.25">
      <c r="B329" s="11"/>
      <c r="C329" s="11"/>
      <c r="D329" s="11"/>
      <c r="E329" s="11"/>
    </row>
    <row r="330" spans="2:5" ht="12.5" x14ac:dyDescent="0.25">
      <c r="B330" s="11"/>
      <c r="C330" s="11"/>
      <c r="D330" s="11"/>
      <c r="E330" s="11"/>
    </row>
    <row r="331" spans="2:5" ht="12.5" x14ac:dyDescent="0.25">
      <c r="B331" s="11"/>
      <c r="C331" s="11"/>
      <c r="D331" s="11"/>
      <c r="E331" s="11"/>
    </row>
    <row r="332" spans="2:5" ht="12.5" x14ac:dyDescent="0.25">
      <c r="B332" s="11"/>
      <c r="C332" s="11"/>
      <c r="D332" s="11"/>
      <c r="E332" s="11"/>
    </row>
    <row r="333" spans="2:5" ht="12.5" x14ac:dyDescent="0.25">
      <c r="B333" s="11"/>
      <c r="C333" s="11"/>
      <c r="D333" s="11"/>
      <c r="E333" s="11"/>
    </row>
    <row r="334" spans="2:5" ht="12.5" x14ac:dyDescent="0.25">
      <c r="B334" s="11"/>
      <c r="C334" s="11"/>
      <c r="D334" s="11"/>
      <c r="E334" s="11"/>
    </row>
    <row r="335" spans="2:5" ht="12.5" x14ac:dyDescent="0.25">
      <c r="B335" s="11"/>
      <c r="C335" s="11"/>
      <c r="D335" s="11"/>
      <c r="E335" s="11"/>
    </row>
    <row r="336" spans="2:5" ht="12.5" x14ac:dyDescent="0.25">
      <c r="B336" s="11"/>
      <c r="C336" s="11"/>
      <c r="D336" s="11"/>
      <c r="E336" s="11"/>
    </row>
    <row r="337" spans="2:5" ht="12.5" x14ac:dyDescent="0.25">
      <c r="B337" s="11"/>
      <c r="C337" s="11"/>
      <c r="D337" s="11"/>
      <c r="E337" s="11"/>
    </row>
    <row r="338" spans="2:5" ht="12.5" x14ac:dyDescent="0.25">
      <c r="B338" s="11"/>
      <c r="C338" s="11"/>
      <c r="D338" s="11"/>
      <c r="E338" s="11"/>
    </row>
    <row r="339" spans="2:5" ht="12.5" x14ac:dyDescent="0.25">
      <c r="B339" s="11"/>
      <c r="C339" s="11"/>
      <c r="D339" s="11"/>
      <c r="E339" s="11"/>
    </row>
    <row r="340" spans="2:5" ht="12.5" x14ac:dyDescent="0.25">
      <c r="B340" s="11"/>
      <c r="C340" s="11"/>
      <c r="D340" s="11"/>
      <c r="E340" s="11"/>
    </row>
    <row r="341" spans="2:5" ht="12.5" x14ac:dyDescent="0.25">
      <c r="B341" s="11"/>
      <c r="C341" s="11"/>
      <c r="D341" s="11"/>
      <c r="E341" s="11"/>
    </row>
    <row r="342" spans="2:5" ht="12.5" x14ac:dyDescent="0.25">
      <c r="B342" s="11"/>
      <c r="C342" s="11"/>
      <c r="D342" s="11"/>
      <c r="E342" s="11"/>
    </row>
    <row r="343" spans="2:5" ht="12.5" x14ac:dyDescent="0.25">
      <c r="B343" s="11"/>
      <c r="C343" s="11"/>
      <c r="D343" s="11"/>
      <c r="E343" s="11"/>
    </row>
    <row r="344" spans="2:5" ht="12.5" x14ac:dyDescent="0.25">
      <c r="B344" s="11"/>
      <c r="C344" s="11"/>
      <c r="D344" s="11"/>
      <c r="E344" s="11"/>
    </row>
    <row r="345" spans="2:5" ht="12.5" x14ac:dyDescent="0.25">
      <c r="B345" s="11"/>
      <c r="C345" s="11"/>
      <c r="D345" s="11"/>
      <c r="E345" s="11"/>
    </row>
    <row r="346" spans="2:5" ht="12.5" x14ac:dyDescent="0.25">
      <c r="B346" s="11"/>
      <c r="C346" s="11"/>
      <c r="D346" s="11"/>
      <c r="E346" s="11"/>
    </row>
    <row r="347" spans="2:5" ht="12.5" x14ac:dyDescent="0.25">
      <c r="B347" s="11"/>
      <c r="C347" s="11"/>
      <c r="D347" s="11"/>
      <c r="E347" s="11"/>
    </row>
    <row r="348" spans="2:5" ht="12.5" x14ac:dyDescent="0.25">
      <c r="B348" s="11"/>
      <c r="C348" s="11"/>
      <c r="D348" s="11"/>
      <c r="E348" s="11"/>
    </row>
    <row r="349" spans="2:5" ht="12.5" x14ac:dyDescent="0.25">
      <c r="B349" s="11"/>
      <c r="C349" s="11"/>
      <c r="D349" s="11"/>
      <c r="E349" s="11"/>
    </row>
    <row r="350" spans="2:5" ht="12.5" x14ac:dyDescent="0.25">
      <c r="B350" s="11"/>
      <c r="C350" s="11"/>
      <c r="D350" s="11"/>
      <c r="E350" s="11"/>
    </row>
    <row r="351" spans="2:5" ht="12.5" x14ac:dyDescent="0.25">
      <c r="B351" s="11"/>
      <c r="C351" s="11"/>
      <c r="D351" s="11"/>
      <c r="E351" s="11"/>
    </row>
    <row r="352" spans="2:5" ht="12.5" x14ac:dyDescent="0.25">
      <c r="B352" s="11"/>
      <c r="C352" s="11"/>
      <c r="D352" s="11"/>
      <c r="E352" s="11"/>
    </row>
    <row r="353" spans="2:5" ht="12.5" x14ac:dyDescent="0.25">
      <c r="B353" s="11"/>
      <c r="C353" s="11"/>
      <c r="D353" s="11"/>
      <c r="E353" s="11"/>
    </row>
    <row r="354" spans="2:5" ht="12.5" x14ac:dyDescent="0.25">
      <c r="B354" s="11"/>
      <c r="C354" s="11"/>
      <c r="D354" s="11"/>
      <c r="E354" s="11"/>
    </row>
    <row r="355" spans="2:5" ht="12.5" x14ac:dyDescent="0.25">
      <c r="B355" s="11"/>
      <c r="C355" s="11"/>
      <c r="D355" s="11"/>
      <c r="E355" s="11"/>
    </row>
    <row r="356" spans="2:5" ht="12.5" x14ac:dyDescent="0.25">
      <c r="B356" s="11"/>
      <c r="C356" s="11"/>
      <c r="D356" s="11"/>
      <c r="E356" s="11"/>
    </row>
    <row r="357" spans="2:5" ht="12.5" x14ac:dyDescent="0.25">
      <c r="B357" s="11"/>
      <c r="C357" s="11"/>
      <c r="D357" s="11"/>
      <c r="E357" s="11"/>
    </row>
    <row r="358" spans="2:5" ht="12.5" x14ac:dyDescent="0.25">
      <c r="B358" s="11"/>
      <c r="C358" s="11"/>
      <c r="D358" s="11"/>
      <c r="E358" s="11"/>
    </row>
    <row r="359" spans="2:5" ht="12.5" x14ac:dyDescent="0.25">
      <c r="B359" s="11"/>
      <c r="C359" s="11"/>
      <c r="D359" s="11"/>
      <c r="E359" s="11"/>
    </row>
    <row r="360" spans="2:5" ht="12.5" x14ac:dyDescent="0.25">
      <c r="B360" s="11"/>
      <c r="C360" s="11"/>
      <c r="D360" s="11"/>
      <c r="E360" s="11"/>
    </row>
    <row r="361" spans="2:5" ht="12.5" x14ac:dyDescent="0.25">
      <c r="B361" s="11"/>
      <c r="C361" s="11"/>
      <c r="D361" s="11"/>
      <c r="E361" s="11"/>
    </row>
    <row r="362" spans="2:5" ht="12.5" x14ac:dyDescent="0.25">
      <c r="B362" s="11"/>
      <c r="C362" s="11"/>
      <c r="D362" s="11"/>
      <c r="E362" s="11"/>
    </row>
    <row r="363" spans="2:5" ht="12.5" x14ac:dyDescent="0.25">
      <c r="B363" s="11"/>
      <c r="C363" s="11"/>
      <c r="D363" s="11"/>
      <c r="E363" s="11"/>
    </row>
    <row r="364" spans="2:5" ht="12.5" x14ac:dyDescent="0.25">
      <c r="B364" s="11"/>
      <c r="C364" s="11"/>
      <c r="D364" s="11"/>
      <c r="E364" s="11"/>
    </row>
    <row r="365" spans="2:5" ht="12.5" x14ac:dyDescent="0.25">
      <c r="B365" s="11"/>
      <c r="C365" s="11"/>
      <c r="D365" s="11"/>
      <c r="E365" s="11"/>
    </row>
    <row r="366" spans="2:5" ht="12.5" x14ac:dyDescent="0.25">
      <c r="B366" s="11"/>
      <c r="C366" s="11"/>
      <c r="D366" s="11"/>
      <c r="E366" s="11"/>
    </row>
    <row r="367" spans="2:5" ht="12.5" x14ac:dyDescent="0.25">
      <c r="B367" s="11"/>
      <c r="C367" s="11"/>
      <c r="D367" s="11"/>
      <c r="E367" s="11"/>
    </row>
    <row r="368" spans="2:5" ht="12.5" x14ac:dyDescent="0.25">
      <c r="B368" s="11"/>
      <c r="C368" s="11"/>
      <c r="D368" s="11"/>
      <c r="E368" s="11"/>
    </row>
    <row r="369" spans="2:5" ht="12.5" x14ac:dyDescent="0.25">
      <c r="B369" s="11"/>
      <c r="C369" s="11"/>
      <c r="D369" s="11"/>
      <c r="E369" s="11"/>
    </row>
    <row r="370" spans="2:5" ht="12.5" x14ac:dyDescent="0.25">
      <c r="B370" s="11"/>
      <c r="C370" s="11"/>
      <c r="D370" s="11"/>
      <c r="E370" s="11"/>
    </row>
    <row r="371" spans="2:5" ht="12.5" x14ac:dyDescent="0.25">
      <c r="B371" s="11"/>
      <c r="C371" s="11"/>
      <c r="D371" s="11"/>
      <c r="E371" s="11"/>
    </row>
    <row r="372" spans="2:5" ht="12.5" x14ac:dyDescent="0.25">
      <c r="B372" s="11"/>
      <c r="C372" s="11"/>
      <c r="D372" s="11"/>
      <c r="E372" s="11"/>
    </row>
    <row r="373" spans="2:5" ht="12.5" x14ac:dyDescent="0.25">
      <c r="B373" s="11"/>
      <c r="C373" s="11"/>
      <c r="D373" s="11"/>
      <c r="E373" s="11"/>
    </row>
    <row r="374" spans="2:5" ht="12.5" x14ac:dyDescent="0.25">
      <c r="B374" s="11"/>
      <c r="C374" s="11"/>
      <c r="D374" s="11"/>
      <c r="E374" s="11"/>
    </row>
    <row r="375" spans="2:5" ht="12.5" x14ac:dyDescent="0.25">
      <c r="B375" s="11"/>
      <c r="C375" s="11"/>
      <c r="D375" s="11"/>
      <c r="E375" s="11"/>
    </row>
    <row r="376" spans="2:5" ht="12.5" x14ac:dyDescent="0.25">
      <c r="B376" s="11"/>
      <c r="C376" s="11"/>
      <c r="D376" s="11"/>
      <c r="E376" s="11"/>
    </row>
    <row r="377" spans="2:5" ht="12.5" x14ac:dyDescent="0.25">
      <c r="B377" s="11"/>
      <c r="C377" s="11"/>
      <c r="D377" s="11"/>
      <c r="E377" s="11"/>
    </row>
    <row r="378" spans="2:5" ht="12.5" x14ac:dyDescent="0.25">
      <c r="B378" s="11"/>
      <c r="C378" s="11"/>
      <c r="D378" s="11"/>
      <c r="E378" s="11"/>
    </row>
    <row r="379" spans="2:5" ht="12.5" x14ac:dyDescent="0.25">
      <c r="B379" s="11"/>
      <c r="C379" s="11"/>
      <c r="D379" s="11"/>
      <c r="E379" s="11"/>
    </row>
    <row r="380" spans="2:5" ht="12.5" x14ac:dyDescent="0.25">
      <c r="B380" s="11"/>
      <c r="C380" s="11"/>
      <c r="D380" s="11"/>
      <c r="E380" s="11"/>
    </row>
    <row r="381" spans="2:5" ht="12.5" x14ac:dyDescent="0.25">
      <c r="B381" s="11"/>
      <c r="C381" s="11"/>
      <c r="D381" s="11"/>
      <c r="E381" s="11"/>
    </row>
    <row r="382" spans="2:5" ht="12.5" x14ac:dyDescent="0.25">
      <c r="B382" s="11"/>
      <c r="C382" s="11"/>
      <c r="D382" s="11"/>
      <c r="E382" s="11"/>
    </row>
    <row r="383" spans="2:5" ht="12.5" x14ac:dyDescent="0.25">
      <c r="B383" s="11"/>
      <c r="C383" s="11"/>
      <c r="D383" s="11"/>
      <c r="E383" s="11"/>
    </row>
    <row r="384" spans="2:5" ht="12.5" x14ac:dyDescent="0.25">
      <c r="B384" s="11"/>
      <c r="C384" s="11"/>
      <c r="D384" s="11"/>
      <c r="E384" s="11"/>
    </row>
    <row r="385" spans="2:5" ht="12.5" x14ac:dyDescent="0.25">
      <c r="B385" s="11"/>
      <c r="C385" s="11"/>
      <c r="D385" s="11"/>
      <c r="E385" s="11"/>
    </row>
    <row r="386" spans="2:5" ht="12.5" x14ac:dyDescent="0.25">
      <c r="B386" s="11"/>
      <c r="C386" s="11"/>
      <c r="D386" s="11"/>
      <c r="E386" s="11"/>
    </row>
    <row r="387" spans="2:5" ht="12.5" x14ac:dyDescent="0.25">
      <c r="B387" s="11"/>
      <c r="C387" s="11"/>
      <c r="D387" s="11"/>
      <c r="E387" s="11"/>
    </row>
    <row r="388" spans="2:5" ht="12.5" x14ac:dyDescent="0.25">
      <c r="B388" s="11"/>
      <c r="C388" s="11"/>
      <c r="D388" s="11"/>
      <c r="E388" s="11"/>
    </row>
    <row r="389" spans="2:5" ht="12.5" x14ac:dyDescent="0.25">
      <c r="B389" s="11"/>
      <c r="C389" s="11"/>
      <c r="D389" s="11"/>
      <c r="E389" s="11"/>
    </row>
    <row r="390" spans="2:5" ht="12.5" x14ac:dyDescent="0.25">
      <c r="B390" s="11"/>
      <c r="C390" s="11"/>
      <c r="D390" s="11"/>
      <c r="E390" s="11"/>
    </row>
    <row r="391" spans="2:5" ht="12.5" x14ac:dyDescent="0.25">
      <c r="B391" s="11"/>
      <c r="C391" s="11"/>
      <c r="D391" s="11"/>
      <c r="E391" s="11"/>
    </row>
    <row r="392" spans="2:5" ht="12.5" x14ac:dyDescent="0.25">
      <c r="B392" s="11"/>
      <c r="C392" s="11"/>
      <c r="D392" s="11"/>
      <c r="E392" s="11"/>
    </row>
    <row r="393" spans="2:5" ht="12.5" x14ac:dyDescent="0.25">
      <c r="B393" s="11"/>
      <c r="C393" s="11"/>
      <c r="D393" s="11"/>
      <c r="E393" s="11"/>
    </row>
    <row r="394" spans="2:5" ht="12.5" x14ac:dyDescent="0.25">
      <c r="B394" s="11"/>
      <c r="C394" s="11"/>
      <c r="D394" s="11"/>
      <c r="E394" s="11"/>
    </row>
    <row r="395" spans="2:5" ht="12.5" x14ac:dyDescent="0.25">
      <c r="B395" s="11"/>
      <c r="C395" s="11"/>
      <c r="D395" s="11"/>
      <c r="E395" s="11"/>
    </row>
    <row r="396" spans="2:5" ht="12.5" x14ac:dyDescent="0.25">
      <c r="B396" s="11"/>
      <c r="C396" s="11"/>
      <c r="D396" s="11"/>
      <c r="E396" s="11"/>
    </row>
    <row r="397" spans="2:5" ht="12.5" x14ac:dyDescent="0.25">
      <c r="B397" s="11"/>
      <c r="C397" s="11"/>
      <c r="D397" s="11"/>
      <c r="E397" s="11"/>
    </row>
    <row r="398" spans="2:5" ht="12.5" x14ac:dyDescent="0.25">
      <c r="B398" s="11"/>
      <c r="C398" s="11"/>
      <c r="D398" s="11"/>
      <c r="E398" s="11"/>
    </row>
    <row r="399" spans="2:5" ht="12.5" x14ac:dyDescent="0.25">
      <c r="B399" s="11"/>
      <c r="C399" s="11"/>
      <c r="D399" s="11"/>
      <c r="E399" s="11"/>
    </row>
    <row r="400" spans="2:5" ht="12.5" x14ac:dyDescent="0.25">
      <c r="B400" s="11"/>
      <c r="C400" s="11"/>
      <c r="D400" s="11"/>
      <c r="E400" s="11"/>
    </row>
    <row r="401" spans="2:5" ht="12.5" x14ac:dyDescent="0.25">
      <c r="B401" s="11"/>
      <c r="C401" s="11"/>
      <c r="D401" s="11"/>
      <c r="E401" s="11"/>
    </row>
    <row r="402" spans="2:5" ht="12.5" x14ac:dyDescent="0.25">
      <c r="B402" s="11"/>
      <c r="C402" s="11"/>
      <c r="D402" s="11"/>
      <c r="E402" s="11"/>
    </row>
    <row r="403" spans="2:5" ht="12.5" x14ac:dyDescent="0.25">
      <c r="B403" s="11"/>
      <c r="C403" s="11"/>
      <c r="D403" s="11"/>
      <c r="E403" s="11"/>
    </row>
    <row r="404" spans="2:5" ht="12.5" x14ac:dyDescent="0.25">
      <c r="B404" s="11"/>
      <c r="C404" s="11"/>
      <c r="D404" s="11"/>
      <c r="E404" s="11"/>
    </row>
    <row r="405" spans="2:5" ht="12.5" x14ac:dyDescent="0.25">
      <c r="B405" s="11"/>
      <c r="C405" s="11"/>
      <c r="D405" s="11"/>
      <c r="E405" s="11"/>
    </row>
    <row r="406" spans="2:5" ht="12.5" x14ac:dyDescent="0.25">
      <c r="B406" s="11"/>
      <c r="C406" s="11"/>
      <c r="D406" s="11"/>
      <c r="E406" s="11"/>
    </row>
    <row r="407" spans="2:5" ht="12.5" x14ac:dyDescent="0.25">
      <c r="B407" s="11"/>
      <c r="C407" s="11"/>
      <c r="D407" s="11"/>
      <c r="E407" s="11"/>
    </row>
    <row r="408" spans="2:5" ht="12.5" x14ac:dyDescent="0.25">
      <c r="B408" s="11"/>
      <c r="C408" s="11"/>
      <c r="D408" s="11"/>
      <c r="E408" s="11"/>
    </row>
    <row r="409" spans="2:5" ht="12.5" x14ac:dyDescent="0.25">
      <c r="B409" s="11"/>
      <c r="C409" s="11"/>
      <c r="D409" s="11"/>
      <c r="E409" s="11"/>
    </row>
    <row r="410" spans="2:5" ht="12.5" x14ac:dyDescent="0.25">
      <c r="B410" s="11"/>
      <c r="C410" s="11"/>
      <c r="D410" s="11"/>
      <c r="E410" s="11"/>
    </row>
    <row r="411" spans="2:5" ht="12.5" x14ac:dyDescent="0.25">
      <c r="B411" s="11"/>
      <c r="C411" s="11"/>
      <c r="D411" s="11"/>
      <c r="E411" s="11"/>
    </row>
    <row r="412" spans="2:5" ht="12.5" x14ac:dyDescent="0.25">
      <c r="B412" s="11"/>
      <c r="C412" s="11"/>
      <c r="D412" s="11"/>
      <c r="E412" s="11"/>
    </row>
    <row r="413" spans="2:5" ht="12.5" x14ac:dyDescent="0.25">
      <c r="B413" s="11"/>
      <c r="C413" s="11"/>
      <c r="D413" s="11"/>
      <c r="E413" s="11"/>
    </row>
    <row r="414" spans="2:5" ht="12.5" x14ac:dyDescent="0.25">
      <c r="B414" s="11"/>
      <c r="C414" s="11"/>
      <c r="D414" s="11"/>
      <c r="E414" s="11"/>
    </row>
    <row r="415" spans="2:5" ht="12.5" x14ac:dyDescent="0.25">
      <c r="B415" s="11"/>
      <c r="C415" s="11"/>
      <c r="D415" s="11"/>
      <c r="E415" s="11"/>
    </row>
    <row r="416" spans="2:5" ht="12.5" x14ac:dyDescent="0.25">
      <c r="B416" s="11"/>
      <c r="C416" s="11"/>
      <c r="D416" s="11"/>
      <c r="E416" s="11"/>
    </row>
    <row r="417" spans="2:5" ht="12.5" x14ac:dyDescent="0.25">
      <c r="B417" s="11"/>
      <c r="C417" s="11"/>
      <c r="D417" s="11"/>
      <c r="E417" s="11"/>
    </row>
    <row r="418" spans="2:5" ht="12.5" x14ac:dyDescent="0.25">
      <c r="B418" s="11"/>
      <c r="C418" s="11"/>
      <c r="D418" s="11"/>
      <c r="E418" s="11"/>
    </row>
    <row r="419" spans="2:5" ht="12.5" x14ac:dyDescent="0.25">
      <c r="B419" s="11"/>
      <c r="C419" s="11"/>
      <c r="D419" s="11"/>
      <c r="E419" s="11"/>
    </row>
    <row r="420" spans="2:5" ht="12.5" x14ac:dyDescent="0.25">
      <c r="B420" s="11"/>
      <c r="C420" s="11"/>
      <c r="D420" s="11"/>
      <c r="E420" s="11"/>
    </row>
    <row r="421" spans="2:5" ht="12.5" x14ac:dyDescent="0.25">
      <c r="B421" s="11"/>
      <c r="C421" s="11"/>
      <c r="D421" s="11"/>
      <c r="E421" s="11"/>
    </row>
    <row r="422" spans="2:5" ht="12.5" x14ac:dyDescent="0.25">
      <c r="B422" s="11"/>
      <c r="C422" s="11"/>
      <c r="D422" s="11"/>
      <c r="E422" s="11"/>
    </row>
    <row r="423" spans="2:5" ht="12.5" x14ac:dyDescent="0.25">
      <c r="B423" s="11"/>
      <c r="C423" s="11"/>
      <c r="D423" s="11"/>
      <c r="E423" s="11"/>
    </row>
    <row r="424" spans="2:5" ht="12.5" x14ac:dyDescent="0.25">
      <c r="B424" s="11"/>
      <c r="C424" s="11"/>
      <c r="D424" s="11"/>
      <c r="E424" s="11"/>
    </row>
    <row r="425" spans="2:5" ht="12.5" x14ac:dyDescent="0.25">
      <c r="B425" s="11"/>
      <c r="C425" s="11"/>
      <c r="D425" s="11"/>
      <c r="E425" s="11"/>
    </row>
    <row r="426" spans="2:5" ht="12.5" x14ac:dyDescent="0.25">
      <c r="B426" s="11"/>
      <c r="C426" s="11"/>
      <c r="D426" s="11"/>
      <c r="E426" s="11"/>
    </row>
    <row r="427" spans="2:5" ht="12.5" x14ac:dyDescent="0.25">
      <c r="B427" s="11"/>
      <c r="C427" s="11"/>
      <c r="D427" s="11"/>
      <c r="E427" s="11"/>
    </row>
    <row r="428" spans="2:5" ht="12.5" x14ac:dyDescent="0.25">
      <c r="B428" s="11"/>
      <c r="C428" s="11"/>
      <c r="D428" s="11"/>
      <c r="E428" s="11"/>
    </row>
    <row r="429" spans="2:5" ht="12.5" x14ac:dyDescent="0.25">
      <c r="B429" s="11"/>
      <c r="C429" s="11"/>
      <c r="D429" s="11"/>
      <c r="E429" s="11"/>
    </row>
    <row r="430" spans="2:5" ht="12.5" x14ac:dyDescent="0.25">
      <c r="B430" s="11"/>
      <c r="C430" s="11"/>
      <c r="D430" s="11"/>
      <c r="E430" s="11"/>
    </row>
    <row r="431" spans="2:5" ht="12.5" x14ac:dyDescent="0.25">
      <c r="B431" s="11"/>
      <c r="C431" s="11"/>
      <c r="D431" s="11"/>
      <c r="E431" s="11"/>
    </row>
    <row r="432" spans="2:5" ht="12.5" x14ac:dyDescent="0.25">
      <c r="B432" s="11"/>
      <c r="C432" s="11"/>
      <c r="D432" s="11"/>
      <c r="E432" s="11"/>
    </row>
    <row r="433" spans="2:5" ht="12.5" x14ac:dyDescent="0.25">
      <c r="B433" s="11"/>
      <c r="C433" s="11"/>
      <c r="D433" s="11"/>
      <c r="E433" s="11"/>
    </row>
    <row r="434" spans="2:5" ht="12.5" x14ac:dyDescent="0.25">
      <c r="B434" s="11"/>
      <c r="C434" s="11"/>
      <c r="D434" s="11"/>
      <c r="E434" s="11"/>
    </row>
    <row r="435" spans="2:5" ht="12.5" x14ac:dyDescent="0.25">
      <c r="B435" s="11"/>
      <c r="C435" s="11"/>
      <c r="D435" s="11"/>
      <c r="E435" s="11"/>
    </row>
    <row r="436" spans="2:5" ht="12.5" x14ac:dyDescent="0.25">
      <c r="B436" s="11"/>
      <c r="C436" s="11"/>
      <c r="D436" s="11"/>
      <c r="E436" s="11"/>
    </row>
    <row r="437" spans="2:5" ht="12.5" x14ac:dyDescent="0.25">
      <c r="B437" s="11"/>
      <c r="C437" s="11"/>
      <c r="D437" s="11"/>
      <c r="E437" s="11"/>
    </row>
    <row r="438" spans="2:5" ht="12.5" x14ac:dyDescent="0.25">
      <c r="B438" s="11"/>
      <c r="C438" s="11"/>
      <c r="D438" s="11"/>
      <c r="E438" s="11"/>
    </row>
    <row r="439" spans="2:5" ht="12.5" x14ac:dyDescent="0.25">
      <c r="B439" s="11"/>
      <c r="C439" s="11"/>
      <c r="D439" s="11"/>
      <c r="E439" s="11"/>
    </row>
    <row r="440" spans="2:5" ht="12.5" x14ac:dyDescent="0.25">
      <c r="B440" s="11"/>
      <c r="C440" s="11"/>
      <c r="D440" s="11"/>
      <c r="E440" s="11"/>
    </row>
    <row r="441" spans="2:5" ht="12.5" x14ac:dyDescent="0.25">
      <c r="B441" s="11"/>
      <c r="C441" s="11"/>
      <c r="D441" s="11"/>
      <c r="E441" s="11"/>
    </row>
    <row r="442" spans="2:5" ht="12.5" x14ac:dyDescent="0.25">
      <c r="B442" s="11"/>
      <c r="C442" s="11"/>
      <c r="D442" s="11"/>
      <c r="E442" s="11"/>
    </row>
    <row r="443" spans="2:5" ht="12.5" x14ac:dyDescent="0.25">
      <c r="B443" s="11"/>
      <c r="C443" s="11"/>
      <c r="D443" s="11"/>
      <c r="E443" s="11"/>
    </row>
    <row r="444" spans="2:5" ht="12.5" x14ac:dyDescent="0.25">
      <c r="B444" s="11"/>
      <c r="C444" s="11"/>
      <c r="D444" s="11"/>
      <c r="E444" s="11"/>
    </row>
    <row r="445" spans="2:5" ht="12.5" x14ac:dyDescent="0.25">
      <c r="B445" s="11"/>
      <c r="C445" s="11"/>
      <c r="D445" s="11"/>
      <c r="E445" s="11"/>
    </row>
    <row r="446" spans="2:5" ht="12.5" x14ac:dyDescent="0.25">
      <c r="B446" s="11"/>
      <c r="C446" s="11"/>
      <c r="D446" s="11"/>
      <c r="E446" s="11"/>
    </row>
    <row r="447" spans="2:5" ht="12.5" x14ac:dyDescent="0.25">
      <c r="B447" s="11"/>
      <c r="C447" s="11"/>
      <c r="D447" s="11"/>
      <c r="E447" s="11"/>
    </row>
    <row r="448" spans="2:5" ht="12.5" x14ac:dyDescent="0.25">
      <c r="B448" s="11"/>
      <c r="C448" s="11"/>
      <c r="D448" s="11"/>
      <c r="E448" s="11"/>
    </row>
    <row r="449" spans="2:5" ht="12.5" x14ac:dyDescent="0.25">
      <c r="B449" s="11"/>
      <c r="C449" s="11"/>
      <c r="D449" s="11"/>
      <c r="E449" s="11"/>
    </row>
    <row r="450" spans="2:5" ht="12.5" x14ac:dyDescent="0.25">
      <c r="B450" s="11"/>
      <c r="C450" s="11"/>
      <c r="D450" s="11"/>
      <c r="E450" s="11"/>
    </row>
    <row r="451" spans="2:5" ht="12.5" x14ac:dyDescent="0.25">
      <c r="B451" s="11"/>
      <c r="C451" s="11"/>
      <c r="D451" s="11"/>
      <c r="E451" s="11"/>
    </row>
    <row r="452" spans="2:5" ht="12.5" x14ac:dyDescent="0.25">
      <c r="B452" s="11"/>
      <c r="C452" s="11"/>
      <c r="D452" s="11"/>
      <c r="E452" s="11"/>
    </row>
    <row r="453" spans="2:5" ht="12.5" x14ac:dyDescent="0.25">
      <c r="B453" s="11"/>
      <c r="C453" s="11"/>
      <c r="D453" s="11"/>
      <c r="E453" s="11"/>
    </row>
    <row r="454" spans="2:5" ht="12.5" x14ac:dyDescent="0.25">
      <c r="B454" s="11"/>
      <c r="C454" s="11"/>
      <c r="D454" s="11"/>
      <c r="E454" s="11"/>
    </row>
    <row r="455" spans="2:5" ht="12.5" x14ac:dyDescent="0.25">
      <c r="B455" s="11"/>
      <c r="C455" s="11"/>
      <c r="D455" s="11"/>
      <c r="E455" s="11"/>
    </row>
    <row r="456" spans="2:5" ht="12.5" x14ac:dyDescent="0.25">
      <c r="B456" s="11"/>
      <c r="C456" s="11"/>
      <c r="D456" s="11"/>
      <c r="E456" s="11"/>
    </row>
    <row r="457" spans="2:5" ht="12.5" x14ac:dyDescent="0.25">
      <c r="B457" s="11"/>
      <c r="C457" s="11"/>
      <c r="D457" s="11"/>
      <c r="E457" s="11"/>
    </row>
    <row r="458" spans="2:5" ht="12.5" x14ac:dyDescent="0.25">
      <c r="B458" s="11"/>
      <c r="C458" s="11"/>
      <c r="D458" s="11"/>
      <c r="E458" s="11"/>
    </row>
    <row r="459" spans="2:5" ht="12.5" x14ac:dyDescent="0.25">
      <c r="B459" s="11"/>
      <c r="C459" s="11"/>
      <c r="D459" s="11"/>
      <c r="E459" s="11"/>
    </row>
    <row r="460" spans="2:5" ht="12.5" x14ac:dyDescent="0.25">
      <c r="B460" s="11"/>
      <c r="C460" s="11"/>
      <c r="D460" s="11"/>
      <c r="E460" s="11"/>
    </row>
    <row r="461" spans="2:5" ht="12.5" x14ac:dyDescent="0.25">
      <c r="B461" s="11"/>
      <c r="C461" s="11"/>
      <c r="D461" s="11"/>
      <c r="E461" s="11"/>
    </row>
    <row r="462" spans="2:5" ht="12.5" x14ac:dyDescent="0.25">
      <c r="B462" s="11"/>
      <c r="C462" s="11"/>
      <c r="D462" s="11"/>
      <c r="E462" s="11"/>
    </row>
    <row r="463" spans="2:5" ht="12.5" x14ac:dyDescent="0.25">
      <c r="B463" s="11"/>
      <c r="C463" s="11"/>
      <c r="D463" s="11"/>
      <c r="E463" s="11"/>
    </row>
    <row r="464" spans="2:5" ht="12.5" x14ac:dyDescent="0.25">
      <c r="B464" s="11"/>
      <c r="C464" s="11"/>
      <c r="D464" s="11"/>
      <c r="E464" s="11"/>
    </row>
    <row r="465" spans="2:5" ht="12.5" x14ac:dyDescent="0.25">
      <c r="B465" s="11"/>
      <c r="C465" s="11"/>
      <c r="D465" s="11"/>
      <c r="E465" s="11"/>
    </row>
    <row r="466" spans="2:5" ht="12.5" x14ac:dyDescent="0.25">
      <c r="B466" s="11"/>
      <c r="C466" s="11"/>
      <c r="D466" s="11"/>
      <c r="E466" s="11"/>
    </row>
    <row r="467" spans="2:5" ht="12.5" x14ac:dyDescent="0.25">
      <c r="B467" s="11"/>
      <c r="C467" s="11"/>
      <c r="D467" s="11"/>
      <c r="E467" s="11"/>
    </row>
    <row r="468" spans="2:5" ht="12.5" x14ac:dyDescent="0.25">
      <c r="B468" s="11"/>
      <c r="C468" s="11"/>
      <c r="D468" s="11"/>
      <c r="E468" s="11"/>
    </row>
    <row r="469" spans="2:5" ht="12.5" x14ac:dyDescent="0.25">
      <c r="B469" s="11"/>
      <c r="C469" s="11"/>
      <c r="D469" s="11"/>
      <c r="E469" s="11"/>
    </row>
    <row r="470" spans="2:5" ht="12.5" x14ac:dyDescent="0.25">
      <c r="B470" s="11"/>
      <c r="C470" s="11"/>
      <c r="D470" s="11"/>
      <c r="E470" s="11"/>
    </row>
    <row r="471" spans="2:5" ht="12.5" x14ac:dyDescent="0.25">
      <c r="B471" s="11"/>
      <c r="C471" s="11"/>
      <c r="D471" s="11"/>
      <c r="E471" s="11"/>
    </row>
    <row r="472" spans="2:5" ht="12.5" x14ac:dyDescent="0.25">
      <c r="B472" s="11"/>
      <c r="C472" s="11"/>
      <c r="D472" s="11"/>
      <c r="E472" s="11"/>
    </row>
    <row r="473" spans="2:5" ht="12.5" x14ac:dyDescent="0.25">
      <c r="B473" s="11"/>
      <c r="C473" s="11"/>
      <c r="D473" s="11"/>
      <c r="E473" s="11"/>
    </row>
    <row r="474" spans="2:5" ht="12.5" x14ac:dyDescent="0.25">
      <c r="B474" s="11"/>
      <c r="C474" s="11"/>
      <c r="D474" s="11"/>
      <c r="E474" s="11"/>
    </row>
    <row r="475" spans="2:5" ht="12.5" x14ac:dyDescent="0.25">
      <c r="B475" s="11"/>
      <c r="C475" s="11"/>
      <c r="D475" s="11"/>
      <c r="E475" s="11"/>
    </row>
    <row r="476" spans="2:5" ht="12.5" x14ac:dyDescent="0.25">
      <c r="B476" s="11"/>
      <c r="C476" s="11"/>
      <c r="D476" s="11"/>
      <c r="E476" s="11"/>
    </row>
    <row r="477" spans="2:5" ht="12.5" x14ac:dyDescent="0.25">
      <c r="B477" s="11"/>
      <c r="C477" s="11"/>
      <c r="D477" s="11"/>
      <c r="E477" s="11"/>
    </row>
    <row r="478" spans="2:5" ht="12.5" x14ac:dyDescent="0.25">
      <c r="B478" s="11"/>
      <c r="C478" s="11"/>
      <c r="D478" s="11"/>
      <c r="E478" s="11"/>
    </row>
    <row r="479" spans="2:5" ht="12.5" x14ac:dyDescent="0.25">
      <c r="B479" s="11"/>
      <c r="C479" s="11"/>
      <c r="D479" s="11"/>
      <c r="E479" s="11"/>
    </row>
    <row r="480" spans="2:5" ht="12.5" x14ac:dyDescent="0.25">
      <c r="B480" s="11"/>
      <c r="C480" s="11"/>
      <c r="D480" s="11"/>
      <c r="E480" s="11"/>
    </row>
    <row r="481" spans="2:5" ht="12.5" x14ac:dyDescent="0.25">
      <c r="B481" s="11"/>
      <c r="C481" s="11"/>
      <c r="D481" s="11"/>
      <c r="E481" s="11"/>
    </row>
    <row r="482" spans="2:5" ht="12.5" x14ac:dyDescent="0.25">
      <c r="B482" s="11"/>
      <c r="C482" s="11"/>
      <c r="D482" s="11"/>
      <c r="E482" s="11"/>
    </row>
    <row r="483" spans="2:5" ht="12.5" x14ac:dyDescent="0.25">
      <c r="B483" s="11"/>
      <c r="C483" s="11"/>
      <c r="D483" s="11"/>
      <c r="E483" s="11"/>
    </row>
    <row r="484" spans="2:5" ht="12.5" x14ac:dyDescent="0.25">
      <c r="B484" s="11"/>
      <c r="C484" s="11"/>
      <c r="D484" s="11"/>
      <c r="E484" s="11"/>
    </row>
    <row r="485" spans="2:5" ht="12.5" x14ac:dyDescent="0.25">
      <c r="B485" s="11"/>
      <c r="C485" s="11"/>
      <c r="D485" s="11"/>
      <c r="E485" s="11"/>
    </row>
    <row r="486" spans="2:5" ht="12.5" x14ac:dyDescent="0.25">
      <c r="B486" s="11"/>
      <c r="C486" s="11"/>
      <c r="D486" s="11"/>
      <c r="E486" s="11"/>
    </row>
    <row r="487" spans="2:5" ht="12.5" x14ac:dyDescent="0.25">
      <c r="B487" s="11"/>
      <c r="C487" s="11"/>
      <c r="D487" s="11"/>
      <c r="E487" s="11"/>
    </row>
    <row r="488" spans="2:5" ht="12.5" x14ac:dyDescent="0.25">
      <c r="B488" s="11"/>
      <c r="C488" s="11"/>
      <c r="D488" s="11"/>
      <c r="E488" s="11"/>
    </row>
    <row r="489" spans="2:5" ht="12.5" x14ac:dyDescent="0.25">
      <c r="B489" s="11"/>
      <c r="C489" s="11"/>
      <c r="D489" s="11"/>
      <c r="E489" s="11"/>
    </row>
    <row r="490" spans="2:5" ht="12.5" x14ac:dyDescent="0.25">
      <c r="B490" s="11"/>
      <c r="C490" s="11"/>
      <c r="D490" s="11"/>
      <c r="E490" s="11"/>
    </row>
    <row r="491" spans="2:5" ht="12.5" x14ac:dyDescent="0.25">
      <c r="B491" s="11"/>
      <c r="C491" s="11"/>
      <c r="D491" s="11"/>
      <c r="E491" s="11"/>
    </row>
    <row r="492" spans="2:5" ht="12.5" x14ac:dyDescent="0.25">
      <c r="B492" s="11"/>
      <c r="C492" s="11"/>
      <c r="D492" s="11"/>
      <c r="E492" s="11"/>
    </row>
    <row r="493" spans="2:5" ht="12.5" x14ac:dyDescent="0.25">
      <c r="B493" s="11"/>
      <c r="C493" s="11"/>
      <c r="D493" s="11"/>
      <c r="E493" s="11"/>
    </row>
    <row r="494" spans="2:5" ht="12.5" x14ac:dyDescent="0.25">
      <c r="B494" s="11"/>
      <c r="C494" s="11"/>
      <c r="D494" s="11"/>
      <c r="E494" s="11"/>
    </row>
    <row r="495" spans="2:5" ht="12.5" x14ac:dyDescent="0.25">
      <c r="B495" s="11"/>
      <c r="C495" s="11"/>
      <c r="D495" s="11"/>
      <c r="E495" s="11"/>
    </row>
    <row r="496" spans="2:5" ht="12.5" x14ac:dyDescent="0.25">
      <c r="B496" s="11"/>
      <c r="C496" s="11"/>
      <c r="D496" s="11"/>
      <c r="E496" s="11"/>
    </row>
    <row r="497" spans="2:5" ht="12.5" x14ac:dyDescent="0.25">
      <c r="B497" s="11"/>
      <c r="C497" s="11"/>
      <c r="D497" s="11"/>
      <c r="E497" s="11"/>
    </row>
    <row r="498" spans="2:5" ht="12.5" x14ac:dyDescent="0.25">
      <c r="B498" s="11"/>
      <c r="C498" s="11"/>
      <c r="D498" s="11"/>
      <c r="E498" s="11"/>
    </row>
    <row r="499" spans="2:5" ht="12.5" x14ac:dyDescent="0.25">
      <c r="B499" s="11"/>
      <c r="C499" s="11"/>
      <c r="D499" s="11"/>
      <c r="E499" s="11"/>
    </row>
    <row r="500" spans="2:5" ht="12.5" x14ac:dyDescent="0.25">
      <c r="B500" s="11"/>
      <c r="C500" s="11"/>
      <c r="D500" s="11"/>
      <c r="E500" s="11"/>
    </row>
    <row r="501" spans="2:5" ht="12.5" x14ac:dyDescent="0.25">
      <c r="B501" s="11"/>
      <c r="C501" s="11"/>
      <c r="D501" s="11"/>
      <c r="E501" s="11"/>
    </row>
    <row r="502" spans="2:5" ht="12.5" x14ac:dyDescent="0.25">
      <c r="B502" s="11"/>
      <c r="C502" s="11"/>
      <c r="D502" s="11"/>
      <c r="E502" s="11"/>
    </row>
    <row r="503" spans="2:5" ht="12.5" x14ac:dyDescent="0.25">
      <c r="B503" s="11"/>
      <c r="C503" s="11"/>
      <c r="D503" s="11"/>
      <c r="E503" s="11"/>
    </row>
    <row r="504" spans="2:5" ht="12.5" x14ac:dyDescent="0.25">
      <c r="B504" s="11"/>
      <c r="C504" s="11"/>
      <c r="D504" s="11"/>
      <c r="E504" s="11"/>
    </row>
    <row r="505" spans="2:5" ht="12.5" x14ac:dyDescent="0.25">
      <c r="B505" s="11"/>
      <c r="C505" s="11"/>
      <c r="D505" s="11"/>
      <c r="E505" s="11"/>
    </row>
    <row r="506" spans="2:5" ht="12.5" x14ac:dyDescent="0.25">
      <c r="B506" s="11"/>
      <c r="C506" s="11"/>
      <c r="D506" s="11"/>
      <c r="E506" s="11"/>
    </row>
    <row r="507" spans="2:5" ht="12.5" x14ac:dyDescent="0.25">
      <c r="B507" s="11"/>
      <c r="C507" s="11"/>
      <c r="D507" s="11"/>
      <c r="E507" s="11"/>
    </row>
    <row r="508" spans="2:5" ht="12.5" x14ac:dyDescent="0.25">
      <c r="B508" s="11"/>
      <c r="C508" s="11"/>
      <c r="D508" s="11"/>
      <c r="E508" s="11"/>
    </row>
    <row r="509" spans="2:5" ht="12.5" x14ac:dyDescent="0.25">
      <c r="B509" s="11"/>
      <c r="C509" s="11"/>
      <c r="D509" s="11"/>
      <c r="E509" s="11"/>
    </row>
    <row r="510" spans="2:5" ht="12.5" x14ac:dyDescent="0.25">
      <c r="B510" s="11"/>
      <c r="C510" s="11"/>
      <c r="D510" s="11"/>
      <c r="E510" s="11"/>
    </row>
    <row r="511" spans="2:5" ht="12.5" x14ac:dyDescent="0.25">
      <c r="B511" s="11"/>
      <c r="C511" s="11"/>
      <c r="D511" s="11"/>
      <c r="E511" s="11"/>
    </row>
    <row r="512" spans="2:5" ht="12.5" x14ac:dyDescent="0.25">
      <c r="B512" s="11"/>
      <c r="C512" s="11"/>
      <c r="D512" s="11"/>
      <c r="E512" s="11"/>
    </row>
    <row r="513" spans="2:5" ht="12.5" x14ac:dyDescent="0.25">
      <c r="B513" s="11"/>
      <c r="C513" s="11"/>
      <c r="D513" s="11"/>
      <c r="E513" s="11"/>
    </row>
    <row r="514" spans="2:5" ht="12.5" x14ac:dyDescent="0.25">
      <c r="B514" s="11"/>
      <c r="C514" s="11"/>
      <c r="D514" s="11"/>
      <c r="E514" s="11"/>
    </row>
    <row r="515" spans="2:5" ht="12.5" x14ac:dyDescent="0.25">
      <c r="B515" s="11"/>
      <c r="C515" s="11"/>
      <c r="D515" s="11"/>
      <c r="E515" s="11"/>
    </row>
    <row r="516" spans="2:5" ht="12.5" x14ac:dyDescent="0.25">
      <c r="B516" s="11"/>
      <c r="C516" s="11"/>
      <c r="D516" s="11"/>
      <c r="E516" s="11"/>
    </row>
    <row r="517" spans="2:5" ht="12.5" x14ac:dyDescent="0.25">
      <c r="B517" s="11"/>
      <c r="C517" s="11"/>
      <c r="D517" s="11"/>
      <c r="E517" s="11"/>
    </row>
    <row r="518" spans="2:5" ht="12.5" x14ac:dyDescent="0.25">
      <c r="B518" s="11"/>
      <c r="C518" s="11"/>
      <c r="D518" s="11"/>
      <c r="E518" s="11"/>
    </row>
    <row r="519" spans="2:5" ht="12.5" x14ac:dyDescent="0.25">
      <c r="B519" s="11"/>
      <c r="C519" s="11"/>
      <c r="D519" s="11"/>
      <c r="E519" s="11"/>
    </row>
    <row r="520" spans="2:5" ht="12.5" x14ac:dyDescent="0.25">
      <c r="B520" s="11"/>
      <c r="C520" s="11"/>
      <c r="D520" s="11"/>
      <c r="E520" s="11"/>
    </row>
    <row r="521" spans="2:5" ht="12.5" x14ac:dyDescent="0.25">
      <c r="B521" s="11"/>
      <c r="C521" s="11"/>
      <c r="D521" s="11"/>
      <c r="E521" s="11"/>
    </row>
    <row r="522" spans="2:5" ht="12.5" x14ac:dyDescent="0.25">
      <c r="B522" s="11"/>
      <c r="C522" s="11"/>
      <c r="D522" s="11"/>
      <c r="E522" s="11"/>
    </row>
    <row r="523" spans="2:5" ht="12.5" x14ac:dyDescent="0.25">
      <c r="B523" s="11"/>
      <c r="C523" s="11"/>
      <c r="D523" s="11"/>
      <c r="E523" s="11"/>
    </row>
    <row r="524" spans="2:5" ht="12.5" x14ac:dyDescent="0.25">
      <c r="B524" s="11"/>
      <c r="C524" s="11"/>
      <c r="D524" s="11"/>
      <c r="E524" s="11"/>
    </row>
    <row r="525" spans="2:5" ht="12.5" x14ac:dyDescent="0.25">
      <c r="B525" s="11"/>
      <c r="C525" s="11"/>
      <c r="D525" s="11"/>
      <c r="E525" s="11"/>
    </row>
    <row r="526" spans="2:5" ht="12.5" x14ac:dyDescent="0.25">
      <c r="B526" s="11"/>
      <c r="C526" s="11"/>
      <c r="D526" s="11"/>
      <c r="E526" s="11"/>
    </row>
    <row r="527" spans="2:5" ht="12.5" x14ac:dyDescent="0.25">
      <c r="B527" s="11"/>
      <c r="C527" s="11"/>
      <c r="D527" s="11"/>
      <c r="E527" s="11"/>
    </row>
    <row r="528" spans="2:5" ht="12.5" x14ac:dyDescent="0.25">
      <c r="B528" s="11"/>
      <c r="C528" s="11"/>
      <c r="D528" s="11"/>
      <c r="E528" s="11"/>
    </row>
    <row r="529" spans="2:5" ht="12.5" x14ac:dyDescent="0.25">
      <c r="B529" s="11"/>
      <c r="C529" s="11"/>
      <c r="D529" s="11"/>
      <c r="E529" s="11"/>
    </row>
    <row r="530" spans="2:5" ht="12.5" x14ac:dyDescent="0.25">
      <c r="B530" s="11"/>
      <c r="C530" s="11"/>
      <c r="D530" s="11"/>
      <c r="E530" s="11"/>
    </row>
    <row r="531" spans="2:5" ht="12.5" x14ac:dyDescent="0.25">
      <c r="B531" s="11"/>
      <c r="C531" s="11"/>
      <c r="D531" s="11"/>
      <c r="E531" s="11"/>
    </row>
    <row r="532" spans="2:5" ht="12.5" x14ac:dyDescent="0.25">
      <c r="B532" s="11"/>
      <c r="C532" s="11"/>
      <c r="D532" s="11"/>
      <c r="E532" s="11"/>
    </row>
    <row r="533" spans="2:5" ht="12.5" x14ac:dyDescent="0.25">
      <c r="B533" s="11"/>
      <c r="C533" s="11"/>
      <c r="D533" s="11"/>
      <c r="E533" s="11"/>
    </row>
    <row r="534" spans="2:5" ht="12.5" x14ac:dyDescent="0.25">
      <c r="B534" s="11"/>
      <c r="C534" s="11"/>
      <c r="D534" s="11"/>
      <c r="E534" s="11"/>
    </row>
    <row r="535" spans="2:5" ht="12.5" x14ac:dyDescent="0.25">
      <c r="B535" s="11"/>
      <c r="C535" s="11"/>
      <c r="D535" s="11"/>
      <c r="E535" s="11"/>
    </row>
    <row r="536" spans="2:5" ht="12.5" x14ac:dyDescent="0.25">
      <c r="B536" s="11"/>
      <c r="C536" s="11"/>
      <c r="D536" s="11"/>
      <c r="E536" s="11"/>
    </row>
    <row r="537" spans="2:5" ht="12.5" x14ac:dyDescent="0.25">
      <c r="B537" s="11"/>
      <c r="C537" s="11"/>
      <c r="D537" s="11"/>
      <c r="E537" s="11"/>
    </row>
    <row r="538" spans="2:5" ht="12.5" x14ac:dyDescent="0.25">
      <c r="B538" s="11"/>
      <c r="C538" s="11"/>
      <c r="D538" s="11"/>
      <c r="E538" s="11"/>
    </row>
    <row r="539" spans="2:5" ht="12.5" x14ac:dyDescent="0.25">
      <c r="B539" s="11"/>
      <c r="C539" s="11"/>
      <c r="D539" s="11"/>
      <c r="E539" s="11"/>
    </row>
    <row r="540" spans="2:5" ht="12.5" x14ac:dyDescent="0.25">
      <c r="B540" s="11"/>
      <c r="C540" s="11"/>
      <c r="D540" s="11"/>
      <c r="E540" s="11"/>
    </row>
    <row r="541" spans="2:5" ht="12.5" x14ac:dyDescent="0.25">
      <c r="B541" s="11"/>
      <c r="C541" s="11"/>
      <c r="D541" s="11"/>
      <c r="E541" s="11"/>
    </row>
    <row r="542" spans="2:5" ht="12.5" x14ac:dyDescent="0.25">
      <c r="B542" s="11"/>
      <c r="C542" s="11"/>
      <c r="D542" s="11"/>
      <c r="E542" s="11"/>
    </row>
    <row r="543" spans="2:5" ht="12.5" x14ac:dyDescent="0.25">
      <c r="B543" s="11"/>
      <c r="C543" s="11"/>
      <c r="D543" s="11"/>
      <c r="E543" s="11"/>
    </row>
    <row r="544" spans="2:5" ht="12.5" x14ac:dyDescent="0.25">
      <c r="B544" s="11"/>
      <c r="C544" s="11"/>
      <c r="D544" s="11"/>
      <c r="E544" s="11"/>
    </row>
    <row r="545" spans="2:5" ht="12.5" x14ac:dyDescent="0.25">
      <c r="B545" s="11"/>
      <c r="C545" s="11"/>
      <c r="D545" s="11"/>
      <c r="E545" s="11"/>
    </row>
    <row r="546" spans="2:5" ht="12.5" x14ac:dyDescent="0.25">
      <c r="B546" s="11"/>
      <c r="C546" s="11"/>
      <c r="D546" s="11"/>
      <c r="E546" s="11"/>
    </row>
    <row r="547" spans="2:5" ht="12.5" x14ac:dyDescent="0.25">
      <c r="B547" s="11"/>
      <c r="C547" s="11"/>
      <c r="D547" s="11"/>
      <c r="E547" s="11"/>
    </row>
    <row r="548" spans="2:5" ht="12.5" x14ac:dyDescent="0.25">
      <c r="B548" s="11"/>
      <c r="C548" s="11"/>
      <c r="D548" s="11"/>
      <c r="E548" s="11"/>
    </row>
    <row r="549" spans="2:5" ht="12.5" x14ac:dyDescent="0.25">
      <c r="B549" s="11"/>
      <c r="C549" s="11"/>
      <c r="D549" s="11"/>
      <c r="E549" s="11"/>
    </row>
    <row r="550" spans="2:5" ht="12.5" x14ac:dyDescent="0.25">
      <c r="B550" s="11"/>
      <c r="C550" s="11"/>
      <c r="D550" s="11"/>
      <c r="E550" s="11"/>
    </row>
    <row r="551" spans="2:5" ht="12.5" x14ac:dyDescent="0.25">
      <c r="B551" s="11"/>
      <c r="C551" s="11"/>
      <c r="D551" s="11"/>
      <c r="E551" s="11"/>
    </row>
    <row r="552" spans="2:5" ht="12.5" x14ac:dyDescent="0.25">
      <c r="B552" s="11"/>
      <c r="C552" s="11"/>
      <c r="D552" s="11"/>
      <c r="E552" s="11"/>
    </row>
    <row r="553" spans="2:5" ht="12.5" x14ac:dyDescent="0.25">
      <c r="B553" s="11"/>
      <c r="C553" s="11"/>
      <c r="D553" s="11"/>
      <c r="E553" s="11"/>
    </row>
    <row r="554" spans="2:5" ht="12.5" x14ac:dyDescent="0.25">
      <c r="B554" s="11"/>
      <c r="C554" s="11"/>
      <c r="D554" s="11"/>
      <c r="E554" s="11"/>
    </row>
    <row r="555" spans="2:5" ht="12.5" x14ac:dyDescent="0.25">
      <c r="B555" s="11"/>
      <c r="C555" s="11"/>
      <c r="D555" s="11"/>
      <c r="E555" s="11"/>
    </row>
    <row r="556" spans="2:5" ht="12.5" x14ac:dyDescent="0.25">
      <c r="B556" s="11"/>
      <c r="C556" s="11"/>
      <c r="D556" s="11"/>
      <c r="E556" s="11"/>
    </row>
    <row r="557" spans="2:5" ht="12.5" x14ac:dyDescent="0.25">
      <c r="B557" s="11"/>
      <c r="C557" s="11"/>
      <c r="D557" s="11"/>
      <c r="E557" s="11"/>
    </row>
    <row r="558" spans="2:5" ht="12.5" x14ac:dyDescent="0.25">
      <c r="B558" s="11"/>
      <c r="C558" s="11"/>
      <c r="D558" s="11"/>
      <c r="E558" s="11"/>
    </row>
    <row r="559" spans="2:5" ht="12.5" x14ac:dyDescent="0.25">
      <c r="B559" s="11"/>
      <c r="C559" s="11"/>
      <c r="D559" s="11"/>
      <c r="E559" s="11"/>
    </row>
    <row r="560" spans="2:5" ht="12.5" x14ac:dyDescent="0.25">
      <c r="B560" s="11"/>
      <c r="C560" s="11"/>
      <c r="D560" s="11"/>
      <c r="E560" s="11"/>
    </row>
    <row r="561" spans="2:5" ht="12.5" x14ac:dyDescent="0.25">
      <c r="B561" s="11"/>
      <c r="C561" s="11"/>
      <c r="D561" s="11"/>
      <c r="E561" s="11"/>
    </row>
    <row r="562" spans="2:5" ht="12.5" x14ac:dyDescent="0.25">
      <c r="B562" s="11"/>
      <c r="C562" s="11"/>
      <c r="D562" s="11"/>
      <c r="E562" s="11"/>
    </row>
    <row r="563" spans="2:5" ht="12.5" x14ac:dyDescent="0.25">
      <c r="B563" s="11"/>
      <c r="C563" s="11"/>
      <c r="D563" s="11"/>
      <c r="E563" s="11"/>
    </row>
    <row r="564" spans="2:5" ht="12.5" x14ac:dyDescent="0.25">
      <c r="B564" s="11"/>
      <c r="C564" s="11"/>
      <c r="D564" s="11"/>
      <c r="E564" s="11"/>
    </row>
    <row r="565" spans="2:5" ht="12.5" x14ac:dyDescent="0.25">
      <c r="B565" s="11"/>
      <c r="C565" s="11"/>
      <c r="D565" s="11"/>
      <c r="E565" s="11"/>
    </row>
    <row r="566" spans="2:5" ht="12.5" x14ac:dyDescent="0.25">
      <c r="B566" s="11"/>
      <c r="C566" s="11"/>
      <c r="D566" s="11"/>
      <c r="E566" s="11"/>
    </row>
    <row r="567" spans="2:5" ht="12.5" x14ac:dyDescent="0.25">
      <c r="B567" s="11"/>
      <c r="C567" s="11"/>
      <c r="D567" s="11"/>
      <c r="E567" s="11"/>
    </row>
    <row r="568" spans="2:5" ht="12.5" x14ac:dyDescent="0.25">
      <c r="B568" s="11"/>
      <c r="C568" s="11"/>
      <c r="D568" s="11"/>
      <c r="E568" s="11"/>
    </row>
    <row r="569" spans="2:5" ht="12.5" x14ac:dyDescent="0.25">
      <c r="B569" s="11"/>
      <c r="C569" s="11"/>
      <c r="D569" s="11"/>
      <c r="E569" s="11"/>
    </row>
    <row r="570" spans="2:5" ht="12.5" x14ac:dyDescent="0.25">
      <c r="B570" s="11"/>
      <c r="C570" s="11"/>
      <c r="D570" s="11"/>
      <c r="E570" s="11"/>
    </row>
    <row r="571" spans="2:5" ht="12.5" x14ac:dyDescent="0.25">
      <c r="B571" s="11"/>
      <c r="C571" s="11"/>
      <c r="D571" s="11"/>
      <c r="E571" s="11"/>
    </row>
    <row r="572" spans="2:5" ht="12.5" x14ac:dyDescent="0.25">
      <c r="B572" s="11"/>
      <c r="C572" s="11"/>
      <c r="D572" s="11"/>
      <c r="E572" s="11"/>
    </row>
    <row r="573" spans="2:5" ht="12.5" x14ac:dyDescent="0.25">
      <c r="B573" s="11"/>
      <c r="C573" s="11"/>
      <c r="D573" s="11"/>
      <c r="E573" s="11"/>
    </row>
    <row r="574" spans="2:5" ht="12.5" x14ac:dyDescent="0.25">
      <c r="B574" s="11"/>
      <c r="C574" s="11"/>
      <c r="D574" s="11"/>
      <c r="E574" s="11"/>
    </row>
    <row r="575" spans="2:5" ht="12.5" x14ac:dyDescent="0.25">
      <c r="B575" s="11"/>
      <c r="C575" s="11"/>
      <c r="D575" s="11"/>
      <c r="E575" s="11"/>
    </row>
    <row r="576" spans="2:5" ht="12.5" x14ac:dyDescent="0.25">
      <c r="B576" s="11"/>
      <c r="C576" s="11"/>
      <c r="D576" s="11"/>
      <c r="E576" s="11"/>
    </row>
    <row r="577" spans="2:5" ht="12.5" x14ac:dyDescent="0.25">
      <c r="B577" s="11"/>
      <c r="C577" s="11"/>
      <c r="D577" s="11"/>
      <c r="E577" s="11"/>
    </row>
    <row r="578" spans="2:5" ht="12.5" x14ac:dyDescent="0.25">
      <c r="B578" s="11"/>
      <c r="C578" s="11"/>
      <c r="D578" s="11"/>
      <c r="E578" s="11"/>
    </row>
    <row r="579" spans="2:5" ht="12.5" x14ac:dyDescent="0.25">
      <c r="B579" s="11"/>
      <c r="C579" s="11"/>
      <c r="D579" s="11"/>
      <c r="E579" s="11"/>
    </row>
    <row r="580" spans="2:5" ht="12.5" x14ac:dyDescent="0.25">
      <c r="B580" s="11"/>
      <c r="C580" s="11"/>
      <c r="D580" s="11"/>
      <c r="E580" s="11"/>
    </row>
    <row r="581" spans="2:5" ht="12.5" x14ac:dyDescent="0.25">
      <c r="B581" s="11"/>
      <c r="C581" s="11"/>
      <c r="D581" s="11"/>
      <c r="E581" s="11"/>
    </row>
    <row r="582" spans="2:5" ht="12.5" x14ac:dyDescent="0.25">
      <c r="B582" s="11"/>
      <c r="C582" s="11"/>
      <c r="D582" s="11"/>
      <c r="E582" s="11"/>
    </row>
    <row r="583" spans="2:5" ht="12.5" x14ac:dyDescent="0.25">
      <c r="B583" s="11"/>
      <c r="C583" s="11"/>
      <c r="D583" s="11"/>
      <c r="E583" s="11"/>
    </row>
    <row r="584" spans="2:5" ht="12.5" x14ac:dyDescent="0.25">
      <c r="B584" s="11"/>
      <c r="C584" s="11"/>
      <c r="D584" s="11"/>
      <c r="E584" s="11"/>
    </row>
    <row r="585" spans="2:5" ht="12.5" x14ac:dyDescent="0.25">
      <c r="B585" s="11"/>
      <c r="C585" s="11"/>
      <c r="D585" s="11"/>
      <c r="E585" s="11"/>
    </row>
    <row r="586" spans="2:5" ht="12.5" x14ac:dyDescent="0.25">
      <c r="B586" s="11"/>
      <c r="C586" s="11"/>
      <c r="D586" s="11"/>
      <c r="E586" s="11"/>
    </row>
    <row r="587" spans="2:5" ht="12.5" x14ac:dyDescent="0.25">
      <c r="B587" s="11"/>
      <c r="C587" s="11"/>
      <c r="D587" s="11"/>
      <c r="E587" s="11"/>
    </row>
    <row r="588" spans="2:5" ht="12.5" x14ac:dyDescent="0.25">
      <c r="B588" s="11"/>
      <c r="C588" s="11"/>
      <c r="D588" s="11"/>
      <c r="E588" s="11"/>
    </row>
    <row r="589" spans="2:5" ht="12.5" x14ac:dyDescent="0.25">
      <c r="B589" s="11"/>
      <c r="C589" s="11"/>
      <c r="D589" s="11"/>
      <c r="E589" s="11"/>
    </row>
    <row r="590" spans="2:5" ht="12.5" x14ac:dyDescent="0.25">
      <c r="B590" s="11"/>
      <c r="C590" s="11"/>
      <c r="D590" s="11"/>
      <c r="E590" s="11"/>
    </row>
    <row r="591" spans="2:5" ht="12.5" x14ac:dyDescent="0.25">
      <c r="B591" s="11"/>
      <c r="C591" s="11"/>
      <c r="D591" s="11"/>
      <c r="E591" s="11"/>
    </row>
    <row r="592" spans="2:5" ht="12.5" x14ac:dyDescent="0.25">
      <c r="B592" s="11"/>
      <c r="C592" s="11"/>
      <c r="D592" s="11"/>
      <c r="E592" s="11"/>
    </row>
    <row r="593" spans="2:5" ht="12.5" x14ac:dyDescent="0.25">
      <c r="B593" s="11"/>
      <c r="C593" s="11"/>
      <c r="D593" s="11"/>
      <c r="E593" s="11"/>
    </row>
    <row r="594" spans="2:5" ht="12.5" x14ac:dyDescent="0.25">
      <c r="B594" s="11"/>
      <c r="C594" s="11"/>
      <c r="D594" s="11"/>
      <c r="E594" s="11"/>
    </row>
    <row r="595" spans="2:5" ht="12.5" x14ac:dyDescent="0.25">
      <c r="B595" s="11"/>
      <c r="C595" s="11"/>
      <c r="D595" s="11"/>
      <c r="E595" s="11"/>
    </row>
    <row r="596" spans="2:5" ht="12.5" x14ac:dyDescent="0.25">
      <c r="B596" s="11"/>
      <c r="C596" s="11"/>
      <c r="D596" s="11"/>
      <c r="E596" s="11"/>
    </row>
    <row r="597" spans="2:5" ht="12.5" x14ac:dyDescent="0.25">
      <c r="B597" s="11"/>
      <c r="C597" s="11"/>
      <c r="D597" s="11"/>
      <c r="E597" s="11"/>
    </row>
    <row r="598" spans="2:5" ht="12.5" x14ac:dyDescent="0.25">
      <c r="B598" s="11"/>
      <c r="C598" s="11"/>
      <c r="D598" s="11"/>
      <c r="E598" s="11"/>
    </row>
    <row r="599" spans="2:5" ht="12.5" x14ac:dyDescent="0.25">
      <c r="B599" s="11"/>
      <c r="C599" s="11"/>
      <c r="D599" s="11"/>
      <c r="E599" s="11"/>
    </row>
    <row r="600" spans="2:5" ht="12.5" x14ac:dyDescent="0.25">
      <c r="B600" s="11"/>
      <c r="C600" s="11"/>
      <c r="D600" s="11"/>
      <c r="E600" s="11"/>
    </row>
    <row r="601" spans="2:5" ht="12.5" x14ac:dyDescent="0.25">
      <c r="B601" s="11"/>
      <c r="C601" s="11"/>
      <c r="D601" s="11"/>
      <c r="E601" s="11"/>
    </row>
    <row r="602" spans="2:5" ht="12.5" x14ac:dyDescent="0.25">
      <c r="B602" s="11"/>
      <c r="C602" s="11"/>
      <c r="D602" s="11"/>
      <c r="E602" s="11"/>
    </row>
    <row r="603" spans="2:5" ht="12.5" x14ac:dyDescent="0.25">
      <c r="B603" s="11"/>
      <c r="C603" s="11"/>
      <c r="D603" s="11"/>
      <c r="E603" s="11"/>
    </row>
    <row r="604" spans="2:5" ht="12.5" x14ac:dyDescent="0.25">
      <c r="B604" s="11"/>
      <c r="C604" s="11"/>
      <c r="D604" s="11"/>
      <c r="E604" s="11"/>
    </row>
    <row r="605" spans="2:5" ht="12.5" x14ac:dyDescent="0.25">
      <c r="B605" s="11"/>
      <c r="C605" s="11"/>
      <c r="D605" s="11"/>
      <c r="E605" s="11"/>
    </row>
    <row r="606" spans="2:5" ht="12.5" x14ac:dyDescent="0.25">
      <c r="B606" s="11"/>
      <c r="C606" s="11"/>
      <c r="D606" s="11"/>
      <c r="E606" s="11"/>
    </row>
    <row r="607" spans="2:5" ht="12.5" x14ac:dyDescent="0.25">
      <c r="B607" s="11"/>
      <c r="C607" s="11"/>
      <c r="D607" s="11"/>
      <c r="E607" s="11"/>
    </row>
    <row r="608" spans="2:5" ht="12.5" x14ac:dyDescent="0.25">
      <c r="B608" s="11"/>
      <c r="C608" s="11"/>
      <c r="D608" s="11"/>
      <c r="E608" s="11"/>
    </row>
    <row r="609" spans="2:5" ht="12.5" x14ac:dyDescent="0.25">
      <c r="B609" s="11"/>
      <c r="C609" s="11"/>
      <c r="D609" s="11"/>
      <c r="E609" s="11"/>
    </row>
    <row r="610" spans="2:5" ht="12.5" x14ac:dyDescent="0.25">
      <c r="B610" s="11"/>
      <c r="C610" s="11"/>
      <c r="D610" s="11"/>
      <c r="E610" s="11"/>
    </row>
    <row r="611" spans="2:5" ht="12.5" x14ac:dyDescent="0.25">
      <c r="B611" s="11"/>
      <c r="C611" s="11"/>
      <c r="D611" s="11"/>
      <c r="E611" s="11"/>
    </row>
    <row r="612" spans="2:5" ht="12.5" x14ac:dyDescent="0.25">
      <c r="B612" s="11"/>
      <c r="C612" s="11"/>
      <c r="D612" s="11"/>
      <c r="E612" s="11"/>
    </row>
    <row r="613" spans="2:5" ht="12.5" x14ac:dyDescent="0.25">
      <c r="B613" s="11"/>
      <c r="C613" s="11"/>
      <c r="D613" s="11"/>
      <c r="E613" s="11"/>
    </row>
    <row r="614" spans="2:5" ht="12.5" x14ac:dyDescent="0.25">
      <c r="B614" s="11"/>
      <c r="C614" s="11"/>
      <c r="D614" s="11"/>
      <c r="E614" s="11"/>
    </row>
    <row r="615" spans="2:5" ht="12.5" x14ac:dyDescent="0.25">
      <c r="B615" s="11"/>
      <c r="C615" s="11"/>
      <c r="D615" s="11"/>
      <c r="E615" s="11"/>
    </row>
    <row r="616" spans="2:5" ht="12.5" x14ac:dyDescent="0.25">
      <c r="B616" s="11"/>
      <c r="C616" s="11"/>
      <c r="D616" s="11"/>
      <c r="E616" s="11"/>
    </row>
    <row r="617" spans="2:5" ht="12.5" x14ac:dyDescent="0.25">
      <c r="B617" s="11"/>
      <c r="C617" s="11"/>
      <c r="D617" s="11"/>
      <c r="E617" s="11"/>
    </row>
    <row r="618" spans="2:5" ht="12.5" x14ac:dyDescent="0.25">
      <c r="B618" s="11"/>
      <c r="C618" s="11"/>
      <c r="D618" s="11"/>
      <c r="E618" s="11"/>
    </row>
    <row r="619" spans="2:5" ht="12.5" x14ac:dyDescent="0.25">
      <c r="B619" s="11"/>
      <c r="C619" s="11"/>
      <c r="D619" s="11"/>
      <c r="E619" s="11"/>
    </row>
    <row r="620" spans="2:5" ht="12.5" x14ac:dyDescent="0.25">
      <c r="B620" s="11"/>
      <c r="C620" s="11"/>
      <c r="D620" s="11"/>
      <c r="E620" s="11"/>
    </row>
    <row r="621" spans="2:5" ht="12.5" x14ac:dyDescent="0.25">
      <c r="B621" s="11"/>
      <c r="C621" s="11"/>
      <c r="D621" s="11"/>
      <c r="E621" s="11"/>
    </row>
    <row r="622" spans="2:5" ht="12.5" x14ac:dyDescent="0.25">
      <c r="B622" s="11"/>
      <c r="C622" s="11"/>
      <c r="D622" s="11"/>
      <c r="E622" s="11"/>
    </row>
    <row r="623" spans="2:5" ht="12.5" x14ac:dyDescent="0.25">
      <c r="B623" s="11"/>
      <c r="C623" s="11"/>
      <c r="D623" s="11"/>
      <c r="E623" s="11"/>
    </row>
    <row r="624" spans="2:5" ht="12.5" x14ac:dyDescent="0.25">
      <c r="B624" s="11"/>
      <c r="C624" s="11"/>
      <c r="D624" s="11"/>
      <c r="E624" s="11"/>
    </row>
    <row r="625" spans="2:5" ht="12.5" x14ac:dyDescent="0.25">
      <c r="B625" s="11"/>
      <c r="C625" s="11"/>
      <c r="D625" s="11"/>
      <c r="E625" s="11"/>
    </row>
    <row r="626" spans="2:5" ht="12.5" x14ac:dyDescent="0.25">
      <c r="B626" s="11"/>
      <c r="C626" s="11"/>
      <c r="D626" s="11"/>
      <c r="E626" s="11"/>
    </row>
    <row r="627" spans="2:5" ht="12.5" x14ac:dyDescent="0.25">
      <c r="B627" s="11"/>
      <c r="C627" s="11"/>
      <c r="D627" s="11"/>
      <c r="E627" s="11"/>
    </row>
    <row r="628" spans="2:5" ht="12.5" x14ac:dyDescent="0.25">
      <c r="B628" s="11"/>
      <c r="C628" s="11"/>
      <c r="D628" s="11"/>
      <c r="E628" s="11"/>
    </row>
    <row r="629" spans="2:5" ht="12.5" x14ac:dyDescent="0.25">
      <c r="B629" s="11"/>
      <c r="C629" s="11"/>
      <c r="D629" s="11"/>
      <c r="E629" s="11"/>
    </row>
    <row r="630" spans="2:5" ht="12.5" x14ac:dyDescent="0.25">
      <c r="B630" s="11"/>
      <c r="C630" s="11"/>
      <c r="D630" s="11"/>
      <c r="E630" s="11"/>
    </row>
    <row r="631" spans="2:5" ht="12.5" x14ac:dyDescent="0.25">
      <c r="B631" s="11"/>
      <c r="C631" s="11"/>
      <c r="D631" s="11"/>
      <c r="E631" s="11"/>
    </row>
    <row r="632" spans="2:5" ht="12.5" x14ac:dyDescent="0.25">
      <c r="B632" s="11"/>
      <c r="C632" s="11"/>
      <c r="D632" s="11"/>
      <c r="E632" s="11"/>
    </row>
    <row r="633" spans="2:5" ht="12.5" x14ac:dyDescent="0.25">
      <c r="B633" s="11"/>
      <c r="C633" s="11"/>
      <c r="D633" s="11"/>
      <c r="E633" s="11"/>
    </row>
    <row r="634" spans="2:5" ht="12.5" x14ac:dyDescent="0.25">
      <c r="B634" s="11"/>
      <c r="C634" s="11"/>
      <c r="D634" s="11"/>
      <c r="E634" s="11"/>
    </row>
    <row r="635" spans="2:5" ht="12.5" x14ac:dyDescent="0.25">
      <c r="B635" s="11"/>
      <c r="C635" s="11"/>
      <c r="D635" s="11"/>
      <c r="E635" s="11"/>
    </row>
    <row r="636" spans="2:5" ht="12.5" x14ac:dyDescent="0.25">
      <c r="B636" s="11"/>
      <c r="C636" s="11"/>
      <c r="D636" s="11"/>
      <c r="E636" s="11"/>
    </row>
    <row r="637" spans="2:5" ht="12.5" x14ac:dyDescent="0.25">
      <c r="B637" s="11"/>
      <c r="C637" s="11"/>
      <c r="D637" s="11"/>
      <c r="E637" s="11"/>
    </row>
    <row r="638" spans="2:5" ht="12.5" x14ac:dyDescent="0.25">
      <c r="B638" s="11"/>
      <c r="C638" s="11"/>
      <c r="D638" s="11"/>
      <c r="E638" s="11"/>
    </row>
    <row r="639" spans="2:5" ht="12.5" x14ac:dyDescent="0.25">
      <c r="B639" s="11"/>
      <c r="C639" s="11"/>
      <c r="D639" s="11"/>
      <c r="E639" s="11"/>
    </row>
    <row r="640" spans="2:5" ht="12.5" x14ac:dyDescent="0.25">
      <c r="B640" s="11"/>
      <c r="C640" s="11"/>
      <c r="D640" s="11"/>
      <c r="E640" s="11"/>
    </row>
    <row r="641" spans="2:5" ht="12.5" x14ac:dyDescent="0.25">
      <c r="B641" s="11"/>
      <c r="C641" s="11"/>
      <c r="D641" s="11"/>
      <c r="E641" s="11"/>
    </row>
    <row r="642" spans="2:5" ht="12.5" x14ac:dyDescent="0.25">
      <c r="B642" s="11"/>
      <c r="C642" s="11"/>
      <c r="D642" s="11"/>
      <c r="E642" s="11"/>
    </row>
    <row r="643" spans="2:5" ht="12.5" x14ac:dyDescent="0.25">
      <c r="B643" s="11"/>
      <c r="C643" s="11"/>
      <c r="D643" s="11"/>
      <c r="E643" s="11"/>
    </row>
    <row r="644" spans="2:5" ht="12.5" x14ac:dyDescent="0.25">
      <c r="B644" s="11"/>
      <c r="C644" s="11"/>
      <c r="D644" s="11"/>
      <c r="E644" s="11"/>
    </row>
    <row r="645" spans="2:5" ht="12.5" x14ac:dyDescent="0.25">
      <c r="B645" s="11"/>
      <c r="C645" s="11"/>
      <c r="D645" s="11"/>
      <c r="E645" s="11"/>
    </row>
    <row r="646" spans="2:5" ht="12.5" x14ac:dyDescent="0.25">
      <c r="B646" s="11"/>
      <c r="C646" s="11"/>
      <c r="D646" s="11"/>
      <c r="E646" s="11"/>
    </row>
    <row r="647" spans="2:5" ht="12.5" x14ac:dyDescent="0.25">
      <c r="B647" s="11"/>
      <c r="C647" s="11"/>
      <c r="D647" s="11"/>
      <c r="E647" s="11"/>
    </row>
    <row r="648" spans="2:5" ht="12.5" x14ac:dyDescent="0.25">
      <c r="B648" s="11"/>
      <c r="C648" s="11"/>
      <c r="D648" s="11"/>
      <c r="E648" s="11"/>
    </row>
    <row r="649" spans="2:5" ht="12.5" x14ac:dyDescent="0.25">
      <c r="B649" s="11"/>
      <c r="C649" s="11"/>
      <c r="D649" s="11"/>
      <c r="E649" s="11"/>
    </row>
    <row r="650" spans="2:5" ht="12.5" x14ac:dyDescent="0.25">
      <c r="B650" s="11"/>
      <c r="C650" s="11"/>
      <c r="D650" s="11"/>
      <c r="E650" s="11"/>
    </row>
    <row r="651" spans="2:5" ht="12.5" x14ac:dyDescent="0.25">
      <c r="B651" s="11"/>
      <c r="C651" s="11"/>
      <c r="D651" s="11"/>
      <c r="E651" s="11"/>
    </row>
    <row r="652" spans="2:5" ht="12.5" x14ac:dyDescent="0.25">
      <c r="B652" s="11"/>
      <c r="C652" s="11"/>
      <c r="D652" s="11"/>
      <c r="E652" s="11"/>
    </row>
    <row r="653" spans="2:5" ht="12.5" x14ac:dyDescent="0.25">
      <c r="B653" s="11"/>
      <c r="C653" s="11"/>
      <c r="D653" s="11"/>
      <c r="E653" s="11"/>
    </row>
    <row r="654" spans="2:5" ht="12.5" x14ac:dyDescent="0.25">
      <c r="B654" s="11"/>
      <c r="C654" s="11"/>
      <c r="D654" s="11"/>
      <c r="E654" s="11"/>
    </row>
    <row r="655" spans="2:5" ht="12.5" x14ac:dyDescent="0.25">
      <c r="B655" s="11"/>
      <c r="C655" s="11"/>
      <c r="D655" s="11"/>
      <c r="E655" s="11"/>
    </row>
    <row r="656" spans="2:5" ht="12.5" x14ac:dyDescent="0.25">
      <c r="B656" s="11"/>
      <c r="C656" s="11"/>
      <c r="D656" s="11"/>
      <c r="E656" s="11"/>
    </row>
    <row r="657" spans="2:5" ht="12.5" x14ac:dyDescent="0.25">
      <c r="B657" s="11"/>
      <c r="C657" s="11"/>
      <c r="D657" s="11"/>
      <c r="E657" s="11"/>
    </row>
    <row r="658" spans="2:5" ht="12.5" x14ac:dyDescent="0.25">
      <c r="B658" s="11"/>
      <c r="C658" s="11"/>
      <c r="D658" s="11"/>
      <c r="E658" s="11"/>
    </row>
    <row r="659" spans="2:5" ht="12.5" x14ac:dyDescent="0.25">
      <c r="B659" s="11"/>
      <c r="C659" s="11"/>
      <c r="D659" s="11"/>
      <c r="E659" s="11"/>
    </row>
    <row r="660" spans="2:5" ht="12.5" x14ac:dyDescent="0.25">
      <c r="B660" s="11"/>
      <c r="C660" s="11"/>
      <c r="D660" s="11"/>
      <c r="E660" s="11"/>
    </row>
    <row r="661" spans="2:5" ht="12.5" x14ac:dyDescent="0.25">
      <c r="B661" s="11"/>
      <c r="C661" s="11"/>
      <c r="D661" s="11"/>
      <c r="E661" s="11"/>
    </row>
    <row r="662" spans="2:5" ht="12.5" x14ac:dyDescent="0.25">
      <c r="B662" s="11"/>
      <c r="C662" s="11"/>
      <c r="D662" s="11"/>
      <c r="E662" s="11"/>
    </row>
    <row r="663" spans="2:5" ht="12.5" x14ac:dyDescent="0.25">
      <c r="B663" s="11"/>
      <c r="C663" s="11"/>
      <c r="D663" s="11"/>
      <c r="E663" s="11"/>
    </row>
    <row r="664" spans="2:5" ht="12.5" x14ac:dyDescent="0.25">
      <c r="B664" s="11"/>
      <c r="C664" s="11"/>
      <c r="D664" s="11"/>
      <c r="E664" s="11"/>
    </row>
    <row r="665" spans="2:5" ht="12.5" x14ac:dyDescent="0.25">
      <c r="B665" s="11"/>
      <c r="C665" s="11"/>
      <c r="D665" s="11"/>
      <c r="E665" s="11"/>
    </row>
    <row r="666" spans="2:5" ht="12.5" x14ac:dyDescent="0.25">
      <c r="B666" s="11"/>
      <c r="C666" s="11"/>
      <c r="D666" s="11"/>
      <c r="E666" s="11"/>
    </row>
    <row r="667" spans="2:5" ht="12.5" x14ac:dyDescent="0.25">
      <c r="B667" s="11"/>
      <c r="C667" s="11"/>
      <c r="D667" s="11"/>
      <c r="E667" s="11"/>
    </row>
    <row r="668" spans="2:5" ht="12.5" x14ac:dyDescent="0.25">
      <c r="B668" s="11"/>
      <c r="C668" s="11"/>
      <c r="D668" s="11"/>
      <c r="E668" s="11"/>
    </row>
    <row r="669" spans="2:5" ht="12.5" x14ac:dyDescent="0.25">
      <c r="B669" s="11"/>
      <c r="C669" s="11"/>
      <c r="D669" s="11"/>
      <c r="E669" s="11"/>
    </row>
    <row r="670" spans="2:5" ht="12.5" x14ac:dyDescent="0.25">
      <c r="B670" s="11"/>
      <c r="C670" s="11"/>
      <c r="D670" s="11"/>
      <c r="E670" s="11"/>
    </row>
    <row r="671" spans="2:5" ht="12.5" x14ac:dyDescent="0.25">
      <c r="B671" s="11"/>
      <c r="C671" s="11"/>
      <c r="D671" s="11"/>
      <c r="E671" s="11"/>
    </row>
    <row r="672" spans="2:5" ht="12.5" x14ac:dyDescent="0.25">
      <c r="B672" s="11"/>
      <c r="C672" s="11"/>
      <c r="D672" s="11"/>
      <c r="E672" s="11"/>
    </row>
    <row r="673" spans="2:5" ht="12.5" x14ac:dyDescent="0.25">
      <c r="B673" s="11"/>
      <c r="C673" s="11"/>
      <c r="D673" s="11"/>
      <c r="E673" s="11"/>
    </row>
    <row r="674" spans="2:5" ht="12.5" x14ac:dyDescent="0.25">
      <c r="B674" s="11"/>
      <c r="C674" s="11"/>
      <c r="D674" s="11"/>
      <c r="E674" s="11"/>
    </row>
    <row r="675" spans="2:5" ht="12.5" x14ac:dyDescent="0.25">
      <c r="B675" s="11"/>
      <c r="C675" s="11"/>
      <c r="D675" s="11"/>
      <c r="E675" s="11"/>
    </row>
    <row r="676" spans="2:5" ht="12.5" x14ac:dyDescent="0.25">
      <c r="B676" s="11"/>
      <c r="C676" s="11"/>
      <c r="D676" s="11"/>
      <c r="E676" s="11"/>
    </row>
    <row r="677" spans="2:5" ht="12.5" x14ac:dyDescent="0.25">
      <c r="B677" s="11"/>
      <c r="C677" s="11"/>
      <c r="D677" s="11"/>
      <c r="E677" s="11"/>
    </row>
    <row r="678" spans="2:5" ht="12.5" x14ac:dyDescent="0.25">
      <c r="B678" s="11"/>
      <c r="C678" s="11"/>
      <c r="D678" s="11"/>
      <c r="E678" s="11"/>
    </row>
    <row r="679" spans="2:5" ht="12.5" x14ac:dyDescent="0.25">
      <c r="B679" s="11"/>
      <c r="C679" s="11"/>
      <c r="D679" s="11"/>
      <c r="E679" s="11"/>
    </row>
    <row r="680" spans="2:5" ht="12.5" x14ac:dyDescent="0.25">
      <c r="B680" s="11"/>
      <c r="C680" s="11"/>
      <c r="D680" s="11"/>
      <c r="E680" s="11"/>
    </row>
    <row r="681" spans="2:5" ht="12.5" x14ac:dyDescent="0.25">
      <c r="B681" s="11"/>
      <c r="C681" s="11"/>
      <c r="D681" s="11"/>
      <c r="E681" s="11"/>
    </row>
    <row r="682" spans="2:5" ht="12.5" x14ac:dyDescent="0.25">
      <c r="B682" s="11"/>
      <c r="C682" s="11"/>
      <c r="D682" s="11"/>
      <c r="E682" s="11"/>
    </row>
    <row r="683" spans="2:5" ht="12.5" x14ac:dyDescent="0.25">
      <c r="B683" s="11"/>
      <c r="C683" s="11"/>
      <c r="D683" s="11"/>
      <c r="E683" s="11"/>
    </row>
    <row r="684" spans="2:5" ht="12.5" x14ac:dyDescent="0.25">
      <c r="B684" s="11"/>
      <c r="C684" s="11"/>
      <c r="D684" s="11"/>
      <c r="E684" s="11"/>
    </row>
    <row r="685" spans="2:5" ht="12.5" x14ac:dyDescent="0.25">
      <c r="B685" s="11"/>
      <c r="C685" s="11"/>
      <c r="D685" s="11"/>
      <c r="E685" s="11"/>
    </row>
    <row r="686" spans="2:5" ht="12.5" x14ac:dyDescent="0.25">
      <c r="B686" s="11"/>
      <c r="C686" s="11"/>
      <c r="D686" s="11"/>
      <c r="E686" s="11"/>
    </row>
    <row r="687" spans="2:5" ht="12.5" x14ac:dyDescent="0.25">
      <c r="B687" s="11"/>
      <c r="C687" s="11"/>
      <c r="D687" s="11"/>
      <c r="E687" s="11"/>
    </row>
    <row r="688" spans="2:5" ht="12.5" x14ac:dyDescent="0.25">
      <c r="B688" s="11"/>
      <c r="C688" s="11"/>
      <c r="D688" s="11"/>
      <c r="E688" s="11"/>
    </row>
    <row r="689" spans="2:5" ht="12.5" x14ac:dyDescent="0.25">
      <c r="B689" s="11"/>
      <c r="C689" s="11"/>
      <c r="D689" s="11"/>
      <c r="E689" s="11"/>
    </row>
    <row r="690" spans="2:5" ht="12.5" x14ac:dyDescent="0.25">
      <c r="B690" s="11"/>
      <c r="C690" s="11"/>
      <c r="D690" s="11"/>
      <c r="E690" s="11"/>
    </row>
    <row r="691" spans="2:5" ht="12.5" x14ac:dyDescent="0.25">
      <c r="B691" s="11"/>
      <c r="C691" s="11"/>
      <c r="D691" s="11"/>
      <c r="E691" s="11"/>
    </row>
    <row r="692" spans="2:5" ht="12.5" x14ac:dyDescent="0.25">
      <c r="B692" s="11"/>
      <c r="C692" s="11"/>
      <c r="D692" s="11"/>
      <c r="E692" s="11"/>
    </row>
    <row r="693" spans="2:5" ht="12.5" x14ac:dyDescent="0.25">
      <c r="B693" s="11"/>
      <c r="C693" s="11"/>
      <c r="D693" s="11"/>
      <c r="E693" s="11"/>
    </row>
    <row r="694" spans="2:5" ht="12.5" x14ac:dyDescent="0.25">
      <c r="B694" s="11"/>
      <c r="C694" s="11"/>
      <c r="D694" s="11"/>
      <c r="E694" s="11"/>
    </row>
    <row r="695" spans="2:5" ht="12.5" x14ac:dyDescent="0.25">
      <c r="B695" s="11"/>
      <c r="C695" s="11"/>
      <c r="D695" s="11"/>
      <c r="E695" s="11"/>
    </row>
    <row r="696" spans="2:5" ht="12.5" x14ac:dyDescent="0.25">
      <c r="B696" s="11"/>
      <c r="C696" s="11"/>
      <c r="D696" s="11"/>
      <c r="E696" s="11"/>
    </row>
    <row r="697" spans="2:5" ht="12.5" x14ac:dyDescent="0.25">
      <c r="B697" s="11"/>
      <c r="C697" s="11"/>
      <c r="D697" s="11"/>
      <c r="E697" s="11"/>
    </row>
    <row r="698" spans="2:5" ht="12.5" x14ac:dyDescent="0.25">
      <c r="B698" s="11"/>
      <c r="C698" s="11"/>
      <c r="D698" s="11"/>
      <c r="E698" s="11"/>
    </row>
    <row r="699" spans="2:5" ht="12.5" x14ac:dyDescent="0.25">
      <c r="B699" s="11"/>
      <c r="C699" s="11"/>
      <c r="D699" s="11"/>
      <c r="E699" s="11"/>
    </row>
    <row r="700" spans="2:5" ht="12.5" x14ac:dyDescent="0.25">
      <c r="B700" s="11"/>
      <c r="C700" s="11"/>
      <c r="D700" s="11"/>
      <c r="E700" s="11"/>
    </row>
    <row r="701" spans="2:5" ht="12.5" x14ac:dyDescent="0.25">
      <c r="B701" s="11"/>
      <c r="C701" s="11"/>
      <c r="D701" s="11"/>
      <c r="E701" s="11"/>
    </row>
    <row r="702" spans="2:5" ht="12.5" x14ac:dyDescent="0.25">
      <c r="B702" s="11"/>
      <c r="C702" s="11"/>
      <c r="D702" s="11"/>
      <c r="E702" s="11"/>
    </row>
    <row r="703" spans="2:5" ht="12.5" x14ac:dyDescent="0.25">
      <c r="B703" s="11"/>
      <c r="C703" s="11"/>
      <c r="D703" s="11"/>
      <c r="E703" s="11"/>
    </row>
    <row r="704" spans="2:5" ht="12.5" x14ac:dyDescent="0.25">
      <c r="B704" s="11"/>
      <c r="C704" s="11"/>
      <c r="D704" s="11"/>
      <c r="E704" s="11"/>
    </row>
    <row r="705" spans="2:5" ht="12.5" x14ac:dyDescent="0.25">
      <c r="B705" s="11"/>
      <c r="C705" s="11"/>
      <c r="D705" s="11"/>
      <c r="E705" s="11"/>
    </row>
    <row r="706" spans="2:5" ht="12.5" x14ac:dyDescent="0.25">
      <c r="B706" s="11"/>
      <c r="C706" s="11"/>
      <c r="D706" s="11"/>
      <c r="E706" s="11"/>
    </row>
    <row r="707" spans="2:5" ht="12.5" x14ac:dyDescent="0.25">
      <c r="B707" s="11"/>
      <c r="C707" s="11"/>
      <c r="D707" s="11"/>
      <c r="E707" s="11"/>
    </row>
    <row r="708" spans="2:5" ht="12.5" x14ac:dyDescent="0.25">
      <c r="B708" s="11"/>
      <c r="C708" s="11"/>
      <c r="D708" s="11"/>
      <c r="E708" s="11"/>
    </row>
    <row r="709" spans="2:5" ht="12.5" x14ac:dyDescent="0.25">
      <c r="B709" s="11"/>
      <c r="C709" s="11"/>
      <c r="D709" s="11"/>
      <c r="E709" s="11"/>
    </row>
    <row r="710" spans="2:5" ht="12.5" x14ac:dyDescent="0.25">
      <c r="B710" s="11"/>
      <c r="C710" s="11"/>
      <c r="D710" s="11"/>
      <c r="E710" s="11"/>
    </row>
    <row r="711" spans="2:5" ht="12.5" x14ac:dyDescent="0.25">
      <c r="B711" s="11"/>
      <c r="C711" s="11"/>
      <c r="D711" s="11"/>
      <c r="E711" s="11"/>
    </row>
    <row r="712" spans="2:5" ht="12.5" x14ac:dyDescent="0.25">
      <c r="B712" s="11"/>
      <c r="C712" s="11"/>
      <c r="D712" s="11"/>
      <c r="E712" s="11"/>
    </row>
    <row r="713" spans="2:5" ht="12.5" x14ac:dyDescent="0.25">
      <c r="B713" s="11"/>
      <c r="C713" s="11"/>
      <c r="D713" s="11"/>
      <c r="E713" s="11"/>
    </row>
    <row r="714" spans="2:5" ht="12.5" x14ac:dyDescent="0.25">
      <c r="B714" s="11"/>
      <c r="C714" s="11"/>
      <c r="D714" s="11"/>
      <c r="E714" s="11"/>
    </row>
    <row r="715" spans="2:5" ht="12.5" x14ac:dyDescent="0.25">
      <c r="B715" s="11"/>
      <c r="C715" s="11"/>
      <c r="D715" s="11"/>
      <c r="E715" s="11"/>
    </row>
    <row r="716" spans="2:5" ht="12.5" x14ac:dyDescent="0.25">
      <c r="B716" s="11"/>
      <c r="C716" s="11"/>
      <c r="D716" s="11"/>
      <c r="E716" s="11"/>
    </row>
    <row r="717" spans="2:5" ht="12.5" x14ac:dyDescent="0.25">
      <c r="B717" s="11"/>
      <c r="C717" s="11"/>
      <c r="D717" s="11"/>
      <c r="E717" s="11"/>
    </row>
    <row r="718" spans="2:5" ht="12.5" x14ac:dyDescent="0.25">
      <c r="B718" s="11"/>
      <c r="C718" s="11"/>
      <c r="D718" s="11"/>
      <c r="E718" s="11"/>
    </row>
    <row r="719" spans="2:5" ht="12.5" x14ac:dyDescent="0.25">
      <c r="B719" s="11"/>
      <c r="C719" s="11"/>
      <c r="D719" s="11"/>
      <c r="E719" s="11"/>
    </row>
    <row r="720" spans="2:5" ht="12.5" x14ac:dyDescent="0.25">
      <c r="B720" s="11"/>
      <c r="C720" s="11"/>
      <c r="D720" s="11"/>
      <c r="E720" s="11"/>
    </row>
    <row r="721" spans="2:5" ht="12.5" x14ac:dyDescent="0.25">
      <c r="B721" s="11"/>
      <c r="C721" s="11"/>
      <c r="D721" s="11"/>
      <c r="E721" s="11"/>
    </row>
    <row r="722" spans="2:5" ht="12.5" x14ac:dyDescent="0.25">
      <c r="B722" s="11"/>
      <c r="C722" s="11"/>
      <c r="D722" s="11"/>
      <c r="E722" s="11"/>
    </row>
    <row r="723" spans="2:5" ht="12.5" x14ac:dyDescent="0.25">
      <c r="B723" s="11"/>
      <c r="C723" s="11"/>
      <c r="D723" s="11"/>
      <c r="E723" s="11"/>
    </row>
    <row r="724" spans="2:5" ht="12.5" x14ac:dyDescent="0.25">
      <c r="B724" s="11"/>
      <c r="C724" s="11"/>
      <c r="D724" s="11"/>
      <c r="E724" s="11"/>
    </row>
    <row r="725" spans="2:5" ht="12.5" x14ac:dyDescent="0.25">
      <c r="B725" s="11"/>
      <c r="C725" s="11"/>
      <c r="D725" s="11"/>
      <c r="E725" s="11"/>
    </row>
    <row r="726" spans="2:5" ht="12.5" x14ac:dyDescent="0.25">
      <c r="B726" s="11"/>
      <c r="C726" s="11"/>
      <c r="D726" s="11"/>
      <c r="E726" s="11"/>
    </row>
    <row r="727" spans="2:5" ht="12.5" x14ac:dyDescent="0.25">
      <c r="B727" s="11"/>
      <c r="C727" s="11"/>
      <c r="D727" s="11"/>
      <c r="E727" s="11"/>
    </row>
    <row r="728" spans="2:5" ht="12.5" x14ac:dyDescent="0.25">
      <c r="B728" s="11"/>
      <c r="C728" s="11"/>
      <c r="D728" s="11"/>
      <c r="E728" s="11"/>
    </row>
    <row r="729" spans="2:5" ht="12.5" x14ac:dyDescent="0.25">
      <c r="B729" s="11"/>
      <c r="C729" s="11"/>
      <c r="D729" s="11"/>
      <c r="E729" s="11"/>
    </row>
    <row r="730" spans="2:5" ht="12.5" x14ac:dyDescent="0.25">
      <c r="B730" s="11"/>
      <c r="C730" s="11"/>
      <c r="D730" s="11"/>
      <c r="E730" s="11"/>
    </row>
    <row r="731" spans="2:5" ht="12.5" x14ac:dyDescent="0.25">
      <c r="B731" s="11"/>
      <c r="C731" s="11"/>
      <c r="D731" s="11"/>
      <c r="E731" s="11"/>
    </row>
    <row r="732" spans="2:5" ht="12.5" x14ac:dyDescent="0.25">
      <c r="B732" s="11"/>
      <c r="C732" s="11"/>
      <c r="D732" s="11"/>
      <c r="E732" s="11"/>
    </row>
    <row r="733" spans="2:5" ht="12.5" x14ac:dyDescent="0.25">
      <c r="B733" s="11"/>
      <c r="C733" s="11"/>
      <c r="D733" s="11"/>
      <c r="E733" s="11"/>
    </row>
    <row r="734" spans="2:5" ht="12.5" x14ac:dyDescent="0.25">
      <c r="B734" s="11"/>
      <c r="C734" s="11"/>
      <c r="D734" s="11"/>
      <c r="E734" s="11"/>
    </row>
    <row r="735" spans="2:5" ht="12.5" x14ac:dyDescent="0.25">
      <c r="B735" s="11"/>
      <c r="C735" s="11"/>
      <c r="D735" s="11"/>
      <c r="E735" s="11"/>
    </row>
    <row r="736" spans="2:5" ht="12.5" x14ac:dyDescent="0.25">
      <c r="B736" s="11"/>
      <c r="C736" s="11"/>
      <c r="D736" s="11"/>
      <c r="E736" s="11"/>
    </row>
    <row r="737" spans="2:5" ht="12.5" x14ac:dyDescent="0.25">
      <c r="B737" s="11"/>
      <c r="C737" s="11"/>
      <c r="D737" s="11"/>
      <c r="E737" s="11"/>
    </row>
    <row r="738" spans="2:5" ht="12.5" x14ac:dyDescent="0.25">
      <c r="B738" s="11"/>
      <c r="C738" s="11"/>
      <c r="D738" s="11"/>
      <c r="E738" s="11"/>
    </row>
    <row r="739" spans="2:5" ht="12.5" x14ac:dyDescent="0.25">
      <c r="B739" s="11"/>
      <c r="C739" s="11"/>
      <c r="D739" s="11"/>
      <c r="E739" s="11"/>
    </row>
    <row r="740" spans="2:5" ht="12.5" x14ac:dyDescent="0.25">
      <c r="B740" s="11"/>
      <c r="C740" s="11"/>
      <c r="D740" s="11"/>
      <c r="E740" s="11"/>
    </row>
    <row r="741" spans="2:5" ht="12.5" x14ac:dyDescent="0.25">
      <c r="B741" s="11"/>
      <c r="C741" s="11"/>
      <c r="D741" s="11"/>
      <c r="E741" s="11"/>
    </row>
    <row r="742" spans="2:5" ht="12.5" x14ac:dyDescent="0.25">
      <c r="B742" s="11"/>
      <c r="C742" s="11"/>
      <c r="D742" s="11"/>
      <c r="E742" s="11"/>
    </row>
    <row r="743" spans="2:5" ht="12.5" x14ac:dyDescent="0.25">
      <c r="B743" s="11"/>
      <c r="C743" s="11"/>
      <c r="D743" s="11"/>
      <c r="E743" s="11"/>
    </row>
    <row r="744" spans="2:5" ht="12.5" x14ac:dyDescent="0.25">
      <c r="B744" s="11"/>
      <c r="C744" s="11"/>
      <c r="D744" s="11"/>
      <c r="E744" s="11"/>
    </row>
    <row r="745" spans="2:5" ht="12.5" x14ac:dyDescent="0.25">
      <c r="B745" s="11"/>
      <c r="C745" s="11"/>
      <c r="D745" s="11"/>
      <c r="E745" s="11"/>
    </row>
    <row r="746" spans="2:5" ht="12.5" x14ac:dyDescent="0.25">
      <c r="B746" s="11"/>
      <c r="C746" s="11"/>
      <c r="D746" s="11"/>
      <c r="E746" s="11"/>
    </row>
    <row r="747" spans="2:5" ht="12.5" x14ac:dyDescent="0.25">
      <c r="B747" s="11"/>
      <c r="C747" s="11"/>
      <c r="D747" s="11"/>
      <c r="E747" s="11"/>
    </row>
    <row r="748" spans="2:5" ht="12.5" x14ac:dyDescent="0.25">
      <c r="B748" s="11"/>
      <c r="C748" s="11"/>
      <c r="D748" s="11"/>
      <c r="E748" s="11"/>
    </row>
    <row r="749" spans="2:5" ht="12.5" x14ac:dyDescent="0.25">
      <c r="B749" s="11"/>
      <c r="C749" s="11"/>
      <c r="D749" s="11"/>
      <c r="E749" s="11"/>
    </row>
    <row r="750" spans="2:5" ht="12.5" x14ac:dyDescent="0.25">
      <c r="B750" s="11"/>
      <c r="C750" s="11"/>
      <c r="D750" s="11"/>
      <c r="E750" s="11"/>
    </row>
    <row r="751" spans="2:5" ht="12.5" x14ac:dyDescent="0.25">
      <c r="B751" s="11"/>
      <c r="C751" s="11"/>
      <c r="D751" s="11"/>
      <c r="E751" s="11"/>
    </row>
    <row r="752" spans="2:5" ht="12.5" x14ac:dyDescent="0.25">
      <c r="B752" s="11"/>
      <c r="C752" s="11"/>
      <c r="D752" s="11"/>
      <c r="E752" s="11"/>
    </row>
    <row r="753" spans="2:5" ht="12.5" x14ac:dyDescent="0.25">
      <c r="B753" s="11"/>
      <c r="C753" s="11"/>
      <c r="D753" s="11"/>
      <c r="E753" s="11"/>
    </row>
    <row r="754" spans="2:5" ht="12.5" x14ac:dyDescent="0.25">
      <c r="B754" s="11"/>
      <c r="C754" s="11"/>
      <c r="D754" s="11"/>
      <c r="E754" s="11"/>
    </row>
    <row r="755" spans="2:5" ht="12.5" x14ac:dyDescent="0.25">
      <c r="B755" s="11"/>
      <c r="C755" s="11"/>
      <c r="D755" s="11"/>
      <c r="E755" s="11"/>
    </row>
    <row r="756" spans="2:5" ht="12.5" x14ac:dyDescent="0.25">
      <c r="B756" s="11"/>
      <c r="C756" s="11"/>
      <c r="D756" s="11"/>
      <c r="E756" s="11"/>
    </row>
    <row r="757" spans="2:5" ht="12.5" x14ac:dyDescent="0.25">
      <c r="B757" s="11"/>
      <c r="C757" s="11"/>
      <c r="D757" s="11"/>
      <c r="E757" s="11"/>
    </row>
    <row r="758" spans="2:5" ht="12.5" x14ac:dyDescent="0.25">
      <c r="B758" s="11"/>
      <c r="C758" s="11"/>
      <c r="D758" s="11"/>
      <c r="E758" s="11"/>
    </row>
    <row r="759" spans="2:5" ht="12.5" x14ac:dyDescent="0.25">
      <c r="B759" s="11"/>
      <c r="C759" s="11"/>
      <c r="D759" s="11"/>
      <c r="E759" s="11"/>
    </row>
    <row r="760" spans="2:5" ht="12.5" x14ac:dyDescent="0.25">
      <c r="B760" s="11"/>
      <c r="C760" s="11"/>
      <c r="D760" s="11"/>
      <c r="E760" s="11"/>
    </row>
    <row r="761" spans="2:5" ht="12.5" x14ac:dyDescent="0.25">
      <c r="B761" s="11"/>
      <c r="C761" s="11"/>
      <c r="D761" s="11"/>
      <c r="E761" s="11"/>
    </row>
    <row r="762" spans="2:5" ht="12.5" x14ac:dyDescent="0.25">
      <c r="B762" s="11"/>
      <c r="C762" s="11"/>
      <c r="D762" s="11"/>
      <c r="E762" s="11"/>
    </row>
    <row r="763" spans="2:5" ht="12.5" x14ac:dyDescent="0.25">
      <c r="B763" s="11"/>
      <c r="C763" s="11"/>
      <c r="D763" s="11"/>
      <c r="E763" s="11"/>
    </row>
    <row r="764" spans="2:5" ht="12.5" x14ac:dyDescent="0.25">
      <c r="B764" s="11"/>
      <c r="C764" s="11"/>
      <c r="D764" s="11"/>
      <c r="E764" s="11"/>
    </row>
    <row r="765" spans="2:5" ht="12.5" x14ac:dyDescent="0.25">
      <c r="B765" s="11"/>
      <c r="C765" s="11"/>
      <c r="D765" s="11"/>
      <c r="E765" s="11"/>
    </row>
    <row r="766" spans="2:5" ht="12.5" x14ac:dyDescent="0.25">
      <c r="B766" s="11"/>
      <c r="C766" s="11"/>
      <c r="D766" s="11"/>
      <c r="E766" s="11"/>
    </row>
    <row r="767" spans="2:5" ht="12.5" x14ac:dyDescent="0.25">
      <c r="B767" s="11"/>
      <c r="C767" s="11"/>
      <c r="D767" s="11"/>
      <c r="E767" s="11"/>
    </row>
    <row r="768" spans="2:5" ht="12.5" x14ac:dyDescent="0.25">
      <c r="B768" s="11"/>
      <c r="C768" s="11"/>
      <c r="D768" s="11"/>
      <c r="E768" s="11"/>
    </row>
    <row r="769" spans="2:5" ht="12.5" x14ac:dyDescent="0.25">
      <c r="B769" s="11"/>
      <c r="C769" s="11"/>
      <c r="D769" s="11"/>
      <c r="E769" s="11"/>
    </row>
    <row r="770" spans="2:5" ht="12.5" x14ac:dyDescent="0.25">
      <c r="B770" s="11"/>
      <c r="C770" s="11"/>
      <c r="D770" s="11"/>
      <c r="E770" s="11"/>
    </row>
    <row r="771" spans="2:5" ht="12.5" x14ac:dyDescent="0.25">
      <c r="B771" s="11"/>
      <c r="C771" s="11"/>
      <c r="D771" s="11"/>
      <c r="E771" s="11"/>
    </row>
    <row r="772" spans="2:5" ht="12.5" x14ac:dyDescent="0.25">
      <c r="B772" s="11"/>
      <c r="C772" s="11"/>
      <c r="D772" s="11"/>
      <c r="E772" s="11"/>
    </row>
    <row r="773" spans="2:5" ht="12.5" x14ac:dyDescent="0.25">
      <c r="B773" s="11"/>
      <c r="C773" s="11"/>
      <c r="D773" s="11"/>
      <c r="E773" s="11"/>
    </row>
    <row r="774" spans="2:5" ht="12.5" x14ac:dyDescent="0.25">
      <c r="B774" s="11"/>
      <c r="C774" s="11"/>
      <c r="D774" s="11"/>
      <c r="E774" s="11"/>
    </row>
    <row r="775" spans="2:5" ht="12.5" x14ac:dyDescent="0.25">
      <c r="B775" s="11"/>
      <c r="C775" s="11"/>
      <c r="D775" s="11"/>
      <c r="E775" s="11"/>
    </row>
    <row r="776" spans="2:5" ht="12.5" x14ac:dyDescent="0.25">
      <c r="B776" s="11"/>
      <c r="C776" s="11"/>
      <c r="D776" s="11"/>
      <c r="E776" s="11"/>
    </row>
    <row r="777" spans="2:5" ht="12.5" x14ac:dyDescent="0.25">
      <c r="B777" s="11"/>
      <c r="C777" s="11"/>
      <c r="D777" s="11"/>
      <c r="E777" s="11"/>
    </row>
    <row r="778" spans="2:5" ht="12.5" x14ac:dyDescent="0.25">
      <c r="B778" s="11"/>
      <c r="C778" s="11"/>
      <c r="D778" s="11"/>
      <c r="E778" s="11"/>
    </row>
    <row r="779" spans="2:5" ht="12.5" x14ac:dyDescent="0.25">
      <c r="B779" s="11"/>
      <c r="C779" s="11"/>
      <c r="D779" s="11"/>
      <c r="E779" s="11"/>
    </row>
    <row r="780" spans="2:5" ht="12.5" x14ac:dyDescent="0.25">
      <c r="B780" s="11"/>
      <c r="C780" s="11"/>
      <c r="D780" s="11"/>
      <c r="E780" s="11"/>
    </row>
    <row r="781" spans="2:5" ht="12.5" x14ac:dyDescent="0.25">
      <c r="B781" s="11"/>
      <c r="C781" s="11"/>
      <c r="D781" s="11"/>
      <c r="E781" s="11"/>
    </row>
    <row r="782" spans="2:5" ht="12.5" x14ac:dyDescent="0.25">
      <c r="B782" s="11"/>
      <c r="C782" s="11"/>
      <c r="D782" s="11"/>
      <c r="E782" s="11"/>
    </row>
    <row r="783" spans="2:5" ht="12.5" x14ac:dyDescent="0.25">
      <c r="B783" s="11"/>
      <c r="C783" s="11"/>
      <c r="D783" s="11"/>
      <c r="E783" s="11"/>
    </row>
    <row r="784" spans="2:5" ht="12.5" x14ac:dyDescent="0.25">
      <c r="B784" s="11"/>
      <c r="C784" s="11"/>
      <c r="D784" s="11"/>
      <c r="E784" s="11"/>
    </row>
    <row r="785" spans="2:5" ht="12.5" x14ac:dyDescent="0.25">
      <c r="B785" s="11"/>
      <c r="C785" s="11"/>
      <c r="D785" s="11"/>
      <c r="E785" s="11"/>
    </row>
    <row r="786" spans="2:5" ht="12.5" x14ac:dyDescent="0.25">
      <c r="B786" s="11"/>
      <c r="C786" s="11"/>
      <c r="D786" s="11"/>
      <c r="E786" s="11"/>
    </row>
    <row r="787" spans="2:5" ht="12.5" x14ac:dyDescent="0.25">
      <c r="B787" s="11"/>
      <c r="C787" s="11"/>
      <c r="D787" s="11"/>
      <c r="E787" s="11"/>
    </row>
    <row r="788" spans="2:5" ht="12.5" x14ac:dyDescent="0.25">
      <c r="B788" s="11"/>
      <c r="C788" s="11"/>
      <c r="D788" s="11"/>
      <c r="E788" s="11"/>
    </row>
    <row r="789" spans="2:5" ht="12.5" x14ac:dyDescent="0.25">
      <c r="B789" s="11"/>
      <c r="C789" s="11"/>
      <c r="D789" s="11"/>
      <c r="E789" s="11"/>
    </row>
    <row r="790" spans="2:5" ht="12.5" x14ac:dyDescent="0.25">
      <c r="B790" s="11"/>
      <c r="C790" s="11"/>
      <c r="D790" s="11"/>
      <c r="E790" s="11"/>
    </row>
    <row r="791" spans="2:5" ht="12.5" x14ac:dyDescent="0.25">
      <c r="B791" s="11"/>
      <c r="C791" s="11"/>
      <c r="D791" s="11"/>
      <c r="E791" s="11"/>
    </row>
    <row r="792" spans="2:5" ht="12.5" x14ac:dyDescent="0.25">
      <c r="B792" s="11"/>
      <c r="C792" s="11"/>
      <c r="D792" s="11"/>
      <c r="E792" s="11"/>
    </row>
    <row r="793" spans="2:5" ht="12.5" x14ac:dyDescent="0.25">
      <c r="B793" s="11"/>
      <c r="C793" s="11"/>
      <c r="D793" s="11"/>
      <c r="E793" s="11"/>
    </row>
    <row r="794" spans="2:5" ht="12.5" x14ac:dyDescent="0.25">
      <c r="B794" s="11"/>
      <c r="C794" s="11"/>
      <c r="D794" s="11"/>
      <c r="E794" s="11"/>
    </row>
    <row r="795" spans="2:5" ht="12.5" x14ac:dyDescent="0.25">
      <c r="B795" s="11"/>
      <c r="C795" s="11"/>
      <c r="D795" s="11"/>
      <c r="E795" s="11"/>
    </row>
    <row r="796" spans="2:5" ht="12.5" x14ac:dyDescent="0.25">
      <c r="B796" s="11"/>
      <c r="C796" s="11"/>
      <c r="D796" s="11"/>
      <c r="E796" s="11"/>
    </row>
    <row r="797" spans="2:5" ht="12.5" x14ac:dyDescent="0.25">
      <c r="B797" s="11"/>
      <c r="C797" s="11"/>
      <c r="D797" s="11"/>
      <c r="E797" s="11"/>
    </row>
    <row r="798" spans="2:5" ht="12.5" x14ac:dyDescent="0.25">
      <c r="B798" s="11"/>
      <c r="C798" s="11"/>
      <c r="D798" s="11"/>
      <c r="E798" s="11"/>
    </row>
    <row r="799" spans="2:5" ht="12.5" x14ac:dyDescent="0.25">
      <c r="B799" s="11"/>
      <c r="C799" s="11"/>
      <c r="D799" s="11"/>
      <c r="E799" s="11"/>
    </row>
    <row r="800" spans="2:5" ht="12.5" x14ac:dyDescent="0.25">
      <c r="B800" s="11"/>
      <c r="C800" s="11"/>
      <c r="D800" s="11"/>
      <c r="E800" s="11"/>
    </row>
    <row r="801" spans="2:5" ht="12.5" x14ac:dyDescent="0.25">
      <c r="B801" s="11"/>
      <c r="C801" s="11"/>
      <c r="D801" s="11"/>
      <c r="E801" s="11"/>
    </row>
    <row r="802" spans="2:5" ht="12.5" x14ac:dyDescent="0.25">
      <c r="B802" s="11"/>
      <c r="C802" s="11"/>
      <c r="D802" s="11"/>
      <c r="E802" s="11"/>
    </row>
    <row r="803" spans="2:5" ht="12.5" x14ac:dyDescent="0.25">
      <c r="B803" s="11"/>
      <c r="C803" s="11"/>
      <c r="D803" s="11"/>
      <c r="E803" s="11"/>
    </row>
    <row r="804" spans="2:5" ht="12.5" x14ac:dyDescent="0.25">
      <c r="B804" s="11"/>
      <c r="C804" s="11"/>
      <c r="D804" s="11"/>
      <c r="E804" s="11"/>
    </row>
    <row r="805" spans="2:5" ht="12.5" x14ac:dyDescent="0.25">
      <c r="B805" s="11"/>
      <c r="C805" s="11"/>
      <c r="D805" s="11"/>
      <c r="E805" s="11"/>
    </row>
    <row r="806" spans="2:5" ht="12.5" x14ac:dyDescent="0.25">
      <c r="B806" s="11"/>
      <c r="C806" s="11"/>
      <c r="D806" s="11"/>
      <c r="E806" s="11"/>
    </row>
    <row r="807" spans="2:5" ht="12.5" x14ac:dyDescent="0.25">
      <c r="B807" s="11"/>
      <c r="C807" s="11"/>
      <c r="D807" s="11"/>
      <c r="E807" s="11"/>
    </row>
    <row r="808" spans="2:5" ht="12.5" x14ac:dyDescent="0.25">
      <c r="B808" s="11"/>
      <c r="C808" s="11"/>
      <c r="D808" s="11"/>
      <c r="E808" s="11"/>
    </row>
    <row r="809" spans="2:5" ht="12.5" x14ac:dyDescent="0.25">
      <c r="B809" s="11"/>
      <c r="C809" s="11"/>
      <c r="D809" s="11"/>
      <c r="E809" s="11"/>
    </row>
    <row r="810" spans="2:5" ht="12.5" x14ac:dyDescent="0.25">
      <c r="B810" s="11"/>
      <c r="C810" s="11"/>
      <c r="D810" s="11"/>
      <c r="E810" s="11"/>
    </row>
    <row r="811" spans="2:5" ht="12.5" x14ac:dyDescent="0.25">
      <c r="B811" s="11"/>
      <c r="C811" s="11"/>
      <c r="D811" s="11"/>
      <c r="E811" s="11"/>
    </row>
    <row r="812" spans="2:5" ht="12.5" x14ac:dyDescent="0.25">
      <c r="B812" s="11"/>
      <c r="C812" s="11"/>
      <c r="D812" s="11"/>
      <c r="E812" s="11"/>
    </row>
    <row r="813" spans="2:5" ht="12.5" x14ac:dyDescent="0.25">
      <c r="B813" s="11"/>
      <c r="C813" s="11"/>
      <c r="D813" s="11"/>
      <c r="E813" s="11"/>
    </row>
    <row r="814" spans="2:5" ht="12.5" x14ac:dyDescent="0.25">
      <c r="B814" s="11"/>
      <c r="C814" s="11"/>
      <c r="D814" s="11"/>
      <c r="E814" s="11"/>
    </row>
    <row r="815" spans="2:5" ht="12.5" x14ac:dyDescent="0.25">
      <c r="B815" s="11"/>
      <c r="C815" s="11"/>
      <c r="D815" s="11"/>
      <c r="E815" s="11"/>
    </row>
    <row r="816" spans="2:5" ht="12.5" x14ac:dyDescent="0.25">
      <c r="B816" s="11"/>
      <c r="C816" s="11"/>
      <c r="D816" s="11"/>
      <c r="E816" s="11"/>
    </row>
    <row r="817" spans="2:5" ht="12.5" x14ac:dyDescent="0.25">
      <c r="B817" s="11"/>
      <c r="C817" s="11"/>
      <c r="D817" s="11"/>
      <c r="E817" s="11"/>
    </row>
    <row r="818" spans="2:5" ht="12.5" x14ac:dyDescent="0.25">
      <c r="B818" s="11"/>
      <c r="C818" s="11"/>
      <c r="D818" s="11"/>
      <c r="E818" s="11"/>
    </row>
    <row r="819" spans="2:5" ht="12.5" x14ac:dyDescent="0.25">
      <c r="B819" s="11"/>
      <c r="C819" s="11"/>
      <c r="D819" s="11"/>
      <c r="E819" s="11"/>
    </row>
    <row r="820" spans="2:5" ht="12.5" x14ac:dyDescent="0.25">
      <c r="B820" s="11"/>
      <c r="C820" s="11"/>
      <c r="D820" s="11"/>
      <c r="E820" s="11"/>
    </row>
    <row r="821" spans="2:5" ht="12.5" x14ac:dyDescent="0.25">
      <c r="B821" s="11"/>
      <c r="C821" s="11"/>
      <c r="D821" s="11"/>
      <c r="E821" s="11"/>
    </row>
    <row r="822" spans="2:5" ht="12.5" x14ac:dyDescent="0.25">
      <c r="B822" s="11"/>
      <c r="C822" s="11"/>
      <c r="D822" s="11"/>
      <c r="E822" s="11"/>
    </row>
    <row r="823" spans="2:5" ht="12.5" x14ac:dyDescent="0.25">
      <c r="B823" s="11"/>
      <c r="C823" s="11"/>
      <c r="D823" s="11"/>
      <c r="E823" s="11"/>
    </row>
    <row r="824" spans="2:5" ht="12.5" x14ac:dyDescent="0.25">
      <c r="B824" s="11"/>
      <c r="C824" s="11"/>
      <c r="D824" s="11"/>
      <c r="E824" s="11"/>
    </row>
    <row r="825" spans="2:5" ht="12.5" x14ac:dyDescent="0.25">
      <c r="B825" s="11"/>
      <c r="C825" s="11"/>
      <c r="D825" s="11"/>
      <c r="E825" s="11"/>
    </row>
    <row r="826" spans="2:5" ht="12.5" x14ac:dyDescent="0.25">
      <c r="B826" s="11"/>
      <c r="C826" s="11"/>
      <c r="D826" s="11"/>
      <c r="E826" s="11"/>
    </row>
    <row r="827" spans="2:5" ht="12.5" x14ac:dyDescent="0.25">
      <c r="B827" s="11"/>
      <c r="C827" s="11"/>
      <c r="D827" s="11"/>
      <c r="E827" s="11"/>
    </row>
    <row r="828" spans="2:5" ht="12.5" x14ac:dyDescent="0.25">
      <c r="B828" s="11"/>
      <c r="C828" s="11"/>
      <c r="D828" s="11"/>
      <c r="E828" s="11"/>
    </row>
    <row r="829" spans="2:5" ht="12.5" x14ac:dyDescent="0.25">
      <c r="B829" s="11"/>
      <c r="C829" s="11"/>
      <c r="D829" s="11"/>
      <c r="E829" s="11"/>
    </row>
    <row r="830" spans="2:5" ht="12.5" x14ac:dyDescent="0.25">
      <c r="B830" s="11"/>
      <c r="C830" s="11"/>
      <c r="D830" s="11"/>
      <c r="E830" s="11"/>
    </row>
    <row r="831" spans="2:5" ht="12.5" x14ac:dyDescent="0.25">
      <c r="B831" s="11"/>
      <c r="C831" s="11"/>
      <c r="D831" s="11"/>
      <c r="E831" s="11"/>
    </row>
    <row r="832" spans="2:5" ht="12.5" x14ac:dyDescent="0.25">
      <c r="B832" s="11"/>
      <c r="C832" s="11"/>
      <c r="D832" s="11"/>
      <c r="E832" s="11"/>
    </row>
    <row r="833" spans="2:5" ht="12.5" x14ac:dyDescent="0.25">
      <c r="B833" s="11"/>
      <c r="C833" s="11"/>
      <c r="D833" s="11"/>
      <c r="E833" s="11"/>
    </row>
    <row r="834" spans="2:5" ht="12.5" x14ac:dyDescent="0.25">
      <c r="B834" s="11"/>
      <c r="C834" s="11"/>
      <c r="D834" s="11"/>
      <c r="E834" s="11"/>
    </row>
    <row r="835" spans="2:5" ht="12.5" x14ac:dyDescent="0.25">
      <c r="B835" s="11"/>
      <c r="C835" s="11"/>
      <c r="D835" s="11"/>
      <c r="E835" s="11"/>
    </row>
    <row r="836" spans="2:5" ht="12.5" x14ac:dyDescent="0.25">
      <c r="B836" s="11"/>
      <c r="C836" s="11"/>
      <c r="D836" s="11"/>
      <c r="E836" s="11"/>
    </row>
    <row r="837" spans="2:5" ht="12.5" x14ac:dyDescent="0.25">
      <c r="B837" s="11"/>
      <c r="C837" s="11"/>
      <c r="D837" s="11"/>
      <c r="E837" s="11"/>
    </row>
    <row r="838" spans="2:5" ht="12.5" x14ac:dyDescent="0.25">
      <c r="B838" s="11"/>
      <c r="C838" s="11"/>
      <c r="D838" s="11"/>
      <c r="E838" s="11"/>
    </row>
    <row r="839" spans="2:5" ht="12.5" x14ac:dyDescent="0.25">
      <c r="B839" s="11"/>
      <c r="C839" s="11"/>
      <c r="D839" s="11"/>
      <c r="E839" s="11"/>
    </row>
    <row r="840" spans="2:5" ht="12.5" x14ac:dyDescent="0.25">
      <c r="B840" s="11"/>
      <c r="C840" s="11"/>
      <c r="D840" s="11"/>
      <c r="E840" s="11"/>
    </row>
    <row r="841" spans="2:5" ht="12.5" x14ac:dyDescent="0.25">
      <c r="B841" s="11"/>
      <c r="C841" s="11"/>
      <c r="D841" s="11"/>
      <c r="E841" s="11"/>
    </row>
    <row r="842" spans="2:5" ht="12.5" x14ac:dyDescent="0.25">
      <c r="B842" s="11"/>
      <c r="C842" s="11"/>
      <c r="D842" s="11"/>
      <c r="E842" s="11"/>
    </row>
    <row r="843" spans="2:5" ht="12.5" x14ac:dyDescent="0.25">
      <c r="B843" s="11"/>
      <c r="C843" s="11"/>
      <c r="D843" s="11"/>
      <c r="E843" s="11"/>
    </row>
    <row r="844" spans="2:5" ht="12.5" x14ac:dyDescent="0.25">
      <c r="B844" s="11"/>
      <c r="C844" s="11"/>
      <c r="D844" s="11"/>
      <c r="E844" s="11"/>
    </row>
    <row r="845" spans="2:5" ht="12.5" x14ac:dyDescent="0.25">
      <c r="B845" s="11"/>
      <c r="C845" s="11"/>
      <c r="D845" s="11"/>
      <c r="E845" s="11"/>
    </row>
    <row r="846" spans="2:5" ht="12.5" x14ac:dyDescent="0.25">
      <c r="B846" s="11"/>
      <c r="C846" s="11"/>
      <c r="D846" s="11"/>
      <c r="E846" s="11"/>
    </row>
    <row r="847" spans="2:5" ht="12.5" x14ac:dyDescent="0.25">
      <c r="B847" s="11"/>
      <c r="C847" s="11"/>
      <c r="D847" s="11"/>
      <c r="E847" s="11"/>
    </row>
    <row r="848" spans="2:5" ht="12.5" x14ac:dyDescent="0.25">
      <c r="B848" s="11"/>
      <c r="C848" s="11"/>
      <c r="D848" s="11"/>
      <c r="E848" s="11"/>
    </row>
    <row r="849" spans="2:5" ht="12.5" x14ac:dyDescent="0.25">
      <c r="B849" s="11"/>
      <c r="C849" s="11"/>
      <c r="D849" s="11"/>
      <c r="E849" s="11"/>
    </row>
    <row r="850" spans="2:5" ht="12.5" x14ac:dyDescent="0.25">
      <c r="B850" s="11"/>
      <c r="C850" s="11"/>
      <c r="D850" s="11"/>
      <c r="E850" s="11"/>
    </row>
    <row r="851" spans="2:5" ht="12.5" x14ac:dyDescent="0.25">
      <c r="B851" s="11"/>
      <c r="C851" s="11"/>
      <c r="D851" s="11"/>
      <c r="E851" s="11"/>
    </row>
    <row r="852" spans="2:5" ht="12.5" x14ac:dyDescent="0.25">
      <c r="B852" s="11"/>
      <c r="C852" s="11"/>
      <c r="D852" s="11"/>
      <c r="E852" s="11"/>
    </row>
    <row r="853" spans="2:5" ht="12.5" x14ac:dyDescent="0.25">
      <c r="B853" s="11"/>
      <c r="C853" s="11"/>
      <c r="D853" s="11"/>
      <c r="E853" s="11"/>
    </row>
    <row r="854" spans="2:5" ht="12.5" x14ac:dyDescent="0.25">
      <c r="B854" s="11"/>
      <c r="C854" s="11"/>
      <c r="D854" s="11"/>
      <c r="E854" s="11"/>
    </row>
    <row r="855" spans="2:5" ht="12.5" x14ac:dyDescent="0.25">
      <c r="B855" s="11"/>
      <c r="C855" s="11"/>
      <c r="D855" s="11"/>
      <c r="E855" s="11"/>
    </row>
    <row r="856" spans="2:5" ht="12.5" x14ac:dyDescent="0.25">
      <c r="B856" s="11"/>
      <c r="C856" s="11"/>
      <c r="D856" s="11"/>
      <c r="E856" s="11"/>
    </row>
    <row r="857" spans="2:5" ht="12.5" x14ac:dyDescent="0.25">
      <c r="B857" s="11"/>
      <c r="C857" s="11"/>
      <c r="D857" s="11"/>
      <c r="E857" s="11"/>
    </row>
    <row r="858" spans="2:5" ht="12.5" x14ac:dyDescent="0.25">
      <c r="B858" s="11"/>
      <c r="C858" s="11"/>
      <c r="D858" s="11"/>
      <c r="E858" s="11"/>
    </row>
    <row r="859" spans="2:5" ht="12.5" x14ac:dyDescent="0.25">
      <c r="B859" s="11"/>
      <c r="C859" s="11"/>
      <c r="D859" s="11"/>
      <c r="E859" s="11"/>
    </row>
    <row r="860" spans="2:5" ht="12.5" x14ac:dyDescent="0.25">
      <c r="B860" s="11"/>
      <c r="C860" s="11"/>
      <c r="D860" s="11"/>
      <c r="E860" s="11"/>
    </row>
    <row r="861" spans="2:5" ht="12.5" x14ac:dyDescent="0.25">
      <c r="B861" s="11"/>
      <c r="C861" s="11"/>
      <c r="D861" s="11"/>
      <c r="E861" s="11"/>
    </row>
    <row r="862" spans="2:5" ht="12.5" x14ac:dyDescent="0.25">
      <c r="B862" s="11"/>
      <c r="C862" s="11"/>
      <c r="D862" s="11"/>
      <c r="E862" s="11"/>
    </row>
    <row r="863" spans="2:5" ht="12.5" x14ac:dyDescent="0.25">
      <c r="B863" s="11"/>
      <c r="C863" s="11"/>
      <c r="D863" s="11"/>
      <c r="E863" s="11"/>
    </row>
    <row r="864" spans="2:5" ht="12.5" x14ac:dyDescent="0.25">
      <c r="B864" s="11"/>
      <c r="C864" s="11"/>
      <c r="D864" s="11"/>
      <c r="E864" s="11"/>
    </row>
    <row r="865" spans="2:5" ht="12.5" x14ac:dyDescent="0.25">
      <c r="B865" s="11"/>
      <c r="C865" s="11"/>
      <c r="D865" s="11"/>
      <c r="E865" s="11"/>
    </row>
    <row r="866" spans="2:5" ht="12.5" x14ac:dyDescent="0.25">
      <c r="B866" s="11"/>
      <c r="C866" s="11"/>
      <c r="D866" s="11"/>
      <c r="E866" s="11"/>
    </row>
    <row r="867" spans="2:5" ht="12.5" x14ac:dyDescent="0.25">
      <c r="B867" s="11"/>
      <c r="C867" s="11"/>
      <c r="D867" s="11"/>
      <c r="E867" s="11"/>
    </row>
    <row r="868" spans="2:5" ht="12.5" x14ac:dyDescent="0.25">
      <c r="B868" s="11"/>
      <c r="C868" s="11"/>
      <c r="D868" s="11"/>
      <c r="E868" s="11"/>
    </row>
    <row r="869" spans="2:5" ht="12.5" x14ac:dyDescent="0.25">
      <c r="B869" s="11"/>
      <c r="C869" s="11"/>
      <c r="D869" s="11"/>
      <c r="E869" s="11"/>
    </row>
    <row r="870" spans="2:5" ht="12.5" x14ac:dyDescent="0.25">
      <c r="B870" s="11"/>
      <c r="C870" s="11"/>
      <c r="D870" s="11"/>
      <c r="E870" s="11"/>
    </row>
    <row r="871" spans="2:5" ht="12.5" x14ac:dyDescent="0.25">
      <c r="B871" s="11"/>
      <c r="C871" s="11"/>
      <c r="D871" s="11"/>
      <c r="E871" s="11"/>
    </row>
    <row r="872" spans="2:5" ht="12.5" x14ac:dyDescent="0.25">
      <c r="B872" s="11"/>
      <c r="C872" s="11"/>
      <c r="D872" s="11"/>
      <c r="E872" s="11"/>
    </row>
    <row r="873" spans="2:5" ht="12.5" x14ac:dyDescent="0.25">
      <c r="B873" s="11"/>
      <c r="C873" s="11"/>
      <c r="D873" s="11"/>
      <c r="E873" s="11"/>
    </row>
    <row r="874" spans="2:5" ht="12.5" x14ac:dyDescent="0.25">
      <c r="B874" s="11"/>
      <c r="C874" s="11"/>
      <c r="D874" s="11"/>
      <c r="E874" s="11"/>
    </row>
    <row r="875" spans="2:5" ht="12.5" x14ac:dyDescent="0.25">
      <c r="B875" s="11"/>
      <c r="C875" s="11"/>
      <c r="D875" s="11"/>
      <c r="E875" s="11"/>
    </row>
    <row r="876" spans="2:5" ht="12.5" x14ac:dyDescent="0.25">
      <c r="B876" s="11"/>
      <c r="C876" s="11"/>
      <c r="D876" s="11"/>
      <c r="E876" s="11"/>
    </row>
    <row r="877" spans="2:5" ht="12.5" x14ac:dyDescent="0.25">
      <c r="B877" s="11"/>
      <c r="C877" s="11"/>
      <c r="D877" s="11"/>
      <c r="E877" s="11"/>
    </row>
    <row r="878" spans="2:5" ht="12.5" x14ac:dyDescent="0.25">
      <c r="B878" s="11"/>
      <c r="C878" s="11"/>
      <c r="D878" s="11"/>
      <c r="E878" s="11"/>
    </row>
    <row r="879" spans="2:5" ht="12.5" x14ac:dyDescent="0.25">
      <c r="B879" s="11"/>
      <c r="C879" s="11"/>
      <c r="D879" s="11"/>
      <c r="E879" s="11"/>
    </row>
    <row r="880" spans="2:5" ht="12.5" x14ac:dyDescent="0.25">
      <c r="B880" s="11"/>
      <c r="C880" s="11"/>
      <c r="D880" s="11"/>
      <c r="E880" s="11"/>
    </row>
    <row r="881" spans="2:5" ht="12.5" x14ac:dyDescent="0.25">
      <c r="B881" s="11"/>
      <c r="C881" s="11"/>
      <c r="D881" s="11"/>
      <c r="E881" s="11"/>
    </row>
    <row r="882" spans="2:5" ht="12.5" x14ac:dyDescent="0.25">
      <c r="B882" s="11"/>
      <c r="C882" s="11"/>
      <c r="D882" s="11"/>
      <c r="E882" s="11"/>
    </row>
    <row r="883" spans="2:5" ht="12.5" x14ac:dyDescent="0.25">
      <c r="B883" s="11"/>
      <c r="C883" s="11"/>
      <c r="D883" s="11"/>
      <c r="E883" s="11"/>
    </row>
    <row r="884" spans="2:5" ht="12.5" x14ac:dyDescent="0.25">
      <c r="B884" s="11"/>
      <c r="C884" s="11"/>
      <c r="D884" s="11"/>
      <c r="E884" s="11"/>
    </row>
    <row r="885" spans="2:5" ht="12.5" x14ac:dyDescent="0.25">
      <c r="B885" s="11"/>
      <c r="C885" s="11"/>
      <c r="D885" s="11"/>
      <c r="E885" s="11"/>
    </row>
    <row r="886" spans="2:5" ht="12.5" x14ac:dyDescent="0.25">
      <c r="B886" s="11"/>
      <c r="C886" s="11"/>
      <c r="D886" s="11"/>
      <c r="E886" s="11"/>
    </row>
    <row r="887" spans="2:5" ht="12.5" x14ac:dyDescent="0.25">
      <c r="B887" s="11"/>
      <c r="C887" s="11"/>
      <c r="D887" s="11"/>
      <c r="E887" s="11"/>
    </row>
    <row r="888" spans="2:5" ht="12.5" x14ac:dyDescent="0.25">
      <c r="B888" s="11"/>
      <c r="C888" s="11"/>
      <c r="D888" s="11"/>
      <c r="E888" s="11"/>
    </row>
    <row r="889" spans="2:5" ht="12.5" x14ac:dyDescent="0.25">
      <c r="B889" s="11"/>
      <c r="C889" s="11"/>
      <c r="D889" s="11"/>
      <c r="E889" s="11"/>
    </row>
    <row r="890" spans="2:5" ht="12.5" x14ac:dyDescent="0.25">
      <c r="B890" s="11"/>
      <c r="C890" s="11"/>
      <c r="D890" s="11"/>
      <c r="E890" s="11"/>
    </row>
    <row r="891" spans="2:5" ht="12.5" x14ac:dyDescent="0.25">
      <c r="B891" s="11"/>
      <c r="C891" s="11"/>
      <c r="D891" s="11"/>
      <c r="E891" s="11"/>
    </row>
    <row r="892" spans="2:5" ht="12.5" x14ac:dyDescent="0.25">
      <c r="B892" s="11"/>
      <c r="C892" s="11"/>
      <c r="D892" s="11"/>
      <c r="E892" s="11"/>
    </row>
    <row r="893" spans="2:5" ht="12.5" x14ac:dyDescent="0.25">
      <c r="B893" s="11"/>
      <c r="C893" s="11"/>
      <c r="D893" s="11"/>
      <c r="E893" s="11"/>
    </row>
    <row r="894" spans="2:5" ht="12.5" x14ac:dyDescent="0.25">
      <c r="B894" s="11"/>
      <c r="C894" s="11"/>
      <c r="D894" s="11"/>
      <c r="E894" s="11"/>
    </row>
    <row r="895" spans="2:5" ht="12.5" x14ac:dyDescent="0.25">
      <c r="B895" s="11"/>
      <c r="C895" s="11"/>
      <c r="D895" s="11"/>
      <c r="E895" s="11"/>
    </row>
    <row r="896" spans="2:5" ht="12.5" x14ac:dyDescent="0.25">
      <c r="B896" s="11"/>
      <c r="C896" s="11"/>
      <c r="D896" s="11"/>
      <c r="E896" s="11"/>
    </row>
    <row r="897" spans="2:5" ht="12.5" x14ac:dyDescent="0.25">
      <c r="B897" s="11"/>
      <c r="C897" s="11"/>
      <c r="D897" s="11"/>
      <c r="E897" s="11"/>
    </row>
    <row r="898" spans="2:5" ht="12.5" x14ac:dyDescent="0.25">
      <c r="B898" s="11"/>
      <c r="C898" s="11"/>
      <c r="D898" s="11"/>
      <c r="E898" s="11"/>
    </row>
    <row r="899" spans="2:5" ht="12.5" x14ac:dyDescent="0.25">
      <c r="B899" s="11"/>
      <c r="C899" s="11"/>
      <c r="D899" s="11"/>
      <c r="E899" s="11"/>
    </row>
    <row r="900" spans="2:5" ht="12.5" x14ac:dyDescent="0.25">
      <c r="B900" s="11"/>
      <c r="C900" s="11"/>
      <c r="D900" s="11"/>
      <c r="E900" s="11"/>
    </row>
    <row r="901" spans="2:5" ht="12.5" x14ac:dyDescent="0.25">
      <c r="B901" s="11"/>
      <c r="C901" s="11"/>
      <c r="D901" s="11"/>
      <c r="E901" s="11"/>
    </row>
    <row r="902" spans="2:5" ht="12.5" x14ac:dyDescent="0.25">
      <c r="B902" s="11"/>
      <c r="C902" s="11"/>
      <c r="D902" s="11"/>
      <c r="E902" s="11"/>
    </row>
    <row r="903" spans="2:5" ht="12.5" x14ac:dyDescent="0.25">
      <c r="B903" s="11"/>
      <c r="C903" s="11"/>
      <c r="D903" s="11"/>
      <c r="E903" s="11"/>
    </row>
    <row r="904" spans="2:5" ht="12.5" x14ac:dyDescent="0.25">
      <c r="B904" s="11"/>
      <c r="C904" s="11"/>
      <c r="D904" s="11"/>
      <c r="E904" s="11"/>
    </row>
    <row r="905" spans="2:5" ht="12.5" x14ac:dyDescent="0.25">
      <c r="B905" s="11"/>
      <c r="C905" s="11"/>
      <c r="D905" s="11"/>
      <c r="E905" s="11"/>
    </row>
    <row r="906" spans="2:5" ht="12.5" x14ac:dyDescent="0.25">
      <c r="B906" s="11"/>
      <c r="C906" s="11"/>
      <c r="D906" s="11"/>
      <c r="E906" s="11"/>
    </row>
    <row r="907" spans="2:5" ht="12.5" x14ac:dyDescent="0.25">
      <c r="B907" s="11"/>
      <c r="C907" s="11"/>
      <c r="D907" s="11"/>
      <c r="E907" s="11"/>
    </row>
    <row r="908" spans="2:5" ht="12.5" x14ac:dyDescent="0.25">
      <c r="B908" s="11"/>
      <c r="C908" s="11"/>
      <c r="D908" s="11"/>
      <c r="E908" s="11"/>
    </row>
    <row r="909" spans="2:5" ht="12.5" x14ac:dyDescent="0.25">
      <c r="B909" s="11"/>
      <c r="C909" s="11"/>
      <c r="D909" s="11"/>
      <c r="E909" s="11"/>
    </row>
    <row r="910" spans="2:5" ht="12.5" x14ac:dyDescent="0.25">
      <c r="B910" s="11"/>
      <c r="C910" s="11"/>
      <c r="D910" s="11"/>
      <c r="E910" s="11"/>
    </row>
    <row r="911" spans="2:5" ht="12.5" x14ac:dyDescent="0.25">
      <c r="B911" s="11"/>
      <c r="C911" s="11"/>
      <c r="D911" s="11"/>
      <c r="E911" s="11"/>
    </row>
    <row r="912" spans="2:5" ht="12.5" x14ac:dyDescent="0.25">
      <c r="B912" s="11"/>
      <c r="C912" s="11"/>
      <c r="D912" s="11"/>
      <c r="E912" s="11"/>
    </row>
    <row r="913" spans="2:5" ht="12.5" x14ac:dyDescent="0.25">
      <c r="B913" s="11"/>
      <c r="C913" s="11"/>
      <c r="D913" s="11"/>
      <c r="E913" s="11"/>
    </row>
    <row r="914" spans="2:5" ht="12.5" x14ac:dyDescent="0.25">
      <c r="B914" s="11"/>
      <c r="C914" s="11"/>
      <c r="D914" s="11"/>
      <c r="E914" s="11"/>
    </row>
    <row r="915" spans="2:5" ht="12.5" x14ac:dyDescent="0.25">
      <c r="B915" s="11"/>
      <c r="C915" s="11"/>
      <c r="D915" s="11"/>
      <c r="E915" s="11"/>
    </row>
    <row r="916" spans="2:5" ht="12.5" x14ac:dyDescent="0.25">
      <c r="B916" s="11"/>
      <c r="C916" s="11"/>
      <c r="D916" s="11"/>
      <c r="E916" s="11"/>
    </row>
    <row r="917" spans="2:5" ht="12.5" x14ac:dyDescent="0.25">
      <c r="B917" s="11"/>
      <c r="C917" s="11"/>
      <c r="D917" s="11"/>
      <c r="E917" s="11"/>
    </row>
    <row r="918" spans="2:5" ht="12.5" x14ac:dyDescent="0.25">
      <c r="B918" s="11"/>
      <c r="C918" s="11"/>
      <c r="D918" s="11"/>
      <c r="E918" s="11"/>
    </row>
    <row r="919" spans="2:5" ht="12.5" x14ac:dyDescent="0.25">
      <c r="B919" s="11"/>
      <c r="C919" s="11"/>
      <c r="D919" s="11"/>
      <c r="E919" s="11"/>
    </row>
    <row r="920" spans="2:5" ht="12.5" x14ac:dyDescent="0.25">
      <c r="B920" s="11"/>
      <c r="C920" s="11"/>
      <c r="D920" s="11"/>
      <c r="E920" s="11"/>
    </row>
    <row r="921" spans="2:5" ht="12.5" x14ac:dyDescent="0.25">
      <c r="B921" s="11"/>
      <c r="C921" s="11"/>
      <c r="D921" s="11"/>
      <c r="E921" s="11"/>
    </row>
    <row r="922" spans="2:5" ht="12.5" x14ac:dyDescent="0.25">
      <c r="B922" s="11"/>
      <c r="C922" s="11"/>
      <c r="D922" s="11"/>
      <c r="E922" s="11"/>
    </row>
    <row r="923" spans="2:5" ht="12.5" x14ac:dyDescent="0.25">
      <c r="B923" s="11"/>
      <c r="C923" s="11"/>
      <c r="D923" s="11"/>
      <c r="E923" s="11"/>
    </row>
    <row r="924" spans="2:5" ht="12.5" x14ac:dyDescent="0.25">
      <c r="B924" s="11"/>
      <c r="C924" s="11"/>
      <c r="D924" s="11"/>
      <c r="E924" s="11"/>
    </row>
    <row r="925" spans="2:5" ht="12.5" x14ac:dyDescent="0.25">
      <c r="B925" s="11"/>
      <c r="C925" s="11"/>
      <c r="D925" s="11"/>
      <c r="E925" s="11"/>
    </row>
    <row r="926" spans="2:5" ht="12.5" x14ac:dyDescent="0.25">
      <c r="B926" s="11"/>
      <c r="C926" s="11"/>
      <c r="D926" s="11"/>
      <c r="E926" s="11"/>
    </row>
    <row r="927" spans="2:5" ht="12.5" x14ac:dyDescent="0.25">
      <c r="B927" s="11"/>
      <c r="C927" s="11"/>
      <c r="D927" s="11"/>
      <c r="E927" s="11"/>
    </row>
    <row r="928" spans="2:5" ht="12.5" x14ac:dyDescent="0.25">
      <c r="B928" s="11"/>
      <c r="C928" s="11"/>
      <c r="D928" s="11"/>
      <c r="E928" s="11"/>
    </row>
    <row r="929" spans="2:5" ht="12.5" x14ac:dyDescent="0.25">
      <c r="B929" s="11"/>
      <c r="C929" s="11"/>
      <c r="D929" s="11"/>
      <c r="E929" s="11"/>
    </row>
    <row r="930" spans="2:5" ht="12.5" x14ac:dyDescent="0.25">
      <c r="B930" s="11"/>
      <c r="C930" s="11"/>
      <c r="D930" s="11"/>
      <c r="E930" s="11"/>
    </row>
    <row r="931" spans="2:5" ht="12.5" x14ac:dyDescent="0.25">
      <c r="B931" s="11"/>
      <c r="C931" s="11"/>
      <c r="D931" s="11"/>
      <c r="E931" s="11"/>
    </row>
    <row r="932" spans="2:5" ht="12.5" x14ac:dyDescent="0.25">
      <c r="B932" s="11"/>
      <c r="C932" s="11"/>
      <c r="D932" s="11"/>
      <c r="E932" s="11"/>
    </row>
    <row r="933" spans="2:5" ht="12.5" x14ac:dyDescent="0.25">
      <c r="B933" s="11"/>
      <c r="C933" s="11"/>
      <c r="D933" s="11"/>
      <c r="E933" s="11"/>
    </row>
    <row r="934" spans="2:5" ht="12.5" x14ac:dyDescent="0.25">
      <c r="B934" s="11"/>
      <c r="C934" s="11"/>
      <c r="D934" s="11"/>
      <c r="E934" s="11"/>
    </row>
    <row r="935" spans="2:5" ht="12.5" x14ac:dyDescent="0.25">
      <c r="B935" s="11"/>
      <c r="C935" s="11"/>
      <c r="D935" s="11"/>
      <c r="E935" s="11"/>
    </row>
    <row r="936" spans="2:5" ht="12.5" x14ac:dyDescent="0.25">
      <c r="B936" s="11"/>
      <c r="C936" s="11"/>
      <c r="D936" s="11"/>
      <c r="E936" s="11"/>
    </row>
    <row r="937" spans="2:5" ht="12.5" x14ac:dyDescent="0.25">
      <c r="B937" s="11"/>
      <c r="C937" s="11"/>
      <c r="D937" s="11"/>
      <c r="E937" s="11"/>
    </row>
    <row r="938" spans="2:5" ht="12.5" x14ac:dyDescent="0.25">
      <c r="B938" s="11"/>
      <c r="C938" s="11"/>
      <c r="D938" s="11"/>
      <c r="E938" s="11"/>
    </row>
    <row r="939" spans="2:5" ht="12.5" x14ac:dyDescent="0.25">
      <c r="B939" s="11"/>
      <c r="C939" s="11"/>
      <c r="D939" s="11"/>
      <c r="E939" s="11"/>
    </row>
    <row r="940" spans="2:5" ht="12.5" x14ac:dyDescent="0.25">
      <c r="B940" s="11"/>
      <c r="C940" s="11"/>
      <c r="D940" s="11"/>
      <c r="E940" s="11"/>
    </row>
    <row r="941" spans="2:5" ht="12.5" x14ac:dyDescent="0.25">
      <c r="B941" s="11"/>
      <c r="C941" s="11"/>
      <c r="D941" s="11"/>
      <c r="E941" s="11"/>
    </row>
    <row r="942" spans="2:5" ht="12.5" x14ac:dyDescent="0.25">
      <c r="B942" s="11"/>
      <c r="C942" s="11"/>
      <c r="D942" s="11"/>
      <c r="E942" s="11"/>
    </row>
    <row r="943" spans="2:5" ht="12.5" x14ac:dyDescent="0.25">
      <c r="B943" s="11"/>
      <c r="C943" s="11"/>
      <c r="D943" s="11"/>
      <c r="E943" s="11"/>
    </row>
    <row r="944" spans="2:5" ht="12.5" x14ac:dyDescent="0.25">
      <c r="B944" s="11"/>
      <c r="C944" s="11"/>
      <c r="D944" s="11"/>
      <c r="E944" s="11"/>
    </row>
    <row r="945" spans="2:5" ht="12.5" x14ac:dyDescent="0.25">
      <c r="B945" s="11"/>
      <c r="C945" s="11"/>
      <c r="D945" s="11"/>
      <c r="E945" s="11"/>
    </row>
    <row r="946" spans="2:5" ht="12.5" x14ac:dyDescent="0.25">
      <c r="B946" s="11"/>
      <c r="C946" s="11"/>
      <c r="D946" s="11"/>
      <c r="E946" s="11"/>
    </row>
    <row r="947" spans="2:5" ht="12.5" x14ac:dyDescent="0.25">
      <c r="B947" s="11"/>
      <c r="C947" s="11"/>
      <c r="D947" s="11"/>
      <c r="E947" s="11"/>
    </row>
    <row r="948" spans="2:5" ht="12.5" x14ac:dyDescent="0.25">
      <c r="B948" s="11"/>
      <c r="C948" s="11"/>
      <c r="D948" s="11"/>
      <c r="E948" s="11"/>
    </row>
    <row r="949" spans="2:5" ht="12.5" x14ac:dyDescent="0.25">
      <c r="B949" s="11"/>
      <c r="C949" s="11"/>
      <c r="D949" s="11"/>
      <c r="E949" s="11"/>
    </row>
    <row r="950" spans="2:5" ht="12.5" x14ac:dyDescent="0.25">
      <c r="B950" s="11"/>
      <c r="C950" s="11"/>
      <c r="D950" s="11"/>
      <c r="E950" s="11"/>
    </row>
    <row r="951" spans="2:5" ht="12.5" x14ac:dyDescent="0.25">
      <c r="B951" s="11"/>
      <c r="C951" s="11"/>
      <c r="D951" s="11"/>
      <c r="E951" s="11"/>
    </row>
    <row r="952" spans="2:5" ht="12.5" x14ac:dyDescent="0.25">
      <c r="B952" s="11"/>
      <c r="C952" s="11"/>
      <c r="D952" s="11"/>
      <c r="E952" s="11"/>
    </row>
    <row r="953" spans="2:5" ht="12.5" x14ac:dyDescent="0.25">
      <c r="B953" s="11"/>
      <c r="C953" s="11"/>
      <c r="D953" s="11"/>
      <c r="E953" s="11"/>
    </row>
    <row r="954" spans="2:5" ht="12.5" x14ac:dyDescent="0.25">
      <c r="B954" s="11"/>
      <c r="C954" s="11"/>
      <c r="D954" s="11"/>
      <c r="E954" s="11"/>
    </row>
    <row r="955" spans="2:5" ht="12.5" x14ac:dyDescent="0.25">
      <c r="B955" s="11"/>
      <c r="C955" s="11"/>
      <c r="D955" s="11"/>
      <c r="E955" s="11"/>
    </row>
    <row r="956" spans="2:5" ht="12.5" x14ac:dyDescent="0.25">
      <c r="B956" s="11"/>
      <c r="C956" s="11"/>
      <c r="D956" s="11"/>
      <c r="E956" s="11"/>
    </row>
    <row r="957" spans="2:5" ht="12.5" x14ac:dyDescent="0.25">
      <c r="B957" s="11"/>
      <c r="C957" s="11"/>
      <c r="D957" s="11"/>
      <c r="E957" s="11"/>
    </row>
    <row r="958" spans="2:5" ht="12.5" x14ac:dyDescent="0.25">
      <c r="B958" s="11"/>
      <c r="C958" s="11"/>
      <c r="D958" s="11"/>
      <c r="E958" s="11"/>
    </row>
    <row r="959" spans="2:5" ht="12.5" x14ac:dyDescent="0.25">
      <c r="B959" s="11"/>
      <c r="C959" s="11"/>
      <c r="D959" s="11"/>
      <c r="E959" s="11"/>
    </row>
    <row r="960" spans="2:5" ht="12.5" x14ac:dyDescent="0.25">
      <c r="B960" s="11"/>
      <c r="C960" s="11"/>
      <c r="D960" s="11"/>
      <c r="E960" s="11"/>
    </row>
    <row r="961" spans="2:5" ht="12.5" x14ac:dyDescent="0.25">
      <c r="B961" s="11"/>
      <c r="C961" s="11"/>
      <c r="D961" s="11"/>
      <c r="E961" s="11"/>
    </row>
    <row r="962" spans="2:5" ht="12.5" x14ac:dyDescent="0.25">
      <c r="B962" s="11"/>
      <c r="C962" s="11"/>
      <c r="D962" s="11"/>
      <c r="E962" s="11"/>
    </row>
    <row r="963" spans="2:5" ht="12.5" x14ac:dyDescent="0.25">
      <c r="B963" s="11"/>
      <c r="C963" s="11"/>
      <c r="D963" s="11"/>
      <c r="E963" s="11"/>
    </row>
    <row r="964" spans="2:5" ht="12.5" x14ac:dyDescent="0.25">
      <c r="B964" s="11"/>
      <c r="C964" s="11"/>
      <c r="D964" s="11"/>
      <c r="E964" s="11"/>
    </row>
    <row r="965" spans="2:5" ht="12.5" x14ac:dyDescent="0.25">
      <c r="B965" s="11"/>
      <c r="C965" s="11"/>
      <c r="D965" s="11"/>
      <c r="E965" s="11"/>
    </row>
    <row r="966" spans="2:5" ht="12.5" x14ac:dyDescent="0.25">
      <c r="B966" s="11"/>
      <c r="C966" s="11"/>
      <c r="D966" s="11"/>
      <c r="E966" s="11"/>
    </row>
    <row r="967" spans="2:5" ht="12.5" x14ac:dyDescent="0.25">
      <c r="B967" s="11"/>
      <c r="C967" s="11"/>
      <c r="D967" s="11"/>
      <c r="E967" s="11"/>
    </row>
    <row r="968" spans="2:5" ht="12.5" x14ac:dyDescent="0.25">
      <c r="B968" s="11"/>
      <c r="C968" s="11"/>
      <c r="D968" s="11"/>
      <c r="E968" s="11"/>
    </row>
    <row r="969" spans="2:5" ht="12.5" x14ac:dyDescent="0.25">
      <c r="B969" s="11"/>
      <c r="C969" s="11"/>
      <c r="D969" s="11"/>
      <c r="E969" s="11"/>
    </row>
    <row r="970" spans="2:5" ht="12.5" x14ac:dyDescent="0.25">
      <c r="B970" s="11"/>
      <c r="C970" s="11"/>
      <c r="D970" s="11"/>
      <c r="E970" s="11"/>
    </row>
    <row r="971" spans="2:5" ht="12.5" x14ac:dyDescent="0.25">
      <c r="B971" s="11"/>
      <c r="C971" s="11"/>
      <c r="D971" s="11"/>
      <c r="E971" s="11"/>
    </row>
    <row r="972" spans="2:5" ht="12.5" x14ac:dyDescent="0.25">
      <c r="B972" s="11"/>
      <c r="C972" s="11"/>
      <c r="D972" s="11"/>
      <c r="E972" s="11"/>
    </row>
    <row r="973" spans="2:5" ht="12.5" x14ac:dyDescent="0.25">
      <c r="B973" s="11"/>
      <c r="C973" s="11"/>
      <c r="D973" s="11"/>
      <c r="E973" s="11"/>
    </row>
    <row r="974" spans="2:5" ht="12.5" x14ac:dyDescent="0.25">
      <c r="B974" s="11"/>
      <c r="C974" s="11"/>
      <c r="D974" s="11"/>
      <c r="E974" s="11"/>
    </row>
    <row r="975" spans="2:5" ht="12.5" x14ac:dyDescent="0.25">
      <c r="B975" s="11"/>
      <c r="C975" s="11"/>
      <c r="D975" s="11"/>
      <c r="E975" s="11"/>
    </row>
    <row r="976" spans="2:5" ht="12.5" x14ac:dyDescent="0.25">
      <c r="B976" s="11"/>
      <c r="C976" s="11"/>
      <c r="D976" s="11"/>
      <c r="E976" s="11"/>
    </row>
    <row r="977" spans="2:5" ht="12.5" x14ac:dyDescent="0.25">
      <c r="B977" s="11"/>
      <c r="C977" s="11"/>
      <c r="D977" s="11"/>
      <c r="E977" s="11"/>
    </row>
    <row r="978" spans="2:5" ht="12.5" x14ac:dyDescent="0.25">
      <c r="B978" s="11"/>
      <c r="C978" s="11"/>
      <c r="D978" s="11"/>
      <c r="E978" s="11"/>
    </row>
    <row r="979" spans="2:5" ht="12.5" x14ac:dyDescent="0.25">
      <c r="B979" s="11"/>
      <c r="C979" s="11"/>
      <c r="D979" s="11"/>
      <c r="E979" s="11"/>
    </row>
    <row r="980" spans="2:5" ht="12.5" x14ac:dyDescent="0.25">
      <c r="B980" s="11"/>
      <c r="C980" s="11"/>
      <c r="D980" s="11"/>
      <c r="E980" s="11"/>
    </row>
    <row r="981" spans="2:5" ht="12.5" x14ac:dyDescent="0.25">
      <c r="B981" s="11"/>
      <c r="C981" s="11"/>
      <c r="D981" s="11"/>
      <c r="E981" s="11"/>
    </row>
    <row r="982" spans="2:5" ht="12.5" x14ac:dyDescent="0.25">
      <c r="B982" s="11"/>
      <c r="C982" s="11"/>
      <c r="D982" s="11"/>
      <c r="E982" s="11"/>
    </row>
    <row r="983" spans="2:5" ht="12.5" x14ac:dyDescent="0.25">
      <c r="B983" s="11"/>
      <c r="C983" s="11"/>
      <c r="D983" s="11"/>
      <c r="E983" s="11"/>
    </row>
    <row r="984" spans="2:5" ht="12.5" x14ac:dyDescent="0.25">
      <c r="B984" s="11"/>
      <c r="C984" s="11"/>
      <c r="D984" s="11"/>
      <c r="E984" s="11"/>
    </row>
    <row r="985" spans="2:5" ht="12.5" x14ac:dyDescent="0.25">
      <c r="B985" s="11"/>
      <c r="C985" s="11"/>
      <c r="D985" s="11"/>
      <c r="E985" s="11"/>
    </row>
    <row r="986" spans="2:5" ht="12.5" x14ac:dyDescent="0.25">
      <c r="B986" s="11"/>
      <c r="C986" s="11"/>
      <c r="D986" s="11"/>
      <c r="E986" s="11"/>
    </row>
    <row r="987" spans="2:5" ht="12.5" x14ac:dyDescent="0.25">
      <c r="B987" s="11"/>
      <c r="C987" s="11"/>
      <c r="D987" s="11"/>
      <c r="E987" s="11"/>
    </row>
    <row r="988" spans="2:5" ht="12.5" x14ac:dyDescent="0.25">
      <c r="B988" s="11"/>
      <c r="C988" s="11"/>
      <c r="D988" s="11"/>
      <c r="E988" s="11"/>
    </row>
  </sheetData>
  <mergeCells count="12">
    <mergeCell ref="H8:I8"/>
    <mergeCell ref="C16:C19"/>
    <mergeCell ref="H19:I19"/>
    <mergeCell ref="B9:B11"/>
    <mergeCell ref="C9:C11"/>
    <mergeCell ref="H9:I9"/>
    <mergeCell ref="H10:I10"/>
    <mergeCell ref="H11:I11"/>
    <mergeCell ref="H15:I15"/>
    <mergeCell ref="H16:I16"/>
    <mergeCell ref="H17:I17"/>
    <mergeCell ref="H18:I18"/>
  </mergeCells>
  <phoneticPr fontId="15" type="noConversion"/>
  <dataValidations count="1">
    <dataValidation type="list" allowBlank="1" showErrorMessage="1" sqref="F9:G11 F16:G19" xr:uid="{00000000-0002-0000-3A00-000000000000}">
      <formula1>"Not Test,PASS,Fail,N/A,Blocked"</formula1>
    </dataValidation>
  </dataValidation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I989"/>
  <sheetViews>
    <sheetView workbookViewId="0"/>
  </sheetViews>
  <sheetFormatPr defaultColWidth="12.6328125" defaultRowHeight="15.75" customHeight="1" x14ac:dyDescent="0.25"/>
  <cols>
    <col min="1" max="1" width="4.6328125" customWidth="1"/>
    <col min="3" max="5" width="52.6328125" customWidth="1"/>
    <col min="6" max="7" width="14.6328125" customWidth="1"/>
    <col min="8" max="9" width="52.6328125" customWidth="1"/>
    <col min="10" max="15" width="22.90625" customWidth="1"/>
    <col min="16" max="21" width="22.453125" customWidth="1"/>
  </cols>
  <sheetData>
    <row r="1" spans="1:9" ht="13" x14ac:dyDescent="0.3">
      <c r="A1" s="1"/>
      <c r="C1" s="51"/>
      <c r="D1" s="51"/>
      <c r="E1" s="51"/>
    </row>
    <row r="2" spans="1:9" ht="13" x14ac:dyDescent="0.25">
      <c r="B2" s="2" t="s">
        <v>1</v>
      </c>
      <c r="C2" s="36" t="s">
        <v>34</v>
      </c>
      <c r="D2" s="51"/>
      <c r="E2" s="51"/>
    </row>
    <row r="3" spans="1:9" ht="13" x14ac:dyDescent="0.25">
      <c r="B3" s="2" t="s">
        <v>5</v>
      </c>
      <c r="C3" s="36" t="s">
        <v>2694</v>
      </c>
      <c r="D3" s="51"/>
      <c r="E3" s="51"/>
    </row>
    <row r="4" spans="1:9" ht="200" customHeight="1" x14ac:dyDescent="0.25">
      <c r="B4" s="2" t="s">
        <v>9</v>
      </c>
      <c r="C4" s="36"/>
      <c r="D4" s="51"/>
      <c r="E4" s="51"/>
    </row>
    <row r="5" spans="1:9" ht="12.5" x14ac:dyDescent="0.25">
      <c r="C5" s="51"/>
      <c r="D5" s="51"/>
      <c r="E5" s="51"/>
    </row>
    <row r="6" spans="1:9" ht="20" x14ac:dyDescent="0.4">
      <c r="B6" s="5" t="s">
        <v>2695</v>
      </c>
      <c r="C6" s="51"/>
      <c r="D6" s="51"/>
      <c r="E6" s="51"/>
    </row>
    <row r="7" spans="1:9" ht="12.5" x14ac:dyDescent="0.25">
      <c r="C7" s="51"/>
      <c r="D7" s="51"/>
      <c r="E7" s="51"/>
    </row>
    <row r="8" spans="1:9" ht="13" x14ac:dyDescent="0.3">
      <c r="B8" s="6" t="s">
        <v>11</v>
      </c>
      <c r="C8" s="52" t="s">
        <v>12</v>
      </c>
      <c r="D8" s="52" t="s">
        <v>13</v>
      </c>
      <c r="E8" s="52" t="s">
        <v>14</v>
      </c>
      <c r="F8" s="6" t="s">
        <v>15</v>
      </c>
      <c r="G8" s="6" t="s">
        <v>16</v>
      </c>
      <c r="H8" s="221" t="s">
        <v>17</v>
      </c>
      <c r="I8" s="197"/>
    </row>
    <row r="9" spans="1:9" ht="12.5" x14ac:dyDescent="0.25">
      <c r="B9" s="21">
        <v>1</v>
      </c>
      <c r="C9" s="36" t="s">
        <v>2696</v>
      </c>
      <c r="D9" s="36" t="s">
        <v>2697</v>
      </c>
      <c r="E9" s="36" t="s">
        <v>2698</v>
      </c>
      <c r="F9" s="9" t="s">
        <v>21</v>
      </c>
      <c r="G9" s="9" t="s">
        <v>21</v>
      </c>
      <c r="H9" s="199"/>
      <c r="I9" s="197"/>
    </row>
    <row r="10" spans="1:9" ht="12.5" x14ac:dyDescent="0.25">
      <c r="B10" s="21">
        <v>2</v>
      </c>
      <c r="C10" s="36" t="s">
        <v>2699</v>
      </c>
      <c r="D10" s="36" t="s">
        <v>2700</v>
      </c>
      <c r="E10" s="36" t="s">
        <v>2701</v>
      </c>
      <c r="F10" s="9" t="s">
        <v>21</v>
      </c>
      <c r="G10" s="9" t="s">
        <v>21</v>
      </c>
      <c r="H10" s="199"/>
      <c r="I10" s="197"/>
    </row>
    <row r="11" spans="1:9" ht="12.5" x14ac:dyDescent="0.25">
      <c r="B11" s="21">
        <v>3</v>
      </c>
      <c r="C11" s="36" t="s">
        <v>2702</v>
      </c>
      <c r="D11" s="36" t="s">
        <v>2703</v>
      </c>
      <c r="E11" s="36" t="s">
        <v>2704</v>
      </c>
      <c r="F11" s="9" t="s">
        <v>21</v>
      </c>
      <c r="G11" s="9" t="s">
        <v>21</v>
      </c>
      <c r="H11" s="199"/>
      <c r="I11" s="197"/>
    </row>
    <row r="12" spans="1:9" ht="12.5" x14ac:dyDescent="0.25">
      <c r="C12" s="51"/>
      <c r="D12" s="51"/>
      <c r="E12" s="51"/>
    </row>
    <row r="13" spans="1:9" ht="12.5" x14ac:dyDescent="0.25">
      <c r="C13" s="51"/>
      <c r="D13" s="51"/>
      <c r="E13" s="51"/>
    </row>
    <row r="14" spans="1:9" ht="12.5" x14ac:dyDescent="0.25">
      <c r="C14" s="51"/>
      <c r="D14" s="51"/>
      <c r="E14" s="51"/>
    </row>
    <row r="15" spans="1:9" ht="12.5" x14ac:dyDescent="0.25">
      <c r="C15" s="51"/>
      <c r="D15" s="51"/>
      <c r="E15" s="51"/>
    </row>
    <row r="16" spans="1:9" ht="12.5" x14ac:dyDescent="0.25">
      <c r="C16" s="51"/>
      <c r="D16" s="51"/>
      <c r="E16" s="51"/>
    </row>
    <row r="17" spans="3:5" ht="12.5" x14ac:dyDescent="0.25">
      <c r="C17" s="51"/>
      <c r="D17" s="51"/>
      <c r="E17" s="51"/>
    </row>
    <row r="18" spans="3:5" ht="12.5" x14ac:dyDescent="0.25">
      <c r="C18" s="51"/>
      <c r="D18" s="51"/>
      <c r="E18" s="51"/>
    </row>
    <row r="19" spans="3:5" ht="12.5" x14ac:dyDescent="0.25">
      <c r="C19" s="51"/>
      <c r="D19" s="51"/>
      <c r="E19" s="51"/>
    </row>
    <row r="20" spans="3:5" ht="12.5" x14ac:dyDescent="0.25">
      <c r="C20" s="51"/>
      <c r="D20" s="51"/>
      <c r="E20" s="51"/>
    </row>
    <row r="21" spans="3:5" ht="12.5" x14ac:dyDescent="0.25">
      <c r="C21" s="51"/>
      <c r="D21" s="51"/>
      <c r="E21" s="51"/>
    </row>
    <row r="22" spans="3:5" ht="12.5" x14ac:dyDescent="0.25">
      <c r="C22" s="51"/>
      <c r="D22" s="51"/>
      <c r="E22" s="51"/>
    </row>
    <row r="23" spans="3:5" ht="12.5" x14ac:dyDescent="0.25">
      <c r="C23" s="51"/>
      <c r="D23" s="51"/>
      <c r="E23" s="51"/>
    </row>
    <row r="24" spans="3:5" ht="12.5" x14ac:dyDescent="0.25">
      <c r="C24" s="51"/>
      <c r="D24" s="51"/>
      <c r="E24" s="51"/>
    </row>
    <row r="25" spans="3:5" ht="12.5" x14ac:dyDescent="0.25">
      <c r="C25" s="51"/>
      <c r="D25" s="51"/>
      <c r="E25" s="51"/>
    </row>
    <row r="26" spans="3:5" ht="12.5" x14ac:dyDescent="0.25">
      <c r="C26" s="51"/>
      <c r="D26" s="51"/>
      <c r="E26" s="51"/>
    </row>
    <row r="27" spans="3:5" ht="12.5" x14ac:dyDescent="0.25">
      <c r="C27" s="51"/>
      <c r="D27" s="51"/>
      <c r="E27" s="51"/>
    </row>
    <row r="28" spans="3:5" ht="12.5" x14ac:dyDescent="0.25">
      <c r="C28" s="51"/>
      <c r="D28" s="51"/>
      <c r="E28" s="51"/>
    </row>
    <row r="29" spans="3:5" ht="12.5" x14ac:dyDescent="0.25">
      <c r="C29" s="51"/>
      <c r="D29" s="51"/>
      <c r="E29" s="51"/>
    </row>
    <row r="30" spans="3:5" ht="12.5" x14ac:dyDescent="0.25">
      <c r="C30" s="51"/>
      <c r="D30" s="51"/>
      <c r="E30" s="51"/>
    </row>
    <row r="31" spans="3:5" ht="12.5" x14ac:dyDescent="0.25">
      <c r="C31" s="51"/>
      <c r="D31" s="51"/>
      <c r="E31" s="51"/>
    </row>
    <row r="32" spans="3:5" ht="12.5" x14ac:dyDescent="0.25">
      <c r="C32" s="51"/>
      <c r="D32" s="51"/>
      <c r="E32" s="51"/>
    </row>
    <row r="33" spans="3:5" ht="12.5" x14ac:dyDescent="0.25">
      <c r="C33" s="51"/>
      <c r="D33" s="51"/>
      <c r="E33" s="51"/>
    </row>
    <row r="34" spans="3:5" ht="12.5" x14ac:dyDescent="0.25">
      <c r="C34" s="51"/>
      <c r="D34" s="51"/>
      <c r="E34" s="51"/>
    </row>
    <row r="35" spans="3:5" ht="12.5" x14ac:dyDescent="0.25">
      <c r="C35" s="51"/>
      <c r="D35" s="51"/>
      <c r="E35" s="51"/>
    </row>
    <row r="36" spans="3:5" ht="12.5" x14ac:dyDescent="0.25">
      <c r="C36" s="51"/>
      <c r="D36" s="51"/>
      <c r="E36" s="51"/>
    </row>
    <row r="37" spans="3:5" ht="12.5" x14ac:dyDescent="0.25">
      <c r="C37" s="51"/>
      <c r="D37" s="51"/>
      <c r="E37" s="51"/>
    </row>
    <row r="38" spans="3:5" ht="12.5" x14ac:dyDescent="0.25">
      <c r="C38" s="51"/>
      <c r="D38" s="51"/>
      <c r="E38" s="51"/>
    </row>
    <row r="39" spans="3:5" ht="12.5" x14ac:dyDescent="0.25">
      <c r="C39" s="51"/>
      <c r="D39" s="51"/>
      <c r="E39" s="51"/>
    </row>
    <row r="40" spans="3:5" ht="12.5" x14ac:dyDescent="0.25">
      <c r="C40" s="51"/>
      <c r="D40" s="51"/>
      <c r="E40" s="51"/>
    </row>
    <row r="41" spans="3:5" ht="12.5" x14ac:dyDescent="0.25">
      <c r="C41" s="51"/>
      <c r="D41" s="51"/>
      <c r="E41" s="51"/>
    </row>
    <row r="42" spans="3:5" ht="12.5" x14ac:dyDescent="0.25">
      <c r="C42" s="51"/>
      <c r="D42" s="51"/>
      <c r="E42" s="51"/>
    </row>
    <row r="43" spans="3:5" ht="12.5" x14ac:dyDescent="0.25">
      <c r="C43" s="51"/>
      <c r="D43" s="51"/>
      <c r="E43" s="51"/>
    </row>
    <row r="44" spans="3:5" ht="12.5" x14ac:dyDescent="0.25">
      <c r="C44" s="51"/>
      <c r="D44" s="51"/>
      <c r="E44" s="51"/>
    </row>
    <row r="45" spans="3:5" ht="12.5" x14ac:dyDescent="0.25">
      <c r="C45" s="51"/>
      <c r="D45" s="51"/>
      <c r="E45" s="51"/>
    </row>
    <row r="46" spans="3:5" ht="12.5" x14ac:dyDescent="0.25">
      <c r="C46" s="51"/>
      <c r="D46" s="51"/>
      <c r="E46" s="51"/>
    </row>
    <row r="47" spans="3:5" ht="12.5" x14ac:dyDescent="0.25">
      <c r="C47" s="51"/>
      <c r="D47" s="51"/>
      <c r="E47" s="51"/>
    </row>
    <row r="48" spans="3:5" ht="12.5" x14ac:dyDescent="0.25">
      <c r="C48" s="51"/>
      <c r="D48" s="51"/>
      <c r="E48" s="51"/>
    </row>
    <row r="49" spans="3:5" ht="12.5" x14ac:dyDescent="0.25">
      <c r="C49" s="51"/>
      <c r="D49" s="51"/>
      <c r="E49" s="51"/>
    </row>
    <row r="50" spans="3:5" ht="12.5" x14ac:dyDescent="0.25">
      <c r="C50" s="51"/>
      <c r="D50" s="51"/>
      <c r="E50" s="51"/>
    </row>
    <row r="51" spans="3:5" ht="12.5" x14ac:dyDescent="0.25">
      <c r="C51" s="51"/>
      <c r="D51" s="51"/>
      <c r="E51" s="51"/>
    </row>
    <row r="52" spans="3:5" ht="12.5" x14ac:dyDescent="0.25">
      <c r="C52" s="51"/>
      <c r="D52" s="51"/>
      <c r="E52" s="51"/>
    </row>
    <row r="53" spans="3:5" ht="12.5" x14ac:dyDescent="0.25">
      <c r="C53" s="51"/>
      <c r="D53" s="51"/>
      <c r="E53" s="51"/>
    </row>
    <row r="54" spans="3:5" ht="12.5" x14ac:dyDescent="0.25">
      <c r="C54" s="51"/>
      <c r="D54" s="51"/>
      <c r="E54" s="51"/>
    </row>
    <row r="55" spans="3:5" ht="12.5" x14ac:dyDescent="0.25">
      <c r="C55" s="51"/>
      <c r="D55" s="51"/>
      <c r="E55" s="51"/>
    </row>
    <row r="56" spans="3:5" ht="12.5" x14ac:dyDescent="0.25">
      <c r="C56" s="51"/>
      <c r="D56" s="51"/>
      <c r="E56" s="51"/>
    </row>
    <row r="57" spans="3:5" ht="12.5" x14ac:dyDescent="0.25">
      <c r="C57" s="51"/>
      <c r="D57" s="51"/>
      <c r="E57" s="51"/>
    </row>
    <row r="58" spans="3:5" ht="12.5" x14ac:dyDescent="0.25">
      <c r="C58" s="51"/>
      <c r="D58" s="51"/>
      <c r="E58" s="51"/>
    </row>
    <row r="59" spans="3:5" ht="12.5" x14ac:dyDescent="0.25">
      <c r="C59" s="51"/>
      <c r="D59" s="51"/>
      <c r="E59" s="51"/>
    </row>
    <row r="60" spans="3:5" ht="12.5" x14ac:dyDescent="0.25">
      <c r="C60" s="51"/>
      <c r="D60" s="51"/>
      <c r="E60" s="51"/>
    </row>
    <row r="61" spans="3:5" ht="12.5" x14ac:dyDescent="0.25">
      <c r="C61" s="51"/>
      <c r="D61" s="51"/>
      <c r="E61" s="51"/>
    </row>
    <row r="62" spans="3:5" ht="12.5" x14ac:dyDescent="0.25">
      <c r="C62" s="51"/>
      <c r="D62" s="51"/>
      <c r="E62" s="51"/>
    </row>
    <row r="63" spans="3:5" ht="12.5" x14ac:dyDescent="0.25">
      <c r="C63" s="51"/>
      <c r="D63" s="51"/>
      <c r="E63" s="51"/>
    </row>
    <row r="64" spans="3:5" ht="12.5" x14ac:dyDescent="0.25">
      <c r="C64" s="51"/>
      <c r="D64" s="51"/>
      <c r="E64" s="51"/>
    </row>
    <row r="65" spans="3:5" ht="12.5" x14ac:dyDescent="0.25">
      <c r="C65" s="51"/>
      <c r="D65" s="51"/>
      <c r="E65" s="51"/>
    </row>
    <row r="66" spans="3:5" ht="12.5" x14ac:dyDescent="0.25">
      <c r="C66" s="51"/>
      <c r="D66" s="51"/>
      <c r="E66" s="51"/>
    </row>
    <row r="67" spans="3:5" ht="12.5" x14ac:dyDescent="0.25">
      <c r="C67" s="51"/>
      <c r="D67" s="51"/>
      <c r="E67" s="51"/>
    </row>
    <row r="68" spans="3:5" ht="12.5" x14ac:dyDescent="0.25">
      <c r="C68" s="51"/>
      <c r="D68" s="51"/>
      <c r="E68" s="51"/>
    </row>
    <row r="69" spans="3:5" ht="12.5" x14ac:dyDescent="0.25">
      <c r="C69" s="51"/>
      <c r="D69" s="51"/>
      <c r="E69" s="51"/>
    </row>
    <row r="70" spans="3:5" ht="12.5" x14ac:dyDescent="0.25">
      <c r="C70" s="51"/>
      <c r="D70" s="51"/>
      <c r="E70" s="51"/>
    </row>
    <row r="71" spans="3:5" ht="12.5" x14ac:dyDescent="0.25">
      <c r="C71" s="51"/>
      <c r="D71" s="51"/>
      <c r="E71" s="51"/>
    </row>
    <row r="72" spans="3:5" ht="12.5" x14ac:dyDescent="0.25">
      <c r="C72" s="51"/>
      <c r="D72" s="51"/>
      <c r="E72" s="51"/>
    </row>
    <row r="73" spans="3:5" ht="12.5" x14ac:dyDescent="0.25">
      <c r="C73" s="51"/>
      <c r="D73" s="51"/>
      <c r="E73" s="51"/>
    </row>
    <row r="74" spans="3:5" ht="12.5" x14ac:dyDescent="0.25">
      <c r="C74" s="51"/>
      <c r="D74" s="51"/>
      <c r="E74" s="51"/>
    </row>
    <row r="75" spans="3:5" ht="12.5" x14ac:dyDescent="0.25">
      <c r="C75" s="51"/>
      <c r="D75" s="51"/>
      <c r="E75" s="51"/>
    </row>
    <row r="76" spans="3:5" ht="12.5" x14ac:dyDescent="0.25">
      <c r="C76" s="51"/>
      <c r="D76" s="51"/>
      <c r="E76" s="51"/>
    </row>
    <row r="77" spans="3:5" ht="12.5" x14ac:dyDescent="0.25">
      <c r="C77" s="51"/>
      <c r="D77" s="51"/>
      <c r="E77" s="51"/>
    </row>
    <row r="78" spans="3:5" ht="12.5" x14ac:dyDescent="0.25">
      <c r="C78" s="51"/>
      <c r="D78" s="51"/>
      <c r="E78" s="51"/>
    </row>
    <row r="79" spans="3:5" ht="12.5" x14ac:dyDescent="0.25">
      <c r="C79" s="51"/>
      <c r="D79" s="51"/>
      <c r="E79" s="51"/>
    </row>
    <row r="80" spans="3:5" ht="12.5" x14ac:dyDescent="0.25">
      <c r="C80" s="51"/>
      <c r="D80" s="51"/>
      <c r="E80" s="51"/>
    </row>
    <row r="81" spans="3:5" ht="12.5" x14ac:dyDescent="0.25">
      <c r="C81" s="51"/>
      <c r="D81" s="51"/>
      <c r="E81" s="51"/>
    </row>
    <row r="82" spans="3:5" ht="12.5" x14ac:dyDescent="0.25">
      <c r="C82" s="51"/>
      <c r="D82" s="51"/>
      <c r="E82" s="51"/>
    </row>
    <row r="83" spans="3:5" ht="12.5" x14ac:dyDescent="0.25">
      <c r="C83" s="51"/>
      <c r="D83" s="51"/>
      <c r="E83" s="51"/>
    </row>
    <row r="84" spans="3:5" ht="12.5" x14ac:dyDescent="0.25">
      <c r="C84" s="51"/>
      <c r="D84" s="51"/>
      <c r="E84" s="51"/>
    </row>
    <row r="85" spans="3:5" ht="12.5" x14ac:dyDescent="0.25">
      <c r="C85" s="51"/>
      <c r="D85" s="51"/>
      <c r="E85" s="51"/>
    </row>
    <row r="86" spans="3:5" ht="12.5" x14ac:dyDescent="0.25">
      <c r="C86" s="51"/>
      <c r="D86" s="51"/>
      <c r="E86" s="51"/>
    </row>
    <row r="87" spans="3:5" ht="12.5" x14ac:dyDescent="0.25">
      <c r="C87" s="51"/>
      <c r="D87" s="51"/>
      <c r="E87" s="51"/>
    </row>
    <row r="88" spans="3:5" ht="12.5" x14ac:dyDescent="0.25">
      <c r="C88" s="51"/>
      <c r="D88" s="51"/>
      <c r="E88" s="51"/>
    </row>
    <row r="89" spans="3:5" ht="12.5" x14ac:dyDescent="0.25">
      <c r="C89" s="51"/>
      <c r="D89" s="51"/>
      <c r="E89" s="51"/>
    </row>
    <row r="90" spans="3:5" ht="12.5" x14ac:dyDescent="0.25">
      <c r="C90" s="51"/>
      <c r="D90" s="51"/>
      <c r="E90" s="51"/>
    </row>
    <row r="91" spans="3:5" ht="12.5" x14ac:dyDescent="0.25">
      <c r="C91" s="51"/>
      <c r="D91" s="51"/>
      <c r="E91" s="51"/>
    </row>
    <row r="92" spans="3:5" ht="12.5" x14ac:dyDescent="0.25">
      <c r="C92" s="51"/>
      <c r="D92" s="51"/>
      <c r="E92" s="51"/>
    </row>
    <row r="93" spans="3:5" ht="12.5" x14ac:dyDescent="0.25">
      <c r="C93" s="51"/>
      <c r="D93" s="51"/>
      <c r="E93" s="51"/>
    </row>
    <row r="94" spans="3:5" ht="12.5" x14ac:dyDescent="0.25">
      <c r="C94" s="51"/>
      <c r="D94" s="51"/>
      <c r="E94" s="51"/>
    </row>
    <row r="95" spans="3:5" ht="12.5" x14ac:dyDescent="0.25">
      <c r="C95" s="51"/>
      <c r="D95" s="51"/>
      <c r="E95" s="51"/>
    </row>
    <row r="96" spans="3:5" ht="12.5" x14ac:dyDescent="0.25">
      <c r="C96" s="51"/>
      <c r="D96" s="51"/>
      <c r="E96" s="51"/>
    </row>
    <row r="97" spans="3:5" ht="12.5" x14ac:dyDescent="0.25">
      <c r="C97" s="51"/>
      <c r="D97" s="51"/>
      <c r="E97" s="51"/>
    </row>
    <row r="98" spans="3:5" ht="12.5" x14ac:dyDescent="0.25">
      <c r="C98" s="51"/>
      <c r="D98" s="51"/>
      <c r="E98" s="51"/>
    </row>
    <row r="99" spans="3:5" ht="12.5" x14ac:dyDescent="0.25">
      <c r="C99" s="51"/>
      <c r="D99" s="51"/>
      <c r="E99" s="51"/>
    </row>
    <row r="100" spans="3:5" ht="12.5" x14ac:dyDescent="0.25">
      <c r="C100" s="51"/>
      <c r="D100" s="51"/>
      <c r="E100" s="51"/>
    </row>
    <row r="101" spans="3:5" ht="12.5" x14ac:dyDescent="0.25">
      <c r="C101" s="51"/>
      <c r="D101" s="51"/>
      <c r="E101" s="51"/>
    </row>
    <row r="102" spans="3:5" ht="12.5" x14ac:dyDescent="0.25">
      <c r="C102" s="51"/>
      <c r="D102" s="51"/>
      <c r="E102" s="51"/>
    </row>
    <row r="103" spans="3:5" ht="12.5" x14ac:dyDescent="0.25">
      <c r="C103" s="51"/>
      <c r="D103" s="51"/>
      <c r="E103" s="51"/>
    </row>
    <row r="104" spans="3:5" ht="12.5" x14ac:dyDescent="0.25">
      <c r="C104" s="51"/>
      <c r="D104" s="51"/>
      <c r="E104" s="51"/>
    </row>
    <row r="105" spans="3:5" ht="12.5" x14ac:dyDescent="0.25">
      <c r="C105" s="51"/>
      <c r="D105" s="51"/>
      <c r="E105" s="51"/>
    </row>
    <row r="106" spans="3:5" ht="12.5" x14ac:dyDescent="0.25">
      <c r="C106" s="51"/>
      <c r="D106" s="51"/>
      <c r="E106" s="51"/>
    </row>
    <row r="107" spans="3:5" ht="12.5" x14ac:dyDescent="0.25">
      <c r="C107" s="51"/>
      <c r="D107" s="51"/>
      <c r="E107" s="51"/>
    </row>
    <row r="108" spans="3:5" ht="12.5" x14ac:dyDescent="0.25">
      <c r="C108" s="51"/>
      <c r="D108" s="51"/>
      <c r="E108" s="51"/>
    </row>
    <row r="109" spans="3:5" ht="12.5" x14ac:dyDescent="0.25">
      <c r="C109" s="51"/>
      <c r="D109" s="51"/>
      <c r="E109" s="51"/>
    </row>
    <row r="110" spans="3:5" ht="12.5" x14ac:dyDescent="0.25">
      <c r="C110" s="51"/>
      <c r="D110" s="51"/>
      <c r="E110" s="51"/>
    </row>
    <row r="111" spans="3:5" ht="12.5" x14ac:dyDescent="0.25">
      <c r="C111" s="51"/>
      <c r="D111" s="51"/>
      <c r="E111" s="51"/>
    </row>
    <row r="112" spans="3:5" ht="12.5" x14ac:dyDescent="0.25">
      <c r="C112" s="51"/>
      <c r="D112" s="51"/>
      <c r="E112" s="51"/>
    </row>
    <row r="113" spans="3:5" ht="12.5" x14ac:dyDescent="0.25">
      <c r="C113" s="51"/>
      <c r="D113" s="51"/>
      <c r="E113" s="51"/>
    </row>
    <row r="114" spans="3:5" ht="12.5" x14ac:dyDescent="0.25">
      <c r="C114" s="51"/>
      <c r="D114" s="51"/>
      <c r="E114" s="51"/>
    </row>
    <row r="115" spans="3:5" ht="12.5" x14ac:dyDescent="0.25">
      <c r="C115" s="51"/>
      <c r="D115" s="51"/>
      <c r="E115" s="51"/>
    </row>
    <row r="116" spans="3:5" ht="12.5" x14ac:dyDescent="0.25">
      <c r="C116" s="51"/>
      <c r="D116" s="51"/>
      <c r="E116" s="51"/>
    </row>
    <row r="117" spans="3:5" ht="12.5" x14ac:dyDescent="0.25">
      <c r="C117" s="51"/>
      <c r="D117" s="51"/>
      <c r="E117" s="51"/>
    </row>
    <row r="118" spans="3:5" ht="12.5" x14ac:dyDescent="0.25">
      <c r="C118" s="51"/>
      <c r="D118" s="51"/>
      <c r="E118" s="51"/>
    </row>
    <row r="119" spans="3:5" ht="12.5" x14ac:dyDescent="0.25">
      <c r="C119" s="51"/>
      <c r="D119" s="51"/>
      <c r="E119" s="51"/>
    </row>
    <row r="120" spans="3:5" ht="12.5" x14ac:dyDescent="0.25">
      <c r="C120" s="51"/>
      <c r="D120" s="51"/>
      <c r="E120" s="51"/>
    </row>
    <row r="121" spans="3:5" ht="12.5" x14ac:dyDescent="0.25">
      <c r="C121" s="51"/>
      <c r="D121" s="51"/>
      <c r="E121" s="51"/>
    </row>
    <row r="122" spans="3:5" ht="12.5" x14ac:dyDescent="0.25">
      <c r="C122" s="51"/>
      <c r="D122" s="51"/>
      <c r="E122" s="51"/>
    </row>
    <row r="123" spans="3:5" ht="12.5" x14ac:dyDescent="0.25">
      <c r="C123" s="51"/>
      <c r="D123" s="51"/>
      <c r="E123" s="51"/>
    </row>
    <row r="124" spans="3:5" ht="12.5" x14ac:dyDescent="0.25">
      <c r="C124" s="51"/>
      <c r="D124" s="51"/>
      <c r="E124" s="51"/>
    </row>
    <row r="125" spans="3:5" ht="12.5" x14ac:dyDescent="0.25">
      <c r="C125" s="51"/>
      <c r="D125" s="51"/>
      <c r="E125" s="51"/>
    </row>
    <row r="126" spans="3:5" ht="12.5" x14ac:dyDescent="0.25">
      <c r="C126" s="51"/>
      <c r="D126" s="51"/>
      <c r="E126" s="51"/>
    </row>
    <row r="127" spans="3:5" ht="12.5" x14ac:dyDescent="0.25">
      <c r="C127" s="51"/>
      <c r="D127" s="51"/>
      <c r="E127" s="51"/>
    </row>
    <row r="128" spans="3:5" ht="12.5" x14ac:dyDescent="0.25">
      <c r="C128" s="51"/>
      <c r="D128" s="51"/>
      <c r="E128" s="51"/>
    </row>
    <row r="129" spans="3:5" ht="12.5" x14ac:dyDescent="0.25">
      <c r="C129" s="51"/>
      <c r="D129" s="51"/>
      <c r="E129" s="51"/>
    </row>
    <row r="130" spans="3:5" ht="12.5" x14ac:dyDescent="0.25">
      <c r="C130" s="51"/>
      <c r="D130" s="51"/>
      <c r="E130" s="51"/>
    </row>
    <row r="131" spans="3:5" ht="12.5" x14ac:dyDescent="0.25">
      <c r="C131" s="51"/>
      <c r="D131" s="51"/>
      <c r="E131" s="51"/>
    </row>
    <row r="132" spans="3:5" ht="12.5" x14ac:dyDescent="0.25">
      <c r="C132" s="51"/>
      <c r="D132" s="51"/>
      <c r="E132" s="51"/>
    </row>
    <row r="133" spans="3:5" ht="12.5" x14ac:dyDescent="0.25">
      <c r="C133" s="51"/>
      <c r="D133" s="51"/>
      <c r="E133" s="51"/>
    </row>
    <row r="134" spans="3:5" ht="12.5" x14ac:dyDescent="0.25">
      <c r="C134" s="51"/>
      <c r="D134" s="51"/>
      <c r="E134" s="51"/>
    </row>
    <row r="135" spans="3:5" ht="12.5" x14ac:dyDescent="0.25">
      <c r="C135" s="51"/>
      <c r="D135" s="51"/>
      <c r="E135" s="51"/>
    </row>
    <row r="136" spans="3:5" ht="12.5" x14ac:dyDescent="0.25">
      <c r="C136" s="51"/>
      <c r="D136" s="51"/>
      <c r="E136" s="51"/>
    </row>
    <row r="137" spans="3:5" ht="12.5" x14ac:dyDescent="0.25">
      <c r="C137" s="51"/>
      <c r="D137" s="51"/>
      <c r="E137" s="51"/>
    </row>
    <row r="138" spans="3:5" ht="12.5" x14ac:dyDescent="0.25">
      <c r="C138" s="51"/>
      <c r="D138" s="51"/>
      <c r="E138" s="51"/>
    </row>
    <row r="139" spans="3:5" ht="12.5" x14ac:dyDescent="0.25">
      <c r="C139" s="51"/>
      <c r="D139" s="51"/>
      <c r="E139" s="51"/>
    </row>
    <row r="140" spans="3:5" ht="12.5" x14ac:dyDescent="0.25">
      <c r="C140" s="51"/>
      <c r="D140" s="51"/>
      <c r="E140" s="51"/>
    </row>
    <row r="141" spans="3:5" ht="12.5" x14ac:dyDescent="0.25">
      <c r="C141" s="51"/>
      <c r="D141" s="51"/>
      <c r="E141" s="51"/>
    </row>
    <row r="142" spans="3:5" ht="12.5" x14ac:dyDescent="0.25">
      <c r="C142" s="51"/>
      <c r="D142" s="51"/>
      <c r="E142" s="51"/>
    </row>
    <row r="143" spans="3:5" ht="12.5" x14ac:dyDescent="0.25">
      <c r="C143" s="51"/>
      <c r="D143" s="51"/>
      <c r="E143" s="51"/>
    </row>
    <row r="144" spans="3:5" ht="12.5" x14ac:dyDescent="0.25">
      <c r="C144" s="51"/>
      <c r="D144" s="51"/>
      <c r="E144" s="51"/>
    </row>
    <row r="145" spans="3:5" ht="12.5" x14ac:dyDescent="0.25">
      <c r="C145" s="51"/>
      <c r="D145" s="51"/>
      <c r="E145" s="51"/>
    </row>
    <row r="146" spans="3:5" ht="12.5" x14ac:dyDescent="0.25">
      <c r="C146" s="51"/>
      <c r="D146" s="51"/>
      <c r="E146" s="51"/>
    </row>
    <row r="147" spans="3:5" ht="12.5" x14ac:dyDescent="0.25">
      <c r="C147" s="51"/>
      <c r="D147" s="51"/>
      <c r="E147" s="51"/>
    </row>
    <row r="148" spans="3:5" ht="12.5" x14ac:dyDescent="0.25">
      <c r="C148" s="51"/>
      <c r="D148" s="51"/>
      <c r="E148" s="51"/>
    </row>
    <row r="149" spans="3:5" ht="12.5" x14ac:dyDescent="0.25">
      <c r="C149" s="51"/>
      <c r="D149" s="51"/>
      <c r="E149" s="51"/>
    </row>
    <row r="150" spans="3:5" ht="12.5" x14ac:dyDescent="0.25">
      <c r="C150" s="51"/>
      <c r="D150" s="51"/>
      <c r="E150" s="51"/>
    </row>
    <row r="151" spans="3:5" ht="12.5" x14ac:dyDescent="0.25">
      <c r="C151" s="51"/>
      <c r="D151" s="51"/>
      <c r="E151" s="51"/>
    </row>
    <row r="152" spans="3:5" ht="12.5" x14ac:dyDescent="0.25">
      <c r="C152" s="51"/>
      <c r="D152" s="51"/>
      <c r="E152" s="51"/>
    </row>
    <row r="153" spans="3:5" ht="12.5" x14ac:dyDescent="0.25">
      <c r="C153" s="51"/>
      <c r="D153" s="51"/>
      <c r="E153" s="51"/>
    </row>
    <row r="154" spans="3:5" ht="12.5" x14ac:dyDescent="0.25">
      <c r="C154" s="51"/>
      <c r="D154" s="51"/>
      <c r="E154" s="51"/>
    </row>
    <row r="155" spans="3:5" ht="12.5" x14ac:dyDescent="0.25">
      <c r="C155" s="51"/>
      <c r="D155" s="51"/>
      <c r="E155" s="51"/>
    </row>
    <row r="156" spans="3:5" ht="12.5" x14ac:dyDescent="0.25">
      <c r="C156" s="51"/>
      <c r="D156" s="51"/>
      <c r="E156" s="51"/>
    </row>
    <row r="157" spans="3:5" ht="12.5" x14ac:dyDescent="0.25">
      <c r="C157" s="51"/>
      <c r="D157" s="51"/>
      <c r="E157" s="51"/>
    </row>
    <row r="158" spans="3:5" ht="12.5" x14ac:dyDescent="0.25">
      <c r="C158" s="51"/>
      <c r="D158" s="51"/>
      <c r="E158" s="51"/>
    </row>
    <row r="159" spans="3:5" ht="12.5" x14ac:dyDescent="0.25">
      <c r="C159" s="51"/>
      <c r="D159" s="51"/>
      <c r="E159" s="51"/>
    </row>
    <row r="160" spans="3:5" ht="12.5" x14ac:dyDescent="0.25">
      <c r="C160" s="51"/>
      <c r="D160" s="51"/>
      <c r="E160" s="51"/>
    </row>
    <row r="161" spans="3:5" ht="12.5" x14ac:dyDescent="0.25">
      <c r="C161" s="51"/>
      <c r="D161" s="51"/>
      <c r="E161" s="51"/>
    </row>
    <row r="162" spans="3:5" ht="12.5" x14ac:dyDescent="0.25">
      <c r="C162" s="51"/>
      <c r="D162" s="51"/>
      <c r="E162" s="51"/>
    </row>
    <row r="163" spans="3:5" ht="12.5" x14ac:dyDescent="0.25">
      <c r="C163" s="51"/>
      <c r="D163" s="51"/>
      <c r="E163" s="51"/>
    </row>
    <row r="164" spans="3:5" ht="12.5" x14ac:dyDescent="0.25">
      <c r="C164" s="51"/>
      <c r="D164" s="51"/>
      <c r="E164" s="51"/>
    </row>
    <row r="165" spans="3:5" ht="12.5" x14ac:dyDescent="0.25">
      <c r="C165" s="51"/>
      <c r="D165" s="51"/>
      <c r="E165" s="51"/>
    </row>
    <row r="166" spans="3:5" ht="12.5" x14ac:dyDescent="0.25">
      <c r="C166" s="51"/>
      <c r="D166" s="51"/>
      <c r="E166" s="51"/>
    </row>
    <row r="167" spans="3:5" ht="12.5" x14ac:dyDescent="0.25">
      <c r="C167" s="51"/>
      <c r="D167" s="51"/>
      <c r="E167" s="51"/>
    </row>
    <row r="168" spans="3:5" ht="12.5" x14ac:dyDescent="0.25">
      <c r="C168" s="51"/>
      <c r="D168" s="51"/>
      <c r="E168" s="51"/>
    </row>
    <row r="169" spans="3:5" ht="12.5" x14ac:dyDescent="0.25">
      <c r="C169" s="51"/>
      <c r="D169" s="51"/>
      <c r="E169" s="51"/>
    </row>
    <row r="170" spans="3:5" ht="12.5" x14ac:dyDescent="0.25">
      <c r="C170" s="51"/>
      <c r="D170" s="51"/>
      <c r="E170" s="51"/>
    </row>
    <row r="171" spans="3:5" ht="12.5" x14ac:dyDescent="0.25">
      <c r="C171" s="51"/>
      <c r="D171" s="51"/>
      <c r="E171" s="51"/>
    </row>
    <row r="172" spans="3:5" ht="12.5" x14ac:dyDescent="0.25">
      <c r="C172" s="51"/>
      <c r="D172" s="51"/>
      <c r="E172" s="51"/>
    </row>
    <row r="173" spans="3:5" ht="12.5" x14ac:dyDescent="0.25">
      <c r="C173" s="51"/>
      <c r="D173" s="51"/>
      <c r="E173" s="51"/>
    </row>
    <row r="174" spans="3:5" ht="12.5" x14ac:dyDescent="0.25">
      <c r="C174" s="51"/>
      <c r="D174" s="51"/>
      <c r="E174" s="51"/>
    </row>
    <row r="175" spans="3:5" ht="12.5" x14ac:dyDescent="0.25">
      <c r="C175" s="51"/>
      <c r="D175" s="51"/>
      <c r="E175" s="51"/>
    </row>
    <row r="176" spans="3:5" ht="12.5" x14ac:dyDescent="0.25">
      <c r="C176" s="51"/>
      <c r="D176" s="51"/>
      <c r="E176" s="51"/>
    </row>
    <row r="177" spans="3:5" ht="12.5" x14ac:dyDescent="0.25">
      <c r="C177" s="51"/>
      <c r="D177" s="51"/>
      <c r="E177" s="51"/>
    </row>
    <row r="178" spans="3:5" ht="12.5" x14ac:dyDescent="0.25">
      <c r="C178" s="51"/>
      <c r="D178" s="51"/>
      <c r="E178" s="51"/>
    </row>
    <row r="179" spans="3:5" ht="12.5" x14ac:dyDescent="0.25">
      <c r="C179" s="51"/>
      <c r="D179" s="51"/>
      <c r="E179" s="51"/>
    </row>
    <row r="180" spans="3:5" ht="12.5" x14ac:dyDescent="0.25">
      <c r="C180" s="51"/>
      <c r="D180" s="51"/>
      <c r="E180" s="51"/>
    </row>
    <row r="181" spans="3:5" ht="12.5" x14ac:dyDescent="0.25">
      <c r="C181" s="51"/>
      <c r="D181" s="51"/>
      <c r="E181" s="51"/>
    </row>
    <row r="182" spans="3:5" ht="12.5" x14ac:dyDescent="0.25">
      <c r="C182" s="51"/>
      <c r="D182" s="51"/>
      <c r="E182" s="51"/>
    </row>
    <row r="183" spans="3:5" ht="12.5" x14ac:dyDescent="0.25">
      <c r="C183" s="51"/>
      <c r="D183" s="51"/>
      <c r="E183" s="51"/>
    </row>
    <row r="184" spans="3:5" ht="12.5" x14ac:dyDescent="0.25">
      <c r="C184" s="51"/>
      <c r="D184" s="51"/>
      <c r="E184" s="51"/>
    </row>
    <row r="185" spans="3:5" ht="12.5" x14ac:dyDescent="0.25">
      <c r="C185" s="51"/>
      <c r="D185" s="51"/>
      <c r="E185" s="51"/>
    </row>
    <row r="186" spans="3:5" ht="12.5" x14ac:dyDescent="0.25">
      <c r="C186" s="51"/>
      <c r="D186" s="51"/>
      <c r="E186" s="51"/>
    </row>
    <row r="187" spans="3:5" ht="12.5" x14ac:dyDescent="0.25">
      <c r="C187" s="51"/>
      <c r="D187" s="51"/>
      <c r="E187" s="51"/>
    </row>
    <row r="188" spans="3:5" ht="12.5" x14ac:dyDescent="0.25">
      <c r="C188" s="51"/>
      <c r="D188" s="51"/>
      <c r="E188" s="51"/>
    </row>
    <row r="189" spans="3:5" ht="12.5" x14ac:dyDescent="0.25">
      <c r="C189" s="51"/>
      <c r="D189" s="51"/>
      <c r="E189" s="51"/>
    </row>
    <row r="190" spans="3:5" ht="12.5" x14ac:dyDescent="0.25">
      <c r="C190" s="51"/>
      <c r="D190" s="51"/>
      <c r="E190" s="51"/>
    </row>
    <row r="191" spans="3:5" ht="12.5" x14ac:dyDescent="0.25">
      <c r="C191" s="51"/>
      <c r="D191" s="51"/>
      <c r="E191" s="51"/>
    </row>
    <row r="192" spans="3:5" ht="12.5" x14ac:dyDescent="0.25">
      <c r="C192" s="51"/>
      <c r="D192" s="51"/>
      <c r="E192" s="51"/>
    </row>
    <row r="193" spans="3:5" ht="12.5" x14ac:dyDescent="0.25">
      <c r="C193" s="51"/>
      <c r="D193" s="51"/>
      <c r="E193" s="51"/>
    </row>
    <row r="194" spans="3:5" ht="12.5" x14ac:dyDescent="0.25">
      <c r="C194" s="51"/>
      <c r="D194" s="51"/>
      <c r="E194" s="51"/>
    </row>
    <row r="195" spans="3:5" ht="12.5" x14ac:dyDescent="0.25">
      <c r="C195" s="51"/>
      <c r="D195" s="51"/>
      <c r="E195" s="51"/>
    </row>
    <row r="196" spans="3:5" ht="12.5" x14ac:dyDescent="0.25">
      <c r="C196" s="51"/>
      <c r="D196" s="51"/>
      <c r="E196" s="51"/>
    </row>
    <row r="197" spans="3:5" ht="12.5" x14ac:dyDescent="0.25">
      <c r="C197" s="51"/>
      <c r="D197" s="51"/>
      <c r="E197" s="51"/>
    </row>
    <row r="198" spans="3:5" ht="12.5" x14ac:dyDescent="0.25">
      <c r="C198" s="51"/>
      <c r="D198" s="51"/>
      <c r="E198" s="51"/>
    </row>
    <row r="199" spans="3:5" ht="12.5" x14ac:dyDescent="0.25">
      <c r="C199" s="51"/>
      <c r="D199" s="51"/>
      <c r="E199" s="51"/>
    </row>
    <row r="200" spans="3:5" ht="12.5" x14ac:dyDescent="0.25">
      <c r="C200" s="51"/>
      <c r="D200" s="51"/>
      <c r="E200" s="51"/>
    </row>
    <row r="201" spans="3:5" ht="12.5" x14ac:dyDescent="0.25">
      <c r="C201" s="51"/>
      <c r="D201" s="51"/>
      <c r="E201" s="51"/>
    </row>
    <row r="202" spans="3:5" ht="12.5" x14ac:dyDescent="0.25">
      <c r="C202" s="51"/>
      <c r="D202" s="51"/>
      <c r="E202" s="51"/>
    </row>
    <row r="203" spans="3:5" ht="12.5" x14ac:dyDescent="0.25">
      <c r="C203" s="51"/>
      <c r="D203" s="51"/>
      <c r="E203" s="51"/>
    </row>
    <row r="204" spans="3:5" ht="12.5" x14ac:dyDescent="0.25">
      <c r="C204" s="51"/>
      <c r="D204" s="51"/>
      <c r="E204" s="51"/>
    </row>
    <row r="205" spans="3:5" ht="12.5" x14ac:dyDescent="0.25">
      <c r="C205" s="51"/>
      <c r="D205" s="51"/>
      <c r="E205" s="51"/>
    </row>
    <row r="206" spans="3:5" ht="12.5" x14ac:dyDescent="0.25">
      <c r="C206" s="51"/>
      <c r="D206" s="51"/>
      <c r="E206" s="51"/>
    </row>
    <row r="207" spans="3:5" ht="12.5" x14ac:dyDescent="0.25">
      <c r="C207" s="51"/>
      <c r="D207" s="51"/>
      <c r="E207" s="51"/>
    </row>
    <row r="208" spans="3:5" ht="12.5" x14ac:dyDescent="0.25">
      <c r="C208" s="51"/>
      <c r="D208" s="51"/>
      <c r="E208" s="51"/>
    </row>
    <row r="209" spans="3:5" ht="12.5" x14ac:dyDescent="0.25">
      <c r="C209" s="51"/>
      <c r="D209" s="51"/>
      <c r="E209" s="51"/>
    </row>
    <row r="210" spans="3:5" ht="12.5" x14ac:dyDescent="0.25">
      <c r="C210" s="51"/>
      <c r="D210" s="51"/>
      <c r="E210" s="51"/>
    </row>
    <row r="211" spans="3:5" ht="12.5" x14ac:dyDescent="0.25">
      <c r="C211" s="51"/>
      <c r="D211" s="51"/>
      <c r="E211" s="51"/>
    </row>
    <row r="212" spans="3:5" ht="12.5" x14ac:dyDescent="0.25">
      <c r="C212" s="51"/>
      <c r="D212" s="51"/>
      <c r="E212" s="51"/>
    </row>
    <row r="213" spans="3:5" ht="12.5" x14ac:dyDescent="0.25">
      <c r="C213" s="51"/>
      <c r="D213" s="51"/>
      <c r="E213" s="51"/>
    </row>
    <row r="214" spans="3:5" ht="12.5" x14ac:dyDescent="0.25">
      <c r="C214" s="51"/>
      <c r="D214" s="51"/>
      <c r="E214" s="51"/>
    </row>
    <row r="215" spans="3:5" ht="12.5" x14ac:dyDescent="0.25">
      <c r="C215" s="51"/>
      <c r="D215" s="51"/>
      <c r="E215" s="51"/>
    </row>
    <row r="216" spans="3:5" ht="12.5" x14ac:dyDescent="0.25">
      <c r="C216" s="51"/>
      <c r="D216" s="51"/>
      <c r="E216" s="51"/>
    </row>
    <row r="217" spans="3:5" ht="12.5" x14ac:dyDescent="0.25">
      <c r="C217" s="51"/>
      <c r="D217" s="51"/>
      <c r="E217" s="51"/>
    </row>
    <row r="218" spans="3:5" ht="12.5" x14ac:dyDescent="0.25">
      <c r="C218" s="51"/>
      <c r="D218" s="51"/>
      <c r="E218" s="51"/>
    </row>
    <row r="219" spans="3:5" ht="12.5" x14ac:dyDescent="0.25">
      <c r="C219" s="51"/>
      <c r="D219" s="51"/>
      <c r="E219" s="51"/>
    </row>
    <row r="220" spans="3:5" ht="12.5" x14ac:dyDescent="0.25">
      <c r="C220" s="51"/>
      <c r="D220" s="51"/>
      <c r="E220" s="51"/>
    </row>
    <row r="221" spans="3:5" ht="12.5" x14ac:dyDescent="0.25">
      <c r="C221" s="51"/>
      <c r="D221" s="51"/>
      <c r="E221" s="51"/>
    </row>
    <row r="222" spans="3:5" ht="12.5" x14ac:dyDescent="0.25">
      <c r="C222" s="51"/>
      <c r="D222" s="51"/>
      <c r="E222" s="51"/>
    </row>
    <row r="223" spans="3:5" ht="12.5" x14ac:dyDescent="0.25">
      <c r="C223" s="51"/>
      <c r="D223" s="51"/>
      <c r="E223" s="51"/>
    </row>
    <row r="224" spans="3:5" ht="12.5" x14ac:dyDescent="0.25">
      <c r="C224" s="51"/>
      <c r="D224" s="51"/>
      <c r="E224" s="51"/>
    </row>
    <row r="225" spans="3:5" ht="12.5" x14ac:dyDescent="0.25">
      <c r="C225" s="51"/>
      <c r="D225" s="51"/>
      <c r="E225" s="51"/>
    </row>
    <row r="226" spans="3:5" ht="12.5" x14ac:dyDescent="0.25">
      <c r="C226" s="51"/>
      <c r="D226" s="51"/>
      <c r="E226" s="51"/>
    </row>
    <row r="227" spans="3:5" ht="12.5" x14ac:dyDescent="0.25">
      <c r="C227" s="51"/>
      <c r="D227" s="51"/>
      <c r="E227" s="51"/>
    </row>
    <row r="228" spans="3:5" ht="12.5" x14ac:dyDescent="0.25">
      <c r="C228" s="51"/>
      <c r="D228" s="51"/>
      <c r="E228" s="51"/>
    </row>
    <row r="229" spans="3:5" ht="12.5" x14ac:dyDescent="0.25">
      <c r="C229" s="51"/>
      <c r="D229" s="51"/>
      <c r="E229" s="51"/>
    </row>
    <row r="230" spans="3:5" ht="12.5" x14ac:dyDescent="0.25">
      <c r="C230" s="51"/>
      <c r="D230" s="51"/>
      <c r="E230" s="51"/>
    </row>
    <row r="231" spans="3:5" ht="12.5" x14ac:dyDescent="0.25">
      <c r="C231" s="51"/>
      <c r="D231" s="51"/>
      <c r="E231" s="51"/>
    </row>
    <row r="232" spans="3:5" ht="12.5" x14ac:dyDescent="0.25">
      <c r="C232" s="51"/>
      <c r="D232" s="51"/>
      <c r="E232" s="51"/>
    </row>
    <row r="233" spans="3:5" ht="12.5" x14ac:dyDescent="0.25">
      <c r="C233" s="51"/>
      <c r="D233" s="51"/>
      <c r="E233" s="51"/>
    </row>
    <row r="234" spans="3:5" ht="12.5" x14ac:dyDescent="0.25">
      <c r="C234" s="51"/>
      <c r="D234" s="51"/>
      <c r="E234" s="51"/>
    </row>
    <row r="235" spans="3:5" ht="12.5" x14ac:dyDescent="0.25">
      <c r="C235" s="51"/>
      <c r="D235" s="51"/>
      <c r="E235" s="51"/>
    </row>
    <row r="236" spans="3:5" ht="12.5" x14ac:dyDescent="0.25">
      <c r="C236" s="51"/>
      <c r="D236" s="51"/>
      <c r="E236" s="51"/>
    </row>
    <row r="237" spans="3:5" ht="12.5" x14ac:dyDescent="0.25">
      <c r="C237" s="51"/>
      <c r="D237" s="51"/>
      <c r="E237" s="51"/>
    </row>
    <row r="238" spans="3:5" ht="12.5" x14ac:dyDescent="0.25">
      <c r="C238" s="51"/>
      <c r="D238" s="51"/>
      <c r="E238" s="51"/>
    </row>
    <row r="239" spans="3:5" ht="12.5" x14ac:dyDescent="0.25">
      <c r="C239" s="51"/>
      <c r="D239" s="51"/>
      <c r="E239" s="51"/>
    </row>
    <row r="240" spans="3:5" ht="12.5" x14ac:dyDescent="0.25">
      <c r="C240" s="51"/>
      <c r="D240" s="51"/>
      <c r="E240" s="51"/>
    </row>
    <row r="241" spans="3:5" ht="12.5" x14ac:dyDescent="0.25">
      <c r="C241" s="51"/>
      <c r="D241" s="51"/>
      <c r="E241" s="51"/>
    </row>
    <row r="242" spans="3:5" ht="12.5" x14ac:dyDescent="0.25">
      <c r="C242" s="51"/>
      <c r="D242" s="51"/>
      <c r="E242" s="51"/>
    </row>
    <row r="243" spans="3:5" ht="12.5" x14ac:dyDescent="0.25">
      <c r="C243" s="51"/>
      <c r="D243" s="51"/>
      <c r="E243" s="51"/>
    </row>
    <row r="244" spans="3:5" ht="12.5" x14ac:dyDescent="0.25">
      <c r="C244" s="51"/>
      <c r="D244" s="51"/>
      <c r="E244" s="51"/>
    </row>
    <row r="245" spans="3:5" ht="12.5" x14ac:dyDescent="0.25">
      <c r="C245" s="51"/>
      <c r="D245" s="51"/>
      <c r="E245" s="51"/>
    </row>
    <row r="246" spans="3:5" ht="12.5" x14ac:dyDescent="0.25">
      <c r="C246" s="51"/>
      <c r="D246" s="51"/>
      <c r="E246" s="51"/>
    </row>
    <row r="247" spans="3:5" ht="12.5" x14ac:dyDescent="0.25">
      <c r="C247" s="51"/>
      <c r="D247" s="51"/>
      <c r="E247" s="51"/>
    </row>
    <row r="248" spans="3:5" ht="12.5" x14ac:dyDescent="0.25">
      <c r="C248" s="51"/>
      <c r="D248" s="51"/>
      <c r="E248" s="51"/>
    </row>
    <row r="249" spans="3:5" ht="12.5" x14ac:dyDescent="0.25">
      <c r="C249" s="51"/>
      <c r="D249" s="51"/>
      <c r="E249" s="51"/>
    </row>
    <row r="250" spans="3:5" ht="12.5" x14ac:dyDescent="0.25">
      <c r="C250" s="51"/>
      <c r="D250" s="51"/>
      <c r="E250" s="51"/>
    </row>
    <row r="251" spans="3:5" ht="12.5" x14ac:dyDescent="0.25">
      <c r="C251" s="51"/>
      <c r="D251" s="51"/>
      <c r="E251" s="51"/>
    </row>
    <row r="252" spans="3:5" ht="12.5" x14ac:dyDescent="0.25">
      <c r="C252" s="51"/>
      <c r="D252" s="51"/>
      <c r="E252" s="51"/>
    </row>
    <row r="253" spans="3:5" ht="12.5" x14ac:dyDescent="0.25">
      <c r="C253" s="51"/>
      <c r="D253" s="51"/>
      <c r="E253" s="51"/>
    </row>
    <row r="254" spans="3:5" ht="12.5" x14ac:dyDescent="0.25">
      <c r="C254" s="51"/>
      <c r="D254" s="51"/>
      <c r="E254" s="51"/>
    </row>
    <row r="255" spans="3:5" ht="12.5" x14ac:dyDescent="0.25">
      <c r="C255" s="51"/>
      <c r="D255" s="51"/>
      <c r="E255" s="51"/>
    </row>
    <row r="256" spans="3:5" ht="12.5" x14ac:dyDescent="0.25">
      <c r="C256" s="51"/>
      <c r="D256" s="51"/>
      <c r="E256" s="51"/>
    </row>
    <row r="257" spans="3:5" ht="12.5" x14ac:dyDescent="0.25">
      <c r="C257" s="51"/>
      <c r="D257" s="51"/>
      <c r="E257" s="51"/>
    </row>
    <row r="258" spans="3:5" ht="12.5" x14ac:dyDescent="0.25">
      <c r="C258" s="51"/>
      <c r="D258" s="51"/>
      <c r="E258" s="51"/>
    </row>
    <row r="259" spans="3:5" ht="12.5" x14ac:dyDescent="0.25">
      <c r="C259" s="51"/>
      <c r="D259" s="51"/>
      <c r="E259" s="51"/>
    </row>
    <row r="260" spans="3:5" ht="12.5" x14ac:dyDescent="0.25">
      <c r="C260" s="51"/>
      <c r="D260" s="51"/>
      <c r="E260" s="51"/>
    </row>
    <row r="261" spans="3:5" ht="12.5" x14ac:dyDescent="0.25">
      <c r="C261" s="51"/>
      <c r="D261" s="51"/>
      <c r="E261" s="51"/>
    </row>
    <row r="262" spans="3:5" ht="12.5" x14ac:dyDescent="0.25">
      <c r="C262" s="51"/>
      <c r="D262" s="51"/>
      <c r="E262" s="51"/>
    </row>
    <row r="263" spans="3:5" ht="12.5" x14ac:dyDescent="0.25">
      <c r="C263" s="51"/>
      <c r="D263" s="51"/>
      <c r="E263" s="51"/>
    </row>
    <row r="264" spans="3:5" ht="12.5" x14ac:dyDescent="0.25">
      <c r="C264" s="51"/>
      <c r="D264" s="51"/>
      <c r="E264" s="51"/>
    </row>
    <row r="265" spans="3:5" ht="12.5" x14ac:dyDescent="0.25">
      <c r="C265" s="51"/>
      <c r="D265" s="51"/>
      <c r="E265" s="51"/>
    </row>
    <row r="266" spans="3:5" ht="12.5" x14ac:dyDescent="0.25">
      <c r="C266" s="51"/>
      <c r="D266" s="51"/>
      <c r="E266" s="51"/>
    </row>
    <row r="267" spans="3:5" ht="12.5" x14ac:dyDescent="0.25">
      <c r="C267" s="51"/>
      <c r="D267" s="51"/>
      <c r="E267" s="51"/>
    </row>
    <row r="268" spans="3:5" ht="12.5" x14ac:dyDescent="0.25">
      <c r="C268" s="51"/>
      <c r="D268" s="51"/>
      <c r="E268" s="51"/>
    </row>
    <row r="269" spans="3:5" ht="12.5" x14ac:dyDescent="0.25">
      <c r="C269" s="51"/>
      <c r="D269" s="51"/>
      <c r="E269" s="51"/>
    </row>
    <row r="270" spans="3:5" ht="12.5" x14ac:dyDescent="0.25">
      <c r="C270" s="51"/>
      <c r="D270" s="51"/>
      <c r="E270" s="51"/>
    </row>
    <row r="271" spans="3:5" ht="12.5" x14ac:dyDescent="0.25">
      <c r="C271" s="51"/>
      <c r="D271" s="51"/>
      <c r="E271" s="51"/>
    </row>
    <row r="272" spans="3:5" ht="12.5" x14ac:dyDescent="0.25">
      <c r="C272" s="51"/>
      <c r="D272" s="51"/>
      <c r="E272" s="51"/>
    </row>
    <row r="273" spans="3:5" ht="12.5" x14ac:dyDescent="0.25">
      <c r="C273" s="51"/>
      <c r="D273" s="51"/>
      <c r="E273" s="51"/>
    </row>
    <row r="274" spans="3:5" ht="12.5" x14ac:dyDescent="0.25">
      <c r="C274" s="51"/>
      <c r="D274" s="51"/>
      <c r="E274" s="51"/>
    </row>
    <row r="275" spans="3:5" ht="12.5" x14ac:dyDescent="0.25">
      <c r="C275" s="51"/>
      <c r="D275" s="51"/>
      <c r="E275" s="51"/>
    </row>
    <row r="276" spans="3:5" ht="12.5" x14ac:dyDescent="0.25">
      <c r="C276" s="51"/>
      <c r="D276" s="51"/>
      <c r="E276" s="51"/>
    </row>
    <row r="277" spans="3:5" ht="12.5" x14ac:dyDescent="0.25">
      <c r="C277" s="51"/>
      <c r="D277" s="51"/>
      <c r="E277" s="51"/>
    </row>
    <row r="278" spans="3:5" ht="12.5" x14ac:dyDescent="0.25">
      <c r="C278" s="51"/>
      <c r="D278" s="51"/>
      <c r="E278" s="51"/>
    </row>
    <row r="279" spans="3:5" ht="12.5" x14ac:dyDescent="0.25">
      <c r="C279" s="51"/>
      <c r="D279" s="51"/>
      <c r="E279" s="51"/>
    </row>
    <row r="280" spans="3:5" ht="12.5" x14ac:dyDescent="0.25">
      <c r="C280" s="51"/>
      <c r="D280" s="51"/>
      <c r="E280" s="51"/>
    </row>
    <row r="281" spans="3:5" ht="12.5" x14ac:dyDescent="0.25">
      <c r="C281" s="51"/>
      <c r="D281" s="51"/>
      <c r="E281" s="51"/>
    </row>
    <row r="282" spans="3:5" ht="12.5" x14ac:dyDescent="0.25">
      <c r="C282" s="51"/>
      <c r="D282" s="51"/>
      <c r="E282" s="51"/>
    </row>
    <row r="283" spans="3:5" ht="12.5" x14ac:dyDescent="0.25">
      <c r="C283" s="51"/>
      <c r="D283" s="51"/>
      <c r="E283" s="51"/>
    </row>
    <row r="284" spans="3:5" ht="12.5" x14ac:dyDescent="0.25">
      <c r="C284" s="51"/>
      <c r="D284" s="51"/>
      <c r="E284" s="51"/>
    </row>
    <row r="285" spans="3:5" ht="12.5" x14ac:dyDescent="0.25">
      <c r="C285" s="51"/>
      <c r="D285" s="51"/>
      <c r="E285" s="51"/>
    </row>
    <row r="286" spans="3:5" ht="12.5" x14ac:dyDescent="0.25">
      <c r="C286" s="51"/>
      <c r="D286" s="51"/>
      <c r="E286" s="51"/>
    </row>
    <row r="287" spans="3:5" ht="12.5" x14ac:dyDescent="0.25">
      <c r="C287" s="51"/>
      <c r="D287" s="51"/>
      <c r="E287" s="51"/>
    </row>
    <row r="288" spans="3:5" ht="12.5" x14ac:dyDescent="0.25">
      <c r="C288" s="51"/>
      <c r="D288" s="51"/>
      <c r="E288" s="51"/>
    </row>
    <row r="289" spans="3:5" ht="12.5" x14ac:dyDescent="0.25">
      <c r="C289" s="51"/>
      <c r="D289" s="51"/>
      <c r="E289" s="51"/>
    </row>
    <row r="290" spans="3:5" ht="12.5" x14ac:dyDescent="0.25">
      <c r="C290" s="51"/>
      <c r="D290" s="51"/>
      <c r="E290" s="51"/>
    </row>
    <row r="291" spans="3:5" ht="12.5" x14ac:dyDescent="0.25">
      <c r="C291" s="51"/>
      <c r="D291" s="51"/>
      <c r="E291" s="51"/>
    </row>
    <row r="292" spans="3:5" ht="12.5" x14ac:dyDescent="0.25">
      <c r="C292" s="51"/>
      <c r="D292" s="51"/>
      <c r="E292" s="51"/>
    </row>
    <row r="293" spans="3:5" ht="12.5" x14ac:dyDescent="0.25">
      <c r="C293" s="51"/>
      <c r="D293" s="51"/>
      <c r="E293" s="51"/>
    </row>
    <row r="294" spans="3:5" ht="12.5" x14ac:dyDescent="0.25">
      <c r="C294" s="51"/>
      <c r="D294" s="51"/>
      <c r="E294" s="51"/>
    </row>
    <row r="295" spans="3:5" ht="12.5" x14ac:dyDescent="0.25">
      <c r="C295" s="51"/>
      <c r="D295" s="51"/>
      <c r="E295" s="51"/>
    </row>
    <row r="296" spans="3:5" ht="12.5" x14ac:dyDescent="0.25">
      <c r="C296" s="51"/>
      <c r="D296" s="51"/>
      <c r="E296" s="51"/>
    </row>
    <row r="297" spans="3:5" ht="12.5" x14ac:dyDescent="0.25">
      <c r="C297" s="51"/>
      <c r="D297" s="51"/>
      <c r="E297" s="51"/>
    </row>
    <row r="298" spans="3:5" ht="12.5" x14ac:dyDescent="0.25">
      <c r="C298" s="51"/>
      <c r="D298" s="51"/>
      <c r="E298" s="51"/>
    </row>
    <row r="299" spans="3:5" ht="12.5" x14ac:dyDescent="0.25">
      <c r="C299" s="51"/>
      <c r="D299" s="51"/>
      <c r="E299" s="51"/>
    </row>
    <row r="300" spans="3:5" ht="12.5" x14ac:dyDescent="0.25">
      <c r="C300" s="51"/>
      <c r="D300" s="51"/>
      <c r="E300" s="51"/>
    </row>
    <row r="301" spans="3:5" ht="12.5" x14ac:dyDescent="0.25">
      <c r="C301" s="51"/>
      <c r="D301" s="51"/>
      <c r="E301" s="51"/>
    </row>
    <row r="302" spans="3:5" ht="12.5" x14ac:dyDescent="0.25">
      <c r="C302" s="51"/>
      <c r="D302" s="51"/>
      <c r="E302" s="51"/>
    </row>
    <row r="303" spans="3:5" ht="12.5" x14ac:dyDescent="0.25">
      <c r="C303" s="51"/>
      <c r="D303" s="51"/>
      <c r="E303" s="51"/>
    </row>
    <row r="304" spans="3:5" ht="12.5" x14ac:dyDescent="0.25">
      <c r="C304" s="51"/>
      <c r="D304" s="51"/>
      <c r="E304" s="51"/>
    </row>
    <row r="305" spans="3:5" ht="12.5" x14ac:dyDescent="0.25">
      <c r="C305" s="51"/>
      <c r="D305" s="51"/>
      <c r="E305" s="51"/>
    </row>
    <row r="306" spans="3:5" ht="12.5" x14ac:dyDescent="0.25">
      <c r="C306" s="51"/>
      <c r="D306" s="51"/>
      <c r="E306" s="51"/>
    </row>
    <row r="307" spans="3:5" ht="12.5" x14ac:dyDescent="0.25">
      <c r="C307" s="51"/>
      <c r="D307" s="51"/>
      <c r="E307" s="51"/>
    </row>
    <row r="308" spans="3:5" ht="12.5" x14ac:dyDescent="0.25">
      <c r="C308" s="51"/>
      <c r="D308" s="51"/>
      <c r="E308" s="51"/>
    </row>
    <row r="309" spans="3:5" ht="12.5" x14ac:dyDescent="0.25">
      <c r="C309" s="51"/>
      <c r="D309" s="51"/>
      <c r="E309" s="51"/>
    </row>
    <row r="310" spans="3:5" ht="12.5" x14ac:dyDescent="0.25">
      <c r="C310" s="51"/>
      <c r="D310" s="51"/>
      <c r="E310" s="51"/>
    </row>
    <row r="311" spans="3:5" ht="12.5" x14ac:dyDescent="0.25">
      <c r="C311" s="51"/>
      <c r="D311" s="51"/>
      <c r="E311" s="51"/>
    </row>
    <row r="312" spans="3:5" ht="12.5" x14ac:dyDescent="0.25">
      <c r="C312" s="51"/>
      <c r="D312" s="51"/>
      <c r="E312" s="51"/>
    </row>
    <row r="313" spans="3:5" ht="12.5" x14ac:dyDescent="0.25">
      <c r="C313" s="51"/>
      <c r="D313" s="51"/>
      <c r="E313" s="51"/>
    </row>
    <row r="314" spans="3:5" ht="12.5" x14ac:dyDescent="0.25">
      <c r="C314" s="51"/>
      <c r="D314" s="51"/>
      <c r="E314" s="51"/>
    </row>
    <row r="315" spans="3:5" ht="12.5" x14ac:dyDescent="0.25">
      <c r="C315" s="51"/>
      <c r="D315" s="51"/>
      <c r="E315" s="51"/>
    </row>
    <row r="316" spans="3:5" ht="12.5" x14ac:dyDescent="0.25">
      <c r="C316" s="51"/>
      <c r="D316" s="51"/>
      <c r="E316" s="51"/>
    </row>
    <row r="317" spans="3:5" ht="12.5" x14ac:dyDescent="0.25">
      <c r="C317" s="51"/>
      <c r="D317" s="51"/>
      <c r="E317" s="51"/>
    </row>
    <row r="318" spans="3:5" ht="12.5" x14ac:dyDescent="0.25">
      <c r="C318" s="51"/>
      <c r="D318" s="51"/>
      <c r="E318" s="51"/>
    </row>
    <row r="319" spans="3:5" ht="12.5" x14ac:dyDescent="0.25">
      <c r="C319" s="51"/>
      <c r="D319" s="51"/>
      <c r="E319" s="51"/>
    </row>
    <row r="320" spans="3:5" ht="12.5" x14ac:dyDescent="0.25">
      <c r="C320" s="51"/>
      <c r="D320" s="51"/>
      <c r="E320" s="51"/>
    </row>
    <row r="321" spans="3:5" ht="12.5" x14ac:dyDescent="0.25">
      <c r="C321" s="51"/>
      <c r="D321" s="51"/>
      <c r="E321" s="51"/>
    </row>
    <row r="322" spans="3:5" ht="12.5" x14ac:dyDescent="0.25">
      <c r="C322" s="51"/>
      <c r="D322" s="51"/>
      <c r="E322" s="51"/>
    </row>
    <row r="323" spans="3:5" ht="12.5" x14ac:dyDescent="0.25">
      <c r="C323" s="51"/>
      <c r="D323" s="51"/>
      <c r="E323" s="51"/>
    </row>
    <row r="324" spans="3:5" ht="12.5" x14ac:dyDescent="0.25">
      <c r="C324" s="51"/>
      <c r="D324" s="51"/>
      <c r="E324" s="51"/>
    </row>
    <row r="325" spans="3:5" ht="12.5" x14ac:dyDescent="0.25">
      <c r="C325" s="51"/>
      <c r="D325" s="51"/>
      <c r="E325" s="51"/>
    </row>
    <row r="326" spans="3:5" ht="12.5" x14ac:dyDescent="0.25">
      <c r="C326" s="51"/>
      <c r="D326" s="51"/>
      <c r="E326" s="51"/>
    </row>
    <row r="327" spans="3:5" ht="12.5" x14ac:dyDescent="0.25">
      <c r="C327" s="51"/>
      <c r="D327" s="51"/>
      <c r="E327" s="51"/>
    </row>
    <row r="328" spans="3:5" ht="12.5" x14ac:dyDescent="0.25">
      <c r="C328" s="51"/>
      <c r="D328" s="51"/>
      <c r="E328" s="51"/>
    </row>
    <row r="329" spans="3:5" ht="12.5" x14ac:dyDescent="0.25">
      <c r="C329" s="51"/>
      <c r="D329" s="51"/>
      <c r="E329" s="51"/>
    </row>
    <row r="330" spans="3:5" ht="12.5" x14ac:dyDescent="0.25">
      <c r="C330" s="51"/>
      <c r="D330" s="51"/>
      <c r="E330" s="51"/>
    </row>
    <row r="331" spans="3:5" ht="12.5" x14ac:dyDescent="0.25">
      <c r="C331" s="51"/>
      <c r="D331" s="51"/>
      <c r="E331" s="51"/>
    </row>
    <row r="332" spans="3:5" ht="12.5" x14ac:dyDescent="0.25">
      <c r="C332" s="51"/>
      <c r="D332" s="51"/>
      <c r="E332" s="51"/>
    </row>
    <row r="333" spans="3:5" ht="12.5" x14ac:dyDescent="0.25">
      <c r="C333" s="51"/>
      <c r="D333" s="51"/>
      <c r="E333" s="51"/>
    </row>
    <row r="334" spans="3:5" ht="12.5" x14ac:dyDescent="0.25">
      <c r="C334" s="51"/>
      <c r="D334" s="51"/>
      <c r="E334" s="51"/>
    </row>
    <row r="335" spans="3:5" ht="12.5" x14ac:dyDescent="0.25">
      <c r="C335" s="51"/>
      <c r="D335" s="51"/>
      <c r="E335" s="51"/>
    </row>
    <row r="336" spans="3:5" ht="12.5" x14ac:dyDescent="0.25">
      <c r="C336" s="51"/>
      <c r="D336" s="51"/>
      <c r="E336" s="51"/>
    </row>
    <row r="337" spans="3:5" ht="12.5" x14ac:dyDescent="0.25">
      <c r="C337" s="51"/>
      <c r="D337" s="51"/>
      <c r="E337" s="51"/>
    </row>
    <row r="338" spans="3:5" ht="12.5" x14ac:dyDescent="0.25">
      <c r="C338" s="51"/>
      <c r="D338" s="51"/>
      <c r="E338" s="51"/>
    </row>
    <row r="339" spans="3:5" ht="12.5" x14ac:dyDescent="0.25">
      <c r="C339" s="51"/>
      <c r="D339" s="51"/>
      <c r="E339" s="51"/>
    </row>
    <row r="340" spans="3:5" ht="12.5" x14ac:dyDescent="0.25">
      <c r="C340" s="51"/>
      <c r="D340" s="51"/>
      <c r="E340" s="51"/>
    </row>
    <row r="341" spans="3:5" ht="12.5" x14ac:dyDescent="0.25">
      <c r="C341" s="51"/>
      <c r="D341" s="51"/>
      <c r="E341" s="51"/>
    </row>
    <row r="342" spans="3:5" ht="12.5" x14ac:dyDescent="0.25">
      <c r="C342" s="51"/>
      <c r="D342" s="51"/>
      <c r="E342" s="51"/>
    </row>
    <row r="343" spans="3:5" ht="12.5" x14ac:dyDescent="0.25">
      <c r="C343" s="51"/>
      <c r="D343" s="51"/>
      <c r="E343" s="51"/>
    </row>
    <row r="344" spans="3:5" ht="12.5" x14ac:dyDescent="0.25">
      <c r="C344" s="51"/>
      <c r="D344" s="51"/>
      <c r="E344" s="51"/>
    </row>
    <row r="345" spans="3:5" ht="12.5" x14ac:dyDescent="0.25">
      <c r="C345" s="51"/>
      <c r="D345" s="51"/>
      <c r="E345" s="51"/>
    </row>
    <row r="346" spans="3:5" ht="12.5" x14ac:dyDescent="0.25">
      <c r="C346" s="51"/>
      <c r="D346" s="51"/>
      <c r="E346" s="51"/>
    </row>
    <row r="347" spans="3:5" ht="12.5" x14ac:dyDescent="0.25">
      <c r="C347" s="51"/>
      <c r="D347" s="51"/>
      <c r="E347" s="51"/>
    </row>
    <row r="348" spans="3:5" ht="12.5" x14ac:dyDescent="0.25">
      <c r="C348" s="51"/>
      <c r="D348" s="51"/>
      <c r="E348" s="51"/>
    </row>
    <row r="349" spans="3:5" ht="12.5" x14ac:dyDescent="0.25">
      <c r="C349" s="51"/>
      <c r="D349" s="51"/>
      <c r="E349" s="51"/>
    </row>
    <row r="350" spans="3:5" ht="12.5" x14ac:dyDescent="0.25">
      <c r="C350" s="51"/>
      <c r="D350" s="51"/>
      <c r="E350" s="51"/>
    </row>
    <row r="351" spans="3:5" ht="12.5" x14ac:dyDescent="0.25">
      <c r="C351" s="51"/>
      <c r="D351" s="51"/>
      <c r="E351" s="51"/>
    </row>
    <row r="352" spans="3:5" ht="12.5" x14ac:dyDescent="0.25">
      <c r="C352" s="51"/>
      <c r="D352" s="51"/>
      <c r="E352" s="51"/>
    </row>
    <row r="353" spans="3:5" ht="12.5" x14ac:dyDescent="0.25">
      <c r="C353" s="51"/>
      <c r="D353" s="51"/>
      <c r="E353" s="51"/>
    </row>
    <row r="354" spans="3:5" ht="12.5" x14ac:dyDescent="0.25">
      <c r="C354" s="51"/>
      <c r="D354" s="51"/>
      <c r="E354" s="51"/>
    </row>
    <row r="355" spans="3:5" ht="12.5" x14ac:dyDescent="0.25">
      <c r="C355" s="51"/>
      <c r="D355" s="51"/>
      <c r="E355" s="51"/>
    </row>
    <row r="356" spans="3:5" ht="12.5" x14ac:dyDescent="0.25">
      <c r="C356" s="51"/>
      <c r="D356" s="51"/>
      <c r="E356" s="51"/>
    </row>
    <row r="357" spans="3:5" ht="12.5" x14ac:dyDescent="0.25">
      <c r="C357" s="51"/>
      <c r="D357" s="51"/>
      <c r="E357" s="51"/>
    </row>
    <row r="358" spans="3:5" ht="12.5" x14ac:dyDescent="0.25">
      <c r="C358" s="51"/>
      <c r="D358" s="51"/>
      <c r="E358" s="51"/>
    </row>
    <row r="359" spans="3:5" ht="12.5" x14ac:dyDescent="0.25">
      <c r="C359" s="51"/>
      <c r="D359" s="51"/>
      <c r="E359" s="51"/>
    </row>
    <row r="360" spans="3:5" ht="12.5" x14ac:dyDescent="0.25">
      <c r="C360" s="51"/>
      <c r="D360" s="51"/>
      <c r="E360" s="51"/>
    </row>
    <row r="361" spans="3:5" ht="12.5" x14ac:dyDescent="0.25">
      <c r="C361" s="51"/>
      <c r="D361" s="51"/>
      <c r="E361" s="51"/>
    </row>
    <row r="362" spans="3:5" ht="12.5" x14ac:dyDescent="0.25">
      <c r="C362" s="51"/>
      <c r="D362" s="51"/>
      <c r="E362" s="51"/>
    </row>
    <row r="363" spans="3:5" ht="12.5" x14ac:dyDescent="0.25">
      <c r="C363" s="51"/>
      <c r="D363" s="51"/>
      <c r="E363" s="51"/>
    </row>
    <row r="364" spans="3:5" ht="12.5" x14ac:dyDescent="0.25">
      <c r="C364" s="51"/>
      <c r="D364" s="51"/>
      <c r="E364" s="51"/>
    </row>
    <row r="365" spans="3:5" ht="12.5" x14ac:dyDescent="0.25">
      <c r="C365" s="51"/>
      <c r="D365" s="51"/>
      <c r="E365" s="51"/>
    </row>
    <row r="366" spans="3:5" ht="12.5" x14ac:dyDescent="0.25">
      <c r="C366" s="51"/>
      <c r="D366" s="51"/>
      <c r="E366" s="51"/>
    </row>
    <row r="367" spans="3:5" ht="12.5" x14ac:dyDescent="0.25">
      <c r="C367" s="51"/>
      <c r="D367" s="51"/>
      <c r="E367" s="51"/>
    </row>
    <row r="368" spans="3:5" ht="12.5" x14ac:dyDescent="0.25">
      <c r="C368" s="51"/>
      <c r="D368" s="51"/>
      <c r="E368" s="51"/>
    </row>
    <row r="369" spans="3:5" ht="12.5" x14ac:dyDescent="0.25">
      <c r="C369" s="51"/>
      <c r="D369" s="51"/>
      <c r="E369" s="51"/>
    </row>
    <row r="370" spans="3:5" ht="12.5" x14ac:dyDescent="0.25">
      <c r="C370" s="51"/>
      <c r="D370" s="51"/>
      <c r="E370" s="51"/>
    </row>
    <row r="371" spans="3:5" ht="12.5" x14ac:dyDescent="0.25">
      <c r="C371" s="51"/>
      <c r="D371" s="51"/>
      <c r="E371" s="51"/>
    </row>
    <row r="372" spans="3:5" ht="12.5" x14ac:dyDescent="0.25">
      <c r="C372" s="51"/>
      <c r="D372" s="51"/>
      <c r="E372" s="51"/>
    </row>
    <row r="373" spans="3:5" ht="12.5" x14ac:dyDescent="0.25">
      <c r="C373" s="51"/>
      <c r="D373" s="51"/>
      <c r="E373" s="51"/>
    </row>
    <row r="374" spans="3:5" ht="12.5" x14ac:dyDescent="0.25">
      <c r="C374" s="51"/>
      <c r="D374" s="51"/>
      <c r="E374" s="51"/>
    </row>
    <row r="375" spans="3:5" ht="12.5" x14ac:dyDescent="0.25">
      <c r="C375" s="51"/>
      <c r="D375" s="51"/>
      <c r="E375" s="51"/>
    </row>
    <row r="376" spans="3:5" ht="12.5" x14ac:dyDescent="0.25">
      <c r="C376" s="51"/>
      <c r="D376" s="51"/>
      <c r="E376" s="51"/>
    </row>
    <row r="377" spans="3:5" ht="12.5" x14ac:dyDescent="0.25">
      <c r="C377" s="51"/>
      <c r="D377" s="51"/>
      <c r="E377" s="51"/>
    </row>
    <row r="378" spans="3:5" ht="12.5" x14ac:dyDescent="0.25">
      <c r="C378" s="51"/>
      <c r="D378" s="51"/>
      <c r="E378" s="51"/>
    </row>
    <row r="379" spans="3:5" ht="12.5" x14ac:dyDescent="0.25">
      <c r="C379" s="51"/>
      <c r="D379" s="51"/>
      <c r="E379" s="51"/>
    </row>
    <row r="380" spans="3:5" ht="12.5" x14ac:dyDescent="0.25">
      <c r="C380" s="51"/>
      <c r="D380" s="51"/>
      <c r="E380" s="51"/>
    </row>
    <row r="381" spans="3:5" ht="12.5" x14ac:dyDescent="0.25">
      <c r="C381" s="51"/>
      <c r="D381" s="51"/>
      <c r="E381" s="51"/>
    </row>
    <row r="382" spans="3:5" ht="12.5" x14ac:dyDescent="0.25">
      <c r="C382" s="51"/>
      <c r="D382" s="51"/>
      <c r="E382" s="51"/>
    </row>
    <row r="383" spans="3:5" ht="12.5" x14ac:dyDescent="0.25">
      <c r="C383" s="51"/>
      <c r="D383" s="51"/>
      <c r="E383" s="51"/>
    </row>
    <row r="384" spans="3:5" ht="12.5" x14ac:dyDescent="0.25">
      <c r="C384" s="51"/>
      <c r="D384" s="51"/>
      <c r="E384" s="51"/>
    </row>
    <row r="385" spans="3:5" ht="12.5" x14ac:dyDescent="0.25">
      <c r="C385" s="51"/>
      <c r="D385" s="51"/>
      <c r="E385" s="51"/>
    </row>
    <row r="386" spans="3:5" ht="12.5" x14ac:dyDescent="0.25">
      <c r="C386" s="51"/>
      <c r="D386" s="51"/>
      <c r="E386" s="51"/>
    </row>
    <row r="387" spans="3:5" ht="12.5" x14ac:dyDescent="0.25">
      <c r="C387" s="51"/>
      <c r="D387" s="51"/>
      <c r="E387" s="51"/>
    </row>
    <row r="388" spans="3:5" ht="12.5" x14ac:dyDescent="0.25">
      <c r="C388" s="51"/>
      <c r="D388" s="51"/>
      <c r="E388" s="51"/>
    </row>
    <row r="389" spans="3:5" ht="12.5" x14ac:dyDescent="0.25">
      <c r="C389" s="51"/>
      <c r="D389" s="51"/>
      <c r="E389" s="51"/>
    </row>
    <row r="390" spans="3:5" ht="12.5" x14ac:dyDescent="0.25">
      <c r="C390" s="51"/>
      <c r="D390" s="51"/>
      <c r="E390" s="51"/>
    </row>
    <row r="391" spans="3:5" ht="12.5" x14ac:dyDescent="0.25">
      <c r="C391" s="51"/>
      <c r="D391" s="51"/>
      <c r="E391" s="51"/>
    </row>
    <row r="392" spans="3:5" ht="12.5" x14ac:dyDescent="0.25">
      <c r="C392" s="51"/>
      <c r="D392" s="51"/>
      <c r="E392" s="51"/>
    </row>
    <row r="393" spans="3:5" ht="12.5" x14ac:dyDescent="0.25">
      <c r="C393" s="51"/>
      <c r="D393" s="51"/>
      <c r="E393" s="51"/>
    </row>
    <row r="394" spans="3:5" ht="12.5" x14ac:dyDescent="0.25">
      <c r="C394" s="51"/>
      <c r="D394" s="51"/>
      <c r="E394" s="51"/>
    </row>
    <row r="395" spans="3:5" ht="12.5" x14ac:dyDescent="0.25">
      <c r="C395" s="51"/>
      <c r="D395" s="51"/>
      <c r="E395" s="51"/>
    </row>
    <row r="396" spans="3:5" ht="12.5" x14ac:dyDescent="0.25">
      <c r="C396" s="51"/>
      <c r="D396" s="51"/>
      <c r="E396" s="51"/>
    </row>
    <row r="397" spans="3:5" ht="12.5" x14ac:dyDescent="0.25">
      <c r="C397" s="51"/>
      <c r="D397" s="51"/>
      <c r="E397" s="51"/>
    </row>
    <row r="398" spans="3:5" ht="12.5" x14ac:dyDescent="0.25">
      <c r="C398" s="51"/>
      <c r="D398" s="51"/>
      <c r="E398" s="51"/>
    </row>
    <row r="399" spans="3:5" ht="12.5" x14ac:dyDescent="0.25">
      <c r="C399" s="51"/>
      <c r="D399" s="51"/>
      <c r="E399" s="51"/>
    </row>
    <row r="400" spans="3:5" ht="12.5" x14ac:dyDescent="0.25">
      <c r="C400" s="51"/>
      <c r="D400" s="51"/>
      <c r="E400" s="51"/>
    </row>
    <row r="401" spans="3:5" ht="12.5" x14ac:dyDescent="0.25">
      <c r="C401" s="51"/>
      <c r="D401" s="51"/>
      <c r="E401" s="51"/>
    </row>
    <row r="402" spans="3:5" ht="12.5" x14ac:dyDescent="0.25">
      <c r="C402" s="51"/>
      <c r="D402" s="51"/>
      <c r="E402" s="51"/>
    </row>
    <row r="403" spans="3:5" ht="12.5" x14ac:dyDescent="0.25">
      <c r="C403" s="51"/>
      <c r="D403" s="51"/>
      <c r="E403" s="51"/>
    </row>
    <row r="404" spans="3:5" ht="12.5" x14ac:dyDescent="0.25">
      <c r="C404" s="51"/>
      <c r="D404" s="51"/>
      <c r="E404" s="51"/>
    </row>
    <row r="405" spans="3:5" ht="12.5" x14ac:dyDescent="0.25">
      <c r="C405" s="51"/>
      <c r="D405" s="51"/>
      <c r="E405" s="51"/>
    </row>
    <row r="406" spans="3:5" ht="12.5" x14ac:dyDescent="0.25">
      <c r="C406" s="51"/>
      <c r="D406" s="51"/>
      <c r="E406" s="51"/>
    </row>
    <row r="407" spans="3:5" ht="12.5" x14ac:dyDescent="0.25">
      <c r="C407" s="51"/>
      <c r="D407" s="51"/>
      <c r="E407" s="51"/>
    </row>
    <row r="408" spans="3:5" ht="12.5" x14ac:dyDescent="0.25">
      <c r="C408" s="51"/>
      <c r="D408" s="51"/>
      <c r="E408" s="51"/>
    </row>
    <row r="409" spans="3:5" ht="12.5" x14ac:dyDescent="0.25">
      <c r="C409" s="51"/>
      <c r="D409" s="51"/>
      <c r="E409" s="51"/>
    </row>
    <row r="410" spans="3:5" ht="12.5" x14ac:dyDescent="0.25">
      <c r="C410" s="51"/>
      <c r="D410" s="51"/>
      <c r="E410" s="51"/>
    </row>
    <row r="411" spans="3:5" ht="12.5" x14ac:dyDescent="0.25">
      <c r="C411" s="51"/>
      <c r="D411" s="51"/>
      <c r="E411" s="51"/>
    </row>
    <row r="412" spans="3:5" ht="12.5" x14ac:dyDescent="0.25">
      <c r="C412" s="51"/>
      <c r="D412" s="51"/>
      <c r="E412" s="51"/>
    </row>
    <row r="413" spans="3:5" ht="12.5" x14ac:dyDescent="0.25">
      <c r="C413" s="51"/>
      <c r="D413" s="51"/>
      <c r="E413" s="51"/>
    </row>
    <row r="414" spans="3:5" ht="12.5" x14ac:dyDescent="0.25">
      <c r="C414" s="51"/>
      <c r="D414" s="51"/>
      <c r="E414" s="51"/>
    </row>
    <row r="415" spans="3:5" ht="12.5" x14ac:dyDescent="0.25">
      <c r="C415" s="51"/>
      <c r="D415" s="51"/>
      <c r="E415" s="51"/>
    </row>
    <row r="416" spans="3:5" ht="12.5" x14ac:dyDescent="0.25">
      <c r="C416" s="51"/>
      <c r="D416" s="51"/>
      <c r="E416" s="51"/>
    </row>
    <row r="417" spans="3:5" ht="12.5" x14ac:dyDescent="0.25">
      <c r="C417" s="51"/>
      <c r="D417" s="51"/>
      <c r="E417" s="51"/>
    </row>
    <row r="418" spans="3:5" ht="12.5" x14ac:dyDescent="0.25">
      <c r="C418" s="51"/>
      <c r="D418" s="51"/>
      <c r="E418" s="51"/>
    </row>
    <row r="419" spans="3:5" ht="12.5" x14ac:dyDescent="0.25">
      <c r="C419" s="51"/>
      <c r="D419" s="51"/>
      <c r="E419" s="51"/>
    </row>
    <row r="420" spans="3:5" ht="12.5" x14ac:dyDescent="0.25">
      <c r="C420" s="51"/>
      <c r="D420" s="51"/>
      <c r="E420" s="51"/>
    </row>
    <row r="421" spans="3:5" ht="12.5" x14ac:dyDescent="0.25">
      <c r="C421" s="51"/>
      <c r="D421" s="51"/>
      <c r="E421" s="51"/>
    </row>
    <row r="422" spans="3:5" ht="12.5" x14ac:dyDescent="0.25">
      <c r="C422" s="51"/>
      <c r="D422" s="51"/>
      <c r="E422" s="51"/>
    </row>
    <row r="423" spans="3:5" ht="12.5" x14ac:dyDescent="0.25">
      <c r="C423" s="51"/>
      <c r="D423" s="51"/>
      <c r="E423" s="51"/>
    </row>
    <row r="424" spans="3:5" ht="12.5" x14ac:dyDescent="0.25">
      <c r="C424" s="51"/>
      <c r="D424" s="51"/>
      <c r="E424" s="51"/>
    </row>
    <row r="425" spans="3:5" ht="12.5" x14ac:dyDescent="0.25">
      <c r="C425" s="51"/>
      <c r="D425" s="51"/>
      <c r="E425" s="51"/>
    </row>
    <row r="426" spans="3:5" ht="12.5" x14ac:dyDescent="0.25">
      <c r="C426" s="51"/>
      <c r="D426" s="51"/>
      <c r="E426" s="51"/>
    </row>
    <row r="427" spans="3:5" ht="12.5" x14ac:dyDescent="0.25">
      <c r="C427" s="51"/>
      <c r="D427" s="51"/>
      <c r="E427" s="51"/>
    </row>
    <row r="428" spans="3:5" ht="12.5" x14ac:dyDescent="0.25">
      <c r="C428" s="51"/>
      <c r="D428" s="51"/>
      <c r="E428" s="51"/>
    </row>
    <row r="429" spans="3:5" ht="12.5" x14ac:dyDescent="0.25">
      <c r="C429" s="51"/>
      <c r="D429" s="51"/>
      <c r="E429" s="51"/>
    </row>
    <row r="430" spans="3:5" ht="12.5" x14ac:dyDescent="0.25">
      <c r="C430" s="51"/>
      <c r="D430" s="51"/>
      <c r="E430" s="51"/>
    </row>
    <row r="431" spans="3:5" ht="12.5" x14ac:dyDescent="0.25">
      <c r="C431" s="51"/>
      <c r="D431" s="51"/>
      <c r="E431" s="51"/>
    </row>
    <row r="432" spans="3:5" ht="12.5" x14ac:dyDescent="0.25">
      <c r="C432" s="51"/>
      <c r="D432" s="51"/>
      <c r="E432" s="51"/>
    </row>
    <row r="433" spans="3:5" ht="12.5" x14ac:dyDescent="0.25">
      <c r="C433" s="51"/>
      <c r="D433" s="51"/>
      <c r="E433" s="51"/>
    </row>
    <row r="434" spans="3:5" ht="12.5" x14ac:dyDescent="0.25">
      <c r="C434" s="51"/>
      <c r="D434" s="51"/>
      <c r="E434" s="51"/>
    </row>
    <row r="435" spans="3:5" ht="12.5" x14ac:dyDescent="0.25">
      <c r="C435" s="51"/>
      <c r="D435" s="51"/>
      <c r="E435" s="51"/>
    </row>
    <row r="436" spans="3:5" ht="12.5" x14ac:dyDescent="0.25">
      <c r="C436" s="51"/>
      <c r="D436" s="51"/>
      <c r="E436" s="51"/>
    </row>
    <row r="437" spans="3:5" ht="12.5" x14ac:dyDescent="0.25">
      <c r="C437" s="51"/>
      <c r="D437" s="51"/>
      <c r="E437" s="51"/>
    </row>
    <row r="438" spans="3:5" ht="12.5" x14ac:dyDescent="0.25">
      <c r="C438" s="51"/>
      <c r="D438" s="51"/>
      <c r="E438" s="51"/>
    </row>
    <row r="439" spans="3:5" ht="12.5" x14ac:dyDescent="0.25">
      <c r="C439" s="51"/>
      <c r="D439" s="51"/>
      <c r="E439" s="51"/>
    </row>
    <row r="440" spans="3:5" ht="12.5" x14ac:dyDescent="0.25">
      <c r="C440" s="51"/>
      <c r="D440" s="51"/>
      <c r="E440" s="51"/>
    </row>
    <row r="441" spans="3:5" ht="12.5" x14ac:dyDescent="0.25">
      <c r="C441" s="51"/>
      <c r="D441" s="51"/>
      <c r="E441" s="51"/>
    </row>
    <row r="442" spans="3:5" ht="12.5" x14ac:dyDescent="0.25">
      <c r="C442" s="51"/>
      <c r="D442" s="51"/>
      <c r="E442" s="51"/>
    </row>
    <row r="443" spans="3:5" ht="12.5" x14ac:dyDescent="0.25">
      <c r="C443" s="51"/>
      <c r="D443" s="51"/>
      <c r="E443" s="51"/>
    </row>
    <row r="444" spans="3:5" ht="12.5" x14ac:dyDescent="0.25">
      <c r="C444" s="51"/>
      <c r="D444" s="51"/>
      <c r="E444" s="51"/>
    </row>
    <row r="445" spans="3:5" ht="12.5" x14ac:dyDescent="0.25">
      <c r="C445" s="51"/>
      <c r="D445" s="51"/>
      <c r="E445" s="51"/>
    </row>
    <row r="446" spans="3:5" ht="12.5" x14ac:dyDescent="0.25">
      <c r="C446" s="51"/>
      <c r="D446" s="51"/>
      <c r="E446" s="51"/>
    </row>
    <row r="447" spans="3:5" ht="12.5" x14ac:dyDescent="0.25">
      <c r="C447" s="51"/>
      <c r="D447" s="51"/>
      <c r="E447" s="51"/>
    </row>
    <row r="448" spans="3:5" ht="12.5" x14ac:dyDescent="0.25">
      <c r="C448" s="51"/>
      <c r="D448" s="51"/>
      <c r="E448" s="51"/>
    </row>
    <row r="449" spans="3:5" ht="12.5" x14ac:dyDescent="0.25">
      <c r="C449" s="51"/>
      <c r="D449" s="51"/>
      <c r="E449" s="51"/>
    </row>
    <row r="450" spans="3:5" ht="12.5" x14ac:dyDescent="0.25">
      <c r="C450" s="51"/>
      <c r="D450" s="51"/>
      <c r="E450" s="51"/>
    </row>
    <row r="451" spans="3:5" ht="12.5" x14ac:dyDescent="0.25">
      <c r="C451" s="51"/>
      <c r="D451" s="51"/>
      <c r="E451" s="51"/>
    </row>
    <row r="452" spans="3:5" ht="12.5" x14ac:dyDescent="0.25">
      <c r="C452" s="51"/>
      <c r="D452" s="51"/>
      <c r="E452" s="51"/>
    </row>
    <row r="453" spans="3:5" ht="12.5" x14ac:dyDescent="0.25">
      <c r="C453" s="51"/>
      <c r="D453" s="51"/>
      <c r="E453" s="51"/>
    </row>
    <row r="454" spans="3:5" ht="12.5" x14ac:dyDescent="0.25">
      <c r="C454" s="51"/>
      <c r="D454" s="51"/>
      <c r="E454" s="51"/>
    </row>
    <row r="455" spans="3:5" ht="12.5" x14ac:dyDescent="0.25">
      <c r="C455" s="51"/>
      <c r="D455" s="51"/>
      <c r="E455" s="51"/>
    </row>
    <row r="456" spans="3:5" ht="12.5" x14ac:dyDescent="0.25">
      <c r="C456" s="51"/>
      <c r="D456" s="51"/>
      <c r="E456" s="51"/>
    </row>
    <row r="457" spans="3:5" ht="12.5" x14ac:dyDescent="0.25">
      <c r="C457" s="51"/>
      <c r="D457" s="51"/>
      <c r="E457" s="51"/>
    </row>
    <row r="458" spans="3:5" ht="12.5" x14ac:dyDescent="0.25">
      <c r="C458" s="51"/>
      <c r="D458" s="51"/>
      <c r="E458" s="51"/>
    </row>
    <row r="459" spans="3:5" ht="12.5" x14ac:dyDescent="0.25">
      <c r="C459" s="51"/>
      <c r="D459" s="51"/>
      <c r="E459" s="51"/>
    </row>
    <row r="460" spans="3:5" ht="12.5" x14ac:dyDescent="0.25">
      <c r="C460" s="51"/>
      <c r="D460" s="51"/>
      <c r="E460" s="51"/>
    </row>
    <row r="461" spans="3:5" ht="12.5" x14ac:dyDescent="0.25">
      <c r="C461" s="51"/>
      <c r="D461" s="51"/>
      <c r="E461" s="51"/>
    </row>
    <row r="462" spans="3:5" ht="12.5" x14ac:dyDescent="0.25">
      <c r="C462" s="51"/>
      <c r="D462" s="51"/>
      <c r="E462" s="51"/>
    </row>
    <row r="463" spans="3:5" ht="12.5" x14ac:dyDescent="0.25">
      <c r="C463" s="51"/>
      <c r="D463" s="51"/>
      <c r="E463" s="51"/>
    </row>
    <row r="464" spans="3:5" ht="12.5" x14ac:dyDescent="0.25">
      <c r="C464" s="51"/>
      <c r="D464" s="51"/>
      <c r="E464" s="51"/>
    </row>
    <row r="465" spans="3:5" ht="12.5" x14ac:dyDescent="0.25">
      <c r="C465" s="51"/>
      <c r="D465" s="51"/>
      <c r="E465" s="51"/>
    </row>
    <row r="466" spans="3:5" ht="12.5" x14ac:dyDescent="0.25">
      <c r="C466" s="51"/>
      <c r="D466" s="51"/>
      <c r="E466" s="51"/>
    </row>
    <row r="467" spans="3:5" ht="12.5" x14ac:dyDescent="0.25">
      <c r="C467" s="51"/>
      <c r="D467" s="51"/>
      <c r="E467" s="51"/>
    </row>
    <row r="468" spans="3:5" ht="12.5" x14ac:dyDescent="0.25">
      <c r="C468" s="51"/>
      <c r="D468" s="51"/>
      <c r="E468" s="51"/>
    </row>
    <row r="469" spans="3:5" ht="12.5" x14ac:dyDescent="0.25">
      <c r="C469" s="51"/>
      <c r="D469" s="51"/>
      <c r="E469" s="51"/>
    </row>
    <row r="470" spans="3:5" ht="12.5" x14ac:dyDescent="0.25">
      <c r="C470" s="51"/>
      <c r="D470" s="51"/>
      <c r="E470" s="51"/>
    </row>
    <row r="471" spans="3:5" ht="12.5" x14ac:dyDescent="0.25">
      <c r="C471" s="51"/>
      <c r="D471" s="51"/>
      <c r="E471" s="51"/>
    </row>
    <row r="472" spans="3:5" ht="12.5" x14ac:dyDescent="0.25">
      <c r="C472" s="51"/>
      <c r="D472" s="51"/>
      <c r="E472" s="51"/>
    </row>
    <row r="473" spans="3:5" ht="12.5" x14ac:dyDescent="0.25">
      <c r="C473" s="51"/>
      <c r="D473" s="51"/>
      <c r="E473" s="51"/>
    </row>
    <row r="474" spans="3:5" ht="12.5" x14ac:dyDescent="0.25">
      <c r="C474" s="51"/>
      <c r="D474" s="51"/>
      <c r="E474" s="51"/>
    </row>
    <row r="475" spans="3:5" ht="12.5" x14ac:dyDescent="0.25">
      <c r="C475" s="51"/>
      <c r="D475" s="51"/>
      <c r="E475" s="51"/>
    </row>
    <row r="476" spans="3:5" ht="12.5" x14ac:dyDescent="0.25">
      <c r="C476" s="51"/>
      <c r="D476" s="51"/>
      <c r="E476" s="51"/>
    </row>
    <row r="477" spans="3:5" ht="12.5" x14ac:dyDescent="0.25">
      <c r="C477" s="51"/>
      <c r="D477" s="51"/>
      <c r="E477" s="51"/>
    </row>
    <row r="478" spans="3:5" ht="12.5" x14ac:dyDescent="0.25">
      <c r="C478" s="51"/>
      <c r="D478" s="51"/>
      <c r="E478" s="51"/>
    </row>
    <row r="479" spans="3:5" ht="12.5" x14ac:dyDescent="0.25">
      <c r="C479" s="51"/>
      <c r="D479" s="51"/>
      <c r="E479" s="51"/>
    </row>
    <row r="480" spans="3:5" ht="12.5" x14ac:dyDescent="0.25">
      <c r="C480" s="51"/>
      <c r="D480" s="51"/>
      <c r="E480" s="51"/>
    </row>
    <row r="481" spans="3:5" ht="12.5" x14ac:dyDescent="0.25">
      <c r="C481" s="51"/>
      <c r="D481" s="51"/>
      <c r="E481" s="51"/>
    </row>
    <row r="482" spans="3:5" ht="12.5" x14ac:dyDescent="0.25">
      <c r="C482" s="51"/>
      <c r="D482" s="51"/>
      <c r="E482" s="51"/>
    </row>
    <row r="483" spans="3:5" ht="12.5" x14ac:dyDescent="0.25">
      <c r="C483" s="51"/>
      <c r="D483" s="51"/>
      <c r="E483" s="51"/>
    </row>
    <row r="484" spans="3:5" ht="12.5" x14ac:dyDescent="0.25">
      <c r="C484" s="51"/>
      <c r="D484" s="51"/>
      <c r="E484" s="51"/>
    </row>
    <row r="485" spans="3:5" ht="12.5" x14ac:dyDescent="0.25">
      <c r="C485" s="51"/>
      <c r="D485" s="51"/>
      <c r="E485" s="51"/>
    </row>
    <row r="486" spans="3:5" ht="12.5" x14ac:dyDescent="0.25">
      <c r="C486" s="51"/>
      <c r="D486" s="51"/>
      <c r="E486" s="51"/>
    </row>
    <row r="487" spans="3:5" ht="12.5" x14ac:dyDescent="0.25">
      <c r="C487" s="51"/>
      <c r="D487" s="51"/>
      <c r="E487" s="51"/>
    </row>
    <row r="488" spans="3:5" ht="12.5" x14ac:dyDescent="0.25">
      <c r="C488" s="51"/>
      <c r="D488" s="51"/>
      <c r="E488" s="51"/>
    </row>
    <row r="489" spans="3:5" ht="12.5" x14ac:dyDescent="0.25">
      <c r="C489" s="51"/>
      <c r="D489" s="51"/>
      <c r="E489" s="51"/>
    </row>
    <row r="490" spans="3:5" ht="12.5" x14ac:dyDescent="0.25">
      <c r="C490" s="51"/>
      <c r="D490" s="51"/>
      <c r="E490" s="51"/>
    </row>
    <row r="491" spans="3:5" ht="12.5" x14ac:dyDescent="0.25">
      <c r="C491" s="51"/>
      <c r="D491" s="51"/>
      <c r="E491" s="51"/>
    </row>
    <row r="492" spans="3:5" ht="12.5" x14ac:dyDescent="0.25">
      <c r="C492" s="51"/>
      <c r="D492" s="51"/>
      <c r="E492" s="51"/>
    </row>
    <row r="493" spans="3:5" ht="12.5" x14ac:dyDescent="0.25">
      <c r="C493" s="51"/>
      <c r="D493" s="51"/>
      <c r="E493" s="51"/>
    </row>
    <row r="494" spans="3:5" ht="12.5" x14ac:dyDescent="0.25">
      <c r="C494" s="51"/>
      <c r="D494" s="51"/>
      <c r="E494" s="51"/>
    </row>
    <row r="495" spans="3:5" ht="12.5" x14ac:dyDescent="0.25">
      <c r="C495" s="51"/>
      <c r="D495" s="51"/>
      <c r="E495" s="51"/>
    </row>
    <row r="496" spans="3:5" ht="12.5" x14ac:dyDescent="0.25">
      <c r="C496" s="51"/>
      <c r="D496" s="51"/>
      <c r="E496" s="51"/>
    </row>
    <row r="497" spans="3:5" ht="12.5" x14ac:dyDescent="0.25">
      <c r="C497" s="51"/>
      <c r="D497" s="51"/>
      <c r="E497" s="51"/>
    </row>
    <row r="498" spans="3:5" ht="12.5" x14ac:dyDescent="0.25">
      <c r="C498" s="51"/>
      <c r="D498" s="51"/>
      <c r="E498" s="51"/>
    </row>
    <row r="499" spans="3:5" ht="12.5" x14ac:dyDescent="0.25">
      <c r="C499" s="51"/>
      <c r="D499" s="51"/>
      <c r="E499" s="51"/>
    </row>
    <row r="500" spans="3:5" ht="12.5" x14ac:dyDescent="0.25">
      <c r="C500" s="51"/>
      <c r="D500" s="51"/>
      <c r="E500" s="51"/>
    </row>
    <row r="501" spans="3:5" ht="12.5" x14ac:dyDescent="0.25">
      <c r="C501" s="51"/>
      <c r="D501" s="51"/>
      <c r="E501" s="51"/>
    </row>
    <row r="502" spans="3:5" ht="12.5" x14ac:dyDescent="0.25">
      <c r="C502" s="51"/>
      <c r="D502" s="51"/>
      <c r="E502" s="51"/>
    </row>
    <row r="503" spans="3:5" ht="12.5" x14ac:dyDescent="0.25">
      <c r="C503" s="51"/>
      <c r="D503" s="51"/>
      <c r="E503" s="51"/>
    </row>
    <row r="504" spans="3:5" ht="12.5" x14ac:dyDescent="0.25">
      <c r="C504" s="51"/>
      <c r="D504" s="51"/>
      <c r="E504" s="51"/>
    </row>
    <row r="505" spans="3:5" ht="12.5" x14ac:dyDescent="0.25">
      <c r="C505" s="51"/>
      <c r="D505" s="51"/>
      <c r="E505" s="51"/>
    </row>
    <row r="506" spans="3:5" ht="12.5" x14ac:dyDescent="0.25">
      <c r="C506" s="51"/>
      <c r="D506" s="51"/>
      <c r="E506" s="51"/>
    </row>
    <row r="507" spans="3:5" ht="12.5" x14ac:dyDescent="0.25">
      <c r="C507" s="51"/>
      <c r="D507" s="51"/>
      <c r="E507" s="51"/>
    </row>
    <row r="508" spans="3:5" ht="12.5" x14ac:dyDescent="0.25">
      <c r="C508" s="51"/>
      <c r="D508" s="51"/>
      <c r="E508" s="51"/>
    </row>
    <row r="509" spans="3:5" ht="12.5" x14ac:dyDescent="0.25">
      <c r="C509" s="51"/>
      <c r="D509" s="51"/>
      <c r="E509" s="51"/>
    </row>
    <row r="510" spans="3:5" ht="12.5" x14ac:dyDescent="0.25">
      <c r="C510" s="51"/>
      <c r="D510" s="51"/>
      <c r="E510" s="51"/>
    </row>
    <row r="511" spans="3:5" ht="12.5" x14ac:dyDescent="0.25">
      <c r="C511" s="51"/>
      <c r="D511" s="51"/>
      <c r="E511" s="51"/>
    </row>
    <row r="512" spans="3:5" ht="12.5" x14ac:dyDescent="0.25">
      <c r="C512" s="51"/>
      <c r="D512" s="51"/>
      <c r="E512" s="51"/>
    </row>
    <row r="513" spans="3:5" ht="12.5" x14ac:dyDescent="0.25">
      <c r="C513" s="51"/>
      <c r="D513" s="51"/>
      <c r="E513" s="51"/>
    </row>
    <row r="514" spans="3:5" ht="12.5" x14ac:dyDescent="0.25">
      <c r="C514" s="51"/>
      <c r="D514" s="51"/>
      <c r="E514" s="51"/>
    </row>
    <row r="515" spans="3:5" ht="12.5" x14ac:dyDescent="0.25">
      <c r="C515" s="51"/>
      <c r="D515" s="51"/>
      <c r="E515" s="51"/>
    </row>
    <row r="516" spans="3:5" ht="12.5" x14ac:dyDescent="0.25">
      <c r="C516" s="51"/>
      <c r="D516" s="51"/>
      <c r="E516" s="51"/>
    </row>
    <row r="517" spans="3:5" ht="12.5" x14ac:dyDescent="0.25">
      <c r="C517" s="51"/>
      <c r="D517" s="51"/>
      <c r="E517" s="51"/>
    </row>
    <row r="518" spans="3:5" ht="12.5" x14ac:dyDescent="0.25">
      <c r="C518" s="51"/>
      <c r="D518" s="51"/>
      <c r="E518" s="51"/>
    </row>
    <row r="519" spans="3:5" ht="12.5" x14ac:dyDescent="0.25">
      <c r="C519" s="51"/>
      <c r="D519" s="51"/>
      <c r="E519" s="51"/>
    </row>
    <row r="520" spans="3:5" ht="12.5" x14ac:dyDescent="0.25">
      <c r="C520" s="51"/>
      <c r="D520" s="51"/>
      <c r="E520" s="51"/>
    </row>
    <row r="521" spans="3:5" ht="12.5" x14ac:dyDescent="0.25">
      <c r="C521" s="51"/>
      <c r="D521" s="51"/>
      <c r="E521" s="51"/>
    </row>
    <row r="522" spans="3:5" ht="12.5" x14ac:dyDescent="0.25">
      <c r="C522" s="51"/>
      <c r="D522" s="51"/>
      <c r="E522" s="51"/>
    </row>
    <row r="523" spans="3:5" ht="12.5" x14ac:dyDescent="0.25">
      <c r="C523" s="51"/>
      <c r="D523" s="51"/>
      <c r="E523" s="51"/>
    </row>
    <row r="524" spans="3:5" ht="12.5" x14ac:dyDescent="0.25">
      <c r="C524" s="51"/>
      <c r="D524" s="51"/>
      <c r="E524" s="51"/>
    </row>
    <row r="525" spans="3:5" ht="12.5" x14ac:dyDescent="0.25">
      <c r="C525" s="51"/>
      <c r="D525" s="51"/>
      <c r="E525" s="51"/>
    </row>
    <row r="526" spans="3:5" ht="12.5" x14ac:dyDescent="0.25">
      <c r="C526" s="51"/>
      <c r="D526" s="51"/>
      <c r="E526" s="51"/>
    </row>
    <row r="527" spans="3:5" ht="12.5" x14ac:dyDescent="0.25">
      <c r="C527" s="51"/>
      <c r="D527" s="51"/>
      <c r="E527" s="51"/>
    </row>
    <row r="528" spans="3:5" ht="12.5" x14ac:dyDescent="0.25">
      <c r="C528" s="51"/>
      <c r="D528" s="51"/>
      <c r="E528" s="51"/>
    </row>
    <row r="529" spans="3:5" ht="12.5" x14ac:dyDescent="0.25">
      <c r="C529" s="51"/>
      <c r="D529" s="51"/>
      <c r="E529" s="51"/>
    </row>
    <row r="530" spans="3:5" ht="12.5" x14ac:dyDescent="0.25">
      <c r="C530" s="51"/>
      <c r="D530" s="51"/>
      <c r="E530" s="51"/>
    </row>
    <row r="531" spans="3:5" ht="12.5" x14ac:dyDescent="0.25">
      <c r="C531" s="51"/>
      <c r="D531" s="51"/>
      <c r="E531" s="51"/>
    </row>
    <row r="532" spans="3:5" ht="12.5" x14ac:dyDescent="0.25">
      <c r="C532" s="51"/>
      <c r="D532" s="51"/>
      <c r="E532" s="51"/>
    </row>
    <row r="533" spans="3:5" ht="12.5" x14ac:dyDescent="0.25">
      <c r="C533" s="51"/>
      <c r="D533" s="51"/>
      <c r="E533" s="51"/>
    </row>
    <row r="534" spans="3:5" ht="12.5" x14ac:dyDescent="0.25">
      <c r="C534" s="51"/>
      <c r="D534" s="51"/>
      <c r="E534" s="51"/>
    </row>
    <row r="535" spans="3:5" ht="12.5" x14ac:dyDescent="0.25">
      <c r="C535" s="51"/>
      <c r="D535" s="51"/>
      <c r="E535" s="51"/>
    </row>
    <row r="536" spans="3:5" ht="12.5" x14ac:dyDescent="0.25">
      <c r="C536" s="51"/>
      <c r="D536" s="51"/>
      <c r="E536" s="51"/>
    </row>
    <row r="537" spans="3:5" ht="12.5" x14ac:dyDescent="0.25">
      <c r="C537" s="51"/>
      <c r="D537" s="51"/>
      <c r="E537" s="51"/>
    </row>
    <row r="538" spans="3:5" ht="12.5" x14ac:dyDescent="0.25">
      <c r="C538" s="51"/>
      <c r="D538" s="51"/>
      <c r="E538" s="51"/>
    </row>
    <row r="539" spans="3:5" ht="12.5" x14ac:dyDescent="0.25">
      <c r="C539" s="51"/>
      <c r="D539" s="51"/>
      <c r="E539" s="51"/>
    </row>
    <row r="540" spans="3:5" ht="12.5" x14ac:dyDescent="0.25">
      <c r="C540" s="51"/>
      <c r="D540" s="51"/>
      <c r="E540" s="51"/>
    </row>
    <row r="541" spans="3:5" ht="12.5" x14ac:dyDescent="0.25">
      <c r="C541" s="51"/>
      <c r="D541" s="51"/>
      <c r="E541" s="51"/>
    </row>
    <row r="542" spans="3:5" ht="12.5" x14ac:dyDescent="0.25">
      <c r="C542" s="51"/>
      <c r="D542" s="51"/>
      <c r="E542" s="51"/>
    </row>
    <row r="543" spans="3:5" ht="12.5" x14ac:dyDescent="0.25">
      <c r="C543" s="51"/>
      <c r="D543" s="51"/>
      <c r="E543" s="51"/>
    </row>
    <row r="544" spans="3:5" ht="12.5" x14ac:dyDescent="0.25">
      <c r="C544" s="51"/>
      <c r="D544" s="51"/>
      <c r="E544" s="51"/>
    </row>
    <row r="545" spans="3:5" ht="12.5" x14ac:dyDescent="0.25">
      <c r="C545" s="51"/>
      <c r="D545" s="51"/>
      <c r="E545" s="51"/>
    </row>
    <row r="546" spans="3:5" ht="12.5" x14ac:dyDescent="0.25">
      <c r="C546" s="51"/>
      <c r="D546" s="51"/>
      <c r="E546" s="51"/>
    </row>
    <row r="547" spans="3:5" ht="12.5" x14ac:dyDescent="0.25">
      <c r="C547" s="51"/>
      <c r="D547" s="51"/>
      <c r="E547" s="51"/>
    </row>
    <row r="548" spans="3:5" ht="12.5" x14ac:dyDescent="0.25">
      <c r="C548" s="51"/>
      <c r="D548" s="51"/>
      <c r="E548" s="51"/>
    </row>
    <row r="549" spans="3:5" ht="12.5" x14ac:dyDescent="0.25">
      <c r="C549" s="51"/>
      <c r="D549" s="51"/>
      <c r="E549" s="51"/>
    </row>
    <row r="550" spans="3:5" ht="12.5" x14ac:dyDescent="0.25">
      <c r="C550" s="51"/>
      <c r="D550" s="51"/>
      <c r="E550" s="51"/>
    </row>
    <row r="551" spans="3:5" ht="12.5" x14ac:dyDescent="0.25">
      <c r="C551" s="51"/>
      <c r="D551" s="51"/>
      <c r="E551" s="51"/>
    </row>
    <row r="552" spans="3:5" ht="12.5" x14ac:dyDescent="0.25">
      <c r="C552" s="51"/>
      <c r="D552" s="51"/>
      <c r="E552" s="51"/>
    </row>
    <row r="553" spans="3:5" ht="12.5" x14ac:dyDescent="0.25">
      <c r="C553" s="51"/>
      <c r="D553" s="51"/>
      <c r="E553" s="51"/>
    </row>
    <row r="554" spans="3:5" ht="12.5" x14ac:dyDescent="0.25">
      <c r="C554" s="51"/>
      <c r="D554" s="51"/>
      <c r="E554" s="51"/>
    </row>
    <row r="555" spans="3:5" ht="12.5" x14ac:dyDescent="0.25">
      <c r="C555" s="51"/>
      <c r="D555" s="51"/>
      <c r="E555" s="51"/>
    </row>
    <row r="556" spans="3:5" ht="12.5" x14ac:dyDescent="0.25">
      <c r="C556" s="51"/>
      <c r="D556" s="51"/>
      <c r="E556" s="51"/>
    </row>
    <row r="557" spans="3:5" ht="12.5" x14ac:dyDescent="0.25">
      <c r="C557" s="51"/>
      <c r="D557" s="51"/>
      <c r="E557" s="51"/>
    </row>
    <row r="558" spans="3:5" ht="12.5" x14ac:dyDescent="0.25">
      <c r="C558" s="51"/>
      <c r="D558" s="51"/>
      <c r="E558" s="51"/>
    </row>
    <row r="559" spans="3:5" ht="12.5" x14ac:dyDescent="0.25">
      <c r="C559" s="51"/>
      <c r="D559" s="51"/>
      <c r="E559" s="51"/>
    </row>
    <row r="560" spans="3:5" ht="12.5" x14ac:dyDescent="0.25">
      <c r="C560" s="51"/>
      <c r="D560" s="51"/>
      <c r="E560" s="51"/>
    </row>
    <row r="561" spans="3:5" ht="12.5" x14ac:dyDescent="0.25">
      <c r="C561" s="51"/>
      <c r="D561" s="51"/>
      <c r="E561" s="51"/>
    </row>
    <row r="562" spans="3:5" ht="12.5" x14ac:dyDescent="0.25">
      <c r="C562" s="51"/>
      <c r="D562" s="51"/>
      <c r="E562" s="51"/>
    </row>
    <row r="563" spans="3:5" ht="12.5" x14ac:dyDescent="0.25">
      <c r="C563" s="51"/>
      <c r="D563" s="51"/>
      <c r="E563" s="51"/>
    </row>
    <row r="564" spans="3:5" ht="12.5" x14ac:dyDescent="0.25">
      <c r="C564" s="51"/>
      <c r="D564" s="51"/>
      <c r="E564" s="51"/>
    </row>
    <row r="565" spans="3:5" ht="12.5" x14ac:dyDescent="0.25">
      <c r="C565" s="51"/>
      <c r="D565" s="51"/>
      <c r="E565" s="51"/>
    </row>
    <row r="566" spans="3:5" ht="12.5" x14ac:dyDescent="0.25">
      <c r="C566" s="51"/>
      <c r="D566" s="51"/>
      <c r="E566" s="51"/>
    </row>
    <row r="567" spans="3:5" ht="12.5" x14ac:dyDescent="0.25">
      <c r="C567" s="51"/>
      <c r="D567" s="51"/>
      <c r="E567" s="51"/>
    </row>
    <row r="568" spans="3:5" ht="12.5" x14ac:dyDescent="0.25">
      <c r="C568" s="51"/>
      <c r="D568" s="51"/>
      <c r="E568" s="51"/>
    </row>
    <row r="569" spans="3:5" ht="12.5" x14ac:dyDescent="0.25">
      <c r="C569" s="51"/>
      <c r="D569" s="51"/>
      <c r="E569" s="51"/>
    </row>
    <row r="570" spans="3:5" ht="12.5" x14ac:dyDescent="0.25">
      <c r="C570" s="51"/>
      <c r="D570" s="51"/>
      <c r="E570" s="51"/>
    </row>
    <row r="571" spans="3:5" ht="12.5" x14ac:dyDescent="0.25">
      <c r="C571" s="51"/>
      <c r="D571" s="51"/>
      <c r="E571" s="51"/>
    </row>
    <row r="572" spans="3:5" ht="12.5" x14ac:dyDescent="0.25">
      <c r="C572" s="51"/>
      <c r="D572" s="51"/>
      <c r="E572" s="51"/>
    </row>
    <row r="573" spans="3:5" ht="12.5" x14ac:dyDescent="0.25">
      <c r="C573" s="51"/>
      <c r="D573" s="51"/>
      <c r="E573" s="51"/>
    </row>
    <row r="574" spans="3:5" ht="12.5" x14ac:dyDescent="0.25">
      <c r="C574" s="51"/>
      <c r="D574" s="51"/>
      <c r="E574" s="51"/>
    </row>
    <row r="575" spans="3:5" ht="12.5" x14ac:dyDescent="0.25">
      <c r="C575" s="51"/>
      <c r="D575" s="51"/>
      <c r="E575" s="51"/>
    </row>
    <row r="576" spans="3:5" ht="12.5" x14ac:dyDescent="0.25">
      <c r="C576" s="51"/>
      <c r="D576" s="51"/>
      <c r="E576" s="51"/>
    </row>
    <row r="577" spans="3:5" ht="12.5" x14ac:dyDescent="0.25">
      <c r="C577" s="51"/>
      <c r="D577" s="51"/>
      <c r="E577" s="51"/>
    </row>
    <row r="578" spans="3:5" ht="12.5" x14ac:dyDescent="0.25">
      <c r="C578" s="51"/>
      <c r="D578" s="51"/>
      <c r="E578" s="51"/>
    </row>
    <row r="579" spans="3:5" ht="12.5" x14ac:dyDescent="0.25">
      <c r="C579" s="51"/>
      <c r="D579" s="51"/>
      <c r="E579" s="51"/>
    </row>
    <row r="580" spans="3:5" ht="12.5" x14ac:dyDescent="0.25">
      <c r="C580" s="51"/>
      <c r="D580" s="51"/>
      <c r="E580" s="51"/>
    </row>
    <row r="581" spans="3:5" ht="12.5" x14ac:dyDescent="0.25">
      <c r="C581" s="51"/>
      <c r="D581" s="51"/>
      <c r="E581" s="51"/>
    </row>
    <row r="582" spans="3:5" ht="12.5" x14ac:dyDescent="0.25">
      <c r="C582" s="51"/>
      <c r="D582" s="51"/>
      <c r="E582" s="51"/>
    </row>
    <row r="583" spans="3:5" ht="12.5" x14ac:dyDescent="0.25">
      <c r="C583" s="51"/>
      <c r="D583" s="51"/>
      <c r="E583" s="51"/>
    </row>
    <row r="584" spans="3:5" ht="12.5" x14ac:dyDescent="0.25">
      <c r="C584" s="51"/>
      <c r="D584" s="51"/>
      <c r="E584" s="51"/>
    </row>
    <row r="585" spans="3:5" ht="12.5" x14ac:dyDescent="0.25">
      <c r="C585" s="51"/>
      <c r="D585" s="51"/>
      <c r="E585" s="51"/>
    </row>
    <row r="586" spans="3:5" ht="12.5" x14ac:dyDescent="0.25">
      <c r="C586" s="51"/>
      <c r="D586" s="51"/>
      <c r="E586" s="51"/>
    </row>
    <row r="587" spans="3:5" ht="12.5" x14ac:dyDescent="0.25">
      <c r="C587" s="51"/>
      <c r="D587" s="51"/>
      <c r="E587" s="51"/>
    </row>
    <row r="588" spans="3:5" ht="12.5" x14ac:dyDescent="0.25">
      <c r="C588" s="51"/>
      <c r="D588" s="51"/>
      <c r="E588" s="51"/>
    </row>
    <row r="589" spans="3:5" ht="12.5" x14ac:dyDescent="0.25">
      <c r="C589" s="51"/>
      <c r="D589" s="51"/>
      <c r="E589" s="51"/>
    </row>
    <row r="590" spans="3:5" ht="12.5" x14ac:dyDescent="0.25">
      <c r="C590" s="51"/>
      <c r="D590" s="51"/>
      <c r="E590" s="51"/>
    </row>
    <row r="591" spans="3:5" ht="12.5" x14ac:dyDescent="0.25">
      <c r="C591" s="51"/>
      <c r="D591" s="51"/>
      <c r="E591" s="51"/>
    </row>
    <row r="592" spans="3:5" ht="12.5" x14ac:dyDescent="0.25">
      <c r="C592" s="51"/>
      <c r="D592" s="51"/>
      <c r="E592" s="51"/>
    </row>
    <row r="593" spans="3:5" ht="12.5" x14ac:dyDescent="0.25">
      <c r="C593" s="51"/>
      <c r="D593" s="51"/>
      <c r="E593" s="51"/>
    </row>
    <row r="594" spans="3:5" ht="12.5" x14ac:dyDescent="0.25">
      <c r="C594" s="51"/>
      <c r="D594" s="51"/>
      <c r="E594" s="51"/>
    </row>
    <row r="595" spans="3:5" ht="12.5" x14ac:dyDescent="0.25">
      <c r="C595" s="51"/>
      <c r="D595" s="51"/>
      <c r="E595" s="51"/>
    </row>
    <row r="596" spans="3:5" ht="12.5" x14ac:dyDescent="0.25">
      <c r="C596" s="51"/>
      <c r="D596" s="51"/>
      <c r="E596" s="51"/>
    </row>
    <row r="597" spans="3:5" ht="12.5" x14ac:dyDescent="0.25">
      <c r="C597" s="51"/>
      <c r="D597" s="51"/>
      <c r="E597" s="51"/>
    </row>
    <row r="598" spans="3:5" ht="12.5" x14ac:dyDescent="0.25">
      <c r="C598" s="51"/>
      <c r="D598" s="51"/>
      <c r="E598" s="51"/>
    </row>
    <row r="599" spans="3:5" ht="12.5" x14ac:dyDescent="0.25">
      <c r="C599" s="51"/>
      <c r="D599" s="51"/>
      <c r="E599" s="51"/>
    </row>
    <row r="600" spans="3:5" ht="12.5" x14ac:dyDescent="0.25">
      <c r="C600" s="51"/>
      <c r="D600" s="51"/>
      <c r="E600" s="51"/>
    </row>
    <row r="601" spans="3:5" ht="12.5" x14ac:dyDescent="0.25">
      <c r="C601" s="51"/>
      <c r="D601" s="51"/>
      <c r="E601" s="51"/>
    </row>
    <row r="602" spans="3:5" ht="12.5" x14ac:dyDescent="0.25">
      <c r="C602" s="51"/>
      <c r="D602" s="51"/>
      <c r="E602" s="51"/>
    </row>
    <row r="603" spans="3:5" ht="12.5" x14ac:dyDescent="0.25">
      <c r="C603" s="51"/>
      <c r="D603" s="51"/>
      <c r="E603" s="51"/>
    </row>
    <row r="604" spans="3:5" ht="12.5" x14ac:dyDescent="0.25">
      <c r="C604" s="51"/>
      <c r="D604" s="51"/>
      <c r="E604" s="51"/>
    </row>
    <row r="605" spans="3:5" ht="12.5" x14ac:dyDescent="0.25">
      <c r="C605" s="51"/>
      <c r="D605" s="51"/>
      <c r="E605" s="51"/>
    </row>
    <row r="606" spans="3:5" ht="12.5" x14ac:dyDescent="0.25">
      <c r="C606" s="51"/>
      <c r="D606" s="51"/>
      <c r="E606" s="51"/>
    </row>
    <row r="607" spans="3:5" ht="12.5" x14ac:dyDescent="0.25">
      <c r="C607" s="51"/>
      <c r="D607" s="51"/>
      <c r="E607" s="51"/>
    </row>
    <row r="608" spans="3:5" ht="12.5" x14ac:dyDescent="0.25">
      <c r="C608" s="51"/>
      <c r="D608" s="51"/>
      <c r="E608" s="51"/>
    </row>
    <row r="609" spans="3:5" ht="12.5" x14ac:dyDescent="0.25">
      <c r="C609" s="51"/>
      <c r="D609" s="51"/>
      <c r="E609" s="51"/>
    </row>
    <row r="610" spans="3:5" ht="12.5" x14ac:dyDescent="0.25">
      <c r="C610" s="51"/>
      <c r="D610" s="51"/>
      <c r="E610" s="51"/>
    </row>
    <row r="611" spans="3:5" ht="12.5" x14ac:dyDescent="0.25">
      <c r="C611" s="51"/>
      <c r="D611" s="51"/>
      <c r="E611" s="51"/>
    </row>
    <row r="612" spans="3:5" ht="12.5" x14ac:dyDescent="0.25">
      <c r="C612" s="51"/>
      <c r="D612" s="51"/>
      <c r="E612" s="51"/>
    </row>
    <row r="613" spans="3:5" ht="12.5" x14ac:dyDescent="0.25">
      <c r="C613" s="51"/>
      <c r="D613" s="51"/>
      <c r="E613" s="51"/>
    </row>
    <row r="614" spans="3:5" ht="12.5" x14ac:dyDescent="0.25">
      <c r="C614" s="51"/>
      <c r="D614" s="51"/>
      <c r="E614" s="51"/>
    </row>
    <row r="615" spans="3:5" ht="12.5" x14ac:dyDescent="0.25">
      <c r="C615" s="51"/>
      <c r="D615" s="51"/>
      <c r="E615" s="51"/>
    </row>
    <row r="616" spans="3:5" ht="12.5" x14ac:dyDescent="0.25">
      <c r="C616" s="51"/>
      <c r="D616" s="51"/>
      <c r="E616" s="51"/>
    </row>
    <row r="617" spans="3:5" ht="12.5" x14ac:dyDescent="0.25">
      <c r="C617" s="51"/>
      <c r="D617" s="51"/>
      <c r="E617" s="51"/>
    </row>
    <row r="618" spans="3:5" ht="12.5" x14ac:dyDescent="0.25">
      <c r="C618" s="51"/>
      <c r="D618" s="51"/>
      <c r="E618" s="51"/>
    </row>
    <row r="619" spans="3:5" ht="12.5" x14ac:dyDescent="0.25">
      <c r="C619" s="51"/>
      <c r="D619" s="51"/>
      <c r="E619" s="51"/>
    </row>
    <row r="620" spans="3:5" ht="12.5" x14ac:dyDescent="0.25">
      <c r="C620" s="51"/>
      <c r="D620" s="51"/>
      <c r="E620" s="51"/>
    </row>
    <row r="621" spans="3:5" ht="12.5" x14ac:dyDescent="0.25">
      <c r="C621" s="51"/>
      <c r="D621" s="51"/>
      <c r="E621" s="51"/>
    </row>
    <row r="622" spans="3:5" ht="12.5" x14ac:dyDescent="0.25">
      <c r="C622" s="51"/>
      <c r="D622" s="51"/>
      <c r="E622" s="51"/>
    </row>
    <row r="623" spans="3:5" ht="12.5" x14ac:dyDescent="0.25">
      <c r="C623" s="51"/>
      <c r="D623" s="51"/>
      <c r="E623" s="51"/>
    </row>
    <row r="624" spans="3:5" ht="12.5" x14ac:dyDescent="0.25">
      <c r="C624" s="51"/>
      <c r="D624" s="51"/>
      <c r="E624" s="51"/>
    </row>
    <row r="625" spans="3:5" ht="12.5" x14ac:dyDescent="0.25">
      <c r="C625" s="51"/>
      <c r="D625" s="51"/>
      <c r="E625" s="51"/>
    </row>
    <row r="626" spans="3:5" ht="12.5" x14ac:dyDescent="0.25">
      <c r="C626" s="51"/>
      <c r="D626" s="51"/>
      <c r="E626" s="51"/>
    </row>
    <row r="627" spans="3:5" ht="12.5" x14ac:dyDescent="0.25">
      <c r="C627" s="51"/>
      <c r="D627" s="51"/>
      <c r="E627" s="51"/>
    </row>
    <row r="628" spans="3:5" ht="12.5" x14ac:dyDescent="0.25">
      <c r="C628" s="51"/>
      <c r="D628" s="51"/>
      <c r="E628" s="51"/>
    </row>
    <row r="629" spans="3:5" ht="12.5" x14ac:dyDescent="0.25">
      <c r="C629" s="51"/>
      <c r="D629" s="51"/>
      <c r="E629" s="51"/>
    </row>
    <row r="630" spans="3:5" ht="12.5" x14ac:dyDescent="0.25">
      <c r="C630" s="51"/>
      <c r="D630" s="51"/>
      <c r="E630" s="51"/>
    </row>
    <row r="631" spans="3:5" ht="12.5" x14ac:dyDescent="0.25">
      <c r="C631" s="51"/>
      <c r="D631" s="51"/>
      <c r="E631" s="51"/>
    </row>
    <row r="632" spans="3:5" ht="12.5" x14ac:dyDescent="0.25">
      <c r="C632" s="51"/>
      <c r="D632" s="51"/>
      <c r="E632" s="51"/>
    </row>
    <row r="633" spans="3:5" ht="12.5" x14ac:dyDescent="0.25">
      <c r="C633" s="51"/>
      <c r="D633" s="51"/>
      <c r="E633" s="51"/>
    </row>
    <row r="634" spans="3:5" ht="12.5" x14ac:dyDescent="0.25">
      <c r="C634" s="51"/>
      <c r="D634" s="51"/>
      <c r="E634" s="51"/>
    </row>
    <row r="635" spans="3:5" ht="12.5" x14ac:dyDescent="0.25">
      <c r="C635" s="51"/>
      <c r="D635" s="51"/>
      <c r="E635" s="51"/>
    </row>
    <row r="636" spans="3:5" ht="12.5" x14ac:dyDescent="0.25">
      <c r="C636" s="51"/>
      <c r="D636" s="51"/>
      <c r="E636" s="51"/>
    </row>
    <row r="637" spans="3:5" ht="12.5" x14ac:dyDescent="0.25">
      <c r="C637" s="51"/>
      <c r="D637" s="51"/>
      <c r="E637" s="51"/>
    </row>
    <row r="638" spans="3:5" ht="12.5" x14ac:dyDescent="0.25">
      <c r="C638" s="51"/>
      <c r="D638" s="51"/>
      <c r="E638" s="51"/>
    </row>
    <row r="639" spans="3:5" ht="12.5" x14ac:dyDescent="0.25">
      <c r="C639" s="51"/>
      <c r="D639" s="51"/>
      <c r="E639" s="51"/>
    </row>
    <row r="640" spans="3:5" ht="12.5" x14ac:dyDescent="0.25">
      <c r="C640" s="51"/>
      <c r="D640" s="51"/>
      <c r="E640" s="51"/>
    </row>
    <row r="641" spans="3:5" ht="12.5" x14ac:dyDescent="0.25">
      <c r="C641" s="51"/>
      <c r="D641" s="51"/>
      <c r="E641" s="51"/>
    </row>
    <row r="642" spans="3:5" ht="12.5" x14ac:dyDescent="0.25">
      <c r="C642" s="51"/>
      <c r="D642" s="51"/>
      <c r="E642" s="51"/>
    </row>
    <row r="643" spans="3:5" ht="12.5" x14ac:dyDescent="0.25">
      <c r="C643" s="51"/>
      <c r="D643" s="51"/>
      <c r="E643" s="51"/>
    </row>
    <row r="644" spans="3:5" ht="12.5" x14ac:dyDescent="0.25">
      <c r="C644" s="51"/>
      <c r="D644" s="51"/>
      <c r="E644" s="51"/>
    </row>
    <row r="645" spans="3:5" ht="12.5" x14ac:dyDescent="0.25">
      <c r="C645" s="51"/>
      <c r="D645" s="51"/>
      <c r="E645" s="51"/>
    </row>
    <row r="646" spans="3:5" ht="12.5" x14ac:dyDescent="0.25">
      <c r="C646" s="51"/>
      <c r="D646" s="51"/>
      <c r="E646" s="51"/>
    </row>
    <row r="647" spans="3:5" ht="12.5" x14ac:dyDescent="0.25">
      <c r="C647" s="51"/>
      <c r="D647" s="51"/>
      <c r="E647" s="51"/>
    </row>
    <row r="648" spans="3:5" ht="12.5" x14ac:dyDescent="0.25">
      <c r="C648" s="51"/>
      <c r="D648" s="51"/>
      <c r="E648" s="51"/>
    </row>
    <row r="649" spans="3:5" ht="12.5" x14ac:dyDescent="0.25">
      <c r="C649" s="51"/>
      <c r="D649" s="51"/>
      <c r="E649" s="51"/>
    </row>
    <row r="650" spans="3:5" ht="12.5" x14ac:dyDescent="0.25">
      <c r="C650" s="51"/>
      <c r="D650" s="51"/>
      <c r="E650" s="51"/>
    </row>
    <row r="651" spans="3:5" ht="12.5" x14ac:dyDescent="0.25">
      <c r="C651" s="51"/>
      <c r="D651" s="51"/>
      <c r="E651" s="51"/>
    </row>
    <row r="652" spans="3:5" ht="12.5" x14ac:dyDescent="0.25">
      <c r="C652" s="51"/>
      <c r="D652" s="51"/>
      <c r="E652" s="51"/>
    </row>
    <row r="653" spans="3:5" ht="12.5" x14ac:dyDescent="0.25">
      <c r="C653" s="51"/>
      <c r="D653" s="51"/>
      <c r="E653" s="51"/>
    </row>
    <row r="654" spans="3:5" ht="12.5" x14ac:dyDescent="0.25">
      <c r="C654" s="51"/>
      <c r="D654" s="51"/>
      <c r="E654" s="51"/>
    </row>
    <row r="655" spans="3:5" ht="12.5" x14ac:dyDescent="0.25">
      <c r="C655" s="51"/>
      <c r="D655" s="51"/>
      <c r="E655" s="51"/>
    </row>
    <row r="656" spans="3:5" ht="12.5" x14ac:dyDescent="0.25">
      <c r="C656" s="51"/>
      <c r="D656" s="51"/>
      <c r="E656" s="51"/>
    </row>
    <row r="657" spans="3:5" ht="12.5" x14ac:dyDescent="0.25">
      <c r="C657" s="51"/>
      <c r="D657" s="51"/>
      <c r="E657" s="51"/>
    </row>
    <row r="658" spans="3:5" ht="12.5" x14ac:dyDescent="0.25">
      <c r="C658" s="51"/>
      <c r="D658" s="51"/>
      <c r="E658" s="51"/>
    </row>
    <row r="659" spans="3:5" ht="12.5" x14ac:dyDescent="0.25">
      <c r="C659" s="51"/>
      <c r="D659" s="51"/>
      <c r="E659" s="51"/>
    </row>
    <row r="660" spans="3:5" ht="12.5" x14ac:dyDescent="0.25">
      <c r="C660" s="51"/>
      <c r="D660" s="51"/>
      <c r="E660" s="51"/>
    </row>
    <row r="661" spans="3:5" ht="12.5" x14ac:dyDescent="0.25">
      <c r="C661" s="51"/>
      <c r="D661" s="51"/>
      <c r="E661" s="51"/>
    </row>
    <row r="662" spans="3:5" ht="12.5" x14ac:dyDescent="0.25">
      <c r="C662" s="51"/>
      <c r="D662" s="51"/>
      <c r="E662" s="51"/>
    </row>
    <row r="663" spans="3:5" ht="12.5" x14ac:dyDescent="0.25">
      <c r="C663" s="51"/>
      <c r="D663" s="51"/>
      <c r="E663" s="51"/>
    </row>
    <row r="664" spans="3:5" ht="12.5" x14ac:dyDescent="0.25">
      <c r="C664" s="51"/>
      <c r="D664" s="51"/>
      <c r="E664" s="51"/>
    </row>
    <row r="665" spans="3:5" ht="12.5" x14ac:dyDescent="0.25">
      <c r="C665" s="51"/>
      <c r="D665" s="51"/>
      <c r="E665" s="51"/>
    </row>
    <row r="666" spans="3:5" ht="12.5" x14ac:dyDescent="0.25">
      <c r="C666" s="51"/>
      <c r="D666" s="51"/>
      <c r="E666" s="51"/>
    </row>
    <row r="667" spans="3:5" ht="12.5" x14ac:dyDescent="0.25">
      <c r="C667" s="51"/>
      <c r="D667" s="51"/>
      <c r="E667" s="51"/>
    </row>
    <row r="668" spans="3:5" ht="12.5" x14ac:dyDescent="0.25">
      <c r="C668" s="51"/>
      <c r="D668" s="51"/>
      <c r="E668" s="51"/>
    </row>
    <row r="669" spans="3:5" ht="12.5" x14ac:dyDescent="0.25">
      <c r="C669" s="51"/>
      <c r="D669" s="51"/>
      <c r="E669" s="51"/>
    </row>
    <row r="670" spans="3:5" ht="12.5" x14ac:dyDescent="0.25">
      <c r="C670" s="51"/>
      <c r="D670" s="51"/>
      <c r="E670" s="51"/>
    </row>
    <row r="671" spans="3:5" ht="12.5" x14ac:dyDescent="0.25">
      <c r="C671" s="51"/>
      <c r="D671" s="51"/>
      <c r="E671" s="51"/>
    </row>
    <row r="672" spans="3:5" ht="12.5" x14ac:dyDescent="0.25">
      <c r="C672" s="51"/>
      <c r="D672" s="51"/>
      <c r="E672" s="51"/>
    </row>
    <row r="673" spans="3:5" ht="12.5" x14ac:dyDescent="0.25">
      <c r="C673" s="51"/>
      <c r="D673" s="51"/>
      <c r="E673" s="51"/>
    </row>
    <row r="674" spans="3:5" ht="12.5" x14ac:dyDescent="0.25">
      <c r="C674" s="51"/>
      <c r="D674" s="51"/>
      <c r="E674" s="51"/>
    </row>
    <row r="675" spans="3:5" ht="12.5" x14ac:dyDescent="0.25">
      <c r="C675" s="51"/>
      <c r="D675" s="51"/>
      <c r="E675" s="51"/>
    </row>
    <row r="676" spans="3:5" ht="12.5" x14ac:dyDescent="0.25">
      <c r="C676" s="51"/>
      <c r="D676" s="51"/>
      <c r="E676" s="51"/>
    </row>
    <row r="677" spans="3:5" ht="12.5" x14ac:dyDescent="0.25">
      <c r="C677" s="51"/>
      <c r="D677" s="51"/>
      <c r="E677" s="51"/>
    </row>
    <row r="678" spans="3:5" ht="12.5" x14ac:dyDescent="0.25">
      <c r="C678" s="51"/>
      <c r="D678" s="51"/>
      <c r="E678" s="51"/>
    </row>
    <row r="679" spans="3:5" ht="12.5" x14ac:dyDescent="0.25">
      <c r="C679" s="51"/>
      <c r="D679" s="51"/>
      <c r="E679" s="51"/>
    </row>
    <row r="680" spans="3:5" ht="12.5" x14ac:dyDescent="0.25">
      <c r="C680" s="51"/>
      <c r="D680" s="51"/>
      <c r="E680" s="51"/>
    </row>
    <row r="681" spans="3:5" ht="12.5" x14ac:dyDescent="0.25">
      <c r="C681" s="51"/>
      <c r="D681" s="51"/>
      <c r="E681" s="51"/>
    </row>
    <row r="682" spans="3:5" ht="12.5" x14ac:dyDescent="0.25">
      <c r="C682" s="51"/>
      <c r="D682" s="51"/>
      <c r="E682" s="51"/>
    </row>
    <row r="683" spans="3:5" ht="12.5" x14ac:dyDescent="0.25">
      <c r="C683" s="51"/>
      <c r="D683" s="51"/>
      <c r="E683" s="51"/>
    </row>
    <row r="684" spans="3:5" ht="12.5" x14ac:dyDescent="0.25">
      <c r="C684" s="51"/>
      <c r="D684" s="51"/>
      <c r="E684" s="51"/>
    </row>
    <row r="685" spans="3:5" ht="12.5" x14ac:dyDescent="0.25">
      <c r="C685" s="51"/>
      <c r="D685" s="51"/>
      <c r="E685" s="51"/>
    </row>
    <row r="686" spans="3:5" ht="12.5" x14ac:dyDescent="0.25">
      <c r="C686" s="51"/>
      <c r="D686" s="51"/>
      <c r="E686" s="51"/>
    </row>
    <row r="687" spans="3:5" ht="12.5" x14ac:dyDescent="0.25">
      <c r="C687" s="51"/>
      <c r="D687" s="51"/>
      <c r="E687" s="51"/>
    </row>
    <row r="688" spans="3:5" ht="12.5" x14ac:dyDescent="0.25">
      <c r="C688" s="51"/>
      <c r="D688" s="51"/>
      <c r="E688" s="51"/>
    </row>
    <row r="689" spans="3:5" ht="12.5" x14ac:dyDescent="0.25">
      <c r="C689" s="51"/>
      <c r="D689" s="51"/>
      <c r="E689" s="51"/>
    </row>
    <row r="690" spans="3:5" ht="12.5" x14ac:dyDescent="0.25">
      <c r="C690" s="51"/>
      <c r="D690" s="51"/>
      <c r="E690" s="51"/>
    </row>
    <row r="691" spans="3:5" ht="12.5" x14ac:dyDescent="0.25">
      <c r="C691" s="51"/>
      <c r="D691" s="51"/>
      <c r="E691" s="51"/>
    </row>
    <row r="692" spans="3:5" ht="12.5" x14ac:dyDescent="0.25">
      <c r="C692" s="51"/>
      <c r="D692" s="51"/>
      <c r="E692" s="51"/>
    </row>
    <row r="693" spans="3:5" ht="12.5" x14ac:dyDescent="0.25">
      <c r="C693" s="51"/>
      <c r="D693" s="51"/>
      <c r="E693" s="51"/>
    </row>
    <row r="694" spans="3:5" ht="12.5" x14ac:dyDescent="0.25">
      <c r="C694" s="51"/>
      <c r="D694" s="51"/>
      <c r="E694" s="51"/>
    </row>
    <row r="695" spans="3:5" ht="12.5" x14ac:dyDescent="0.25">
      <c r="C695" s="51"/>
      <c r="D695" s="51"/>
      <c r="E695" s="51"/>
    </row>
    <row r="696" spans="3:5" ht="12.5" x14ac:dyDescent="0.25">
      <c r="C696" s="51"/>
      <c r="D696" s="51"/>
      <c r="E696" s="51"/>
    </row>
    <row r="697" spans="3:5" ht="12.5" x14ac:dyDescent="0.25">
      <c r="C697" s="51"/>
      <c r="D697" s="51"/>
      <c r="E697" s="51"/>
    </row>
    <row r="698" spans="3:5" ht="12.5" x14ac:dyDescent="0.25">
      <c r="C698" s="51"/>
      <c r="D698" s="51"/>
      <c r="E698" s="51"/>
    </row>
    <row r="699" spans="3:5" ht="12.5" x14ac:dyDescent="0.25">
      <c r="C699" s="51"/>
      <c r="D699" s="51"/>
      <c r="E699" s="51"/>
    </row>
    <row r="700" spans="3:5" ht="12.5" x14ac:dyDescent="0.25">
      <c r="C700" s="51"/>
      <c r="D700" s="51"/>
      <c r="E700" s="51"/>
    </row>
    <row r="701" spans="3:5" ht="12.5" x14ac:dyDescent="0.25">
      <c r="C701" s="51"/>
      <c r="D701" s="51"/>
      <c r="E701" s="51"/>
    </row>
    <row r="702" spans="3:5" ht="12.5" x14ac:dyDescent="0.25">
      <c r="C702" s="51"/>
      <c r="D702" s="51"/>
      <c r="E702" s="51"/>
    </row>
    <row r="703" spans="3:5" ht="12.5" x14ac:dyDescent="0.25">
      <c r="C703" s="51"/>
      <c r="D703" s="51"/>
      <c r="E703" s="51"/>
    </row>
    <row r="704" spans="3:5" ht="12.5" x14ac:dyDescent="0.25">
      <c r="C704" s="51"/>
      <c r="D704" s="51"/>
      <c r="E704" s="51"/>
    </row>
    <row r="705" spans="3:5" ht="12.5" x14ac:dyDescent="0.25">
      <c r="C705" s="51"/>
      <c r="D705" s="51"/>
      <c r="E705" s="51"/>
    </row>
    <row r="706" spans="3:5" ht="12.5" x14ac:dyDescent="0.25">
      <c r="C706" s="51"/>
      <c r="D706" s="51"/>
      <c r="E706" s="51"/>
    </row>
    <row r="707" spans="3:5" ht="12.5" x14ac:dyDescent="0.25">
      <c r="C707" s="51"/>
      <c r="D707" s="51"/>
      <c r="E707" s="51"/>
    </row>
    <row r="708" spans="3:5" ht="12.5" x14ac:dyDescent="0.25">
      <c r="C708" s="51"/>
      <c r="D708" s="51"/>
      <c r="E708" s="51"/>
    </row>
    <row r="709" spans="3:5" ht="12.5" x14ac:dyDescent="0.25">
      <c r="C709" s="51"/>
      <c r="D709" s="51"/>
      <c r="E709" s="51"/>
    </row>
    <row r="710" spans="3:5" ht="12.5" x14ac:dyDescent="0.25">
      <c r="C710" s="51"/>
      <c r="D710" s="51"/>
      <c r="E710" s="51"/>
    </row>
    <row r="711" spans="3:5" ht="12.5" x14ac:dyDescent="0.25">
      <c r="C711" s="51"/>
      <c r="D711" s="51"/>
      <c r="E711" s="51"/>
    </row>
    <row r="712" spans="3:5" ht="12.5" x14ac:dyDescent="0.25">
      <c r="C712" s="51"/>
      <c r="D712" s="51"/>
      <c r="E712" s="51"/>
    </row>
    <row r="713" spans="3:5" ht="12.5" x14ac:dyDescent="0.25">
      <c r="C713" s="51"/>
      <c r="D713" s="51"/>
      <c r="E713" s="51"/>
    </row>
    <row r="714" spans="3:5" ht="12.5" x14ac:dyDescent="0.25">
      <c r="C714" s="51"/>
      <c r="D714" s="51"/>
      <c r="E714" s="51"/>
    </row>
    <row r="715" spans="3:5" ht="12.5" x14ac:dyDescent="0.25">
      <c r="C715" s="51"/>
      <c r="D715" s="51"/>
      <c r="E715" s="51"/>
    </row>
    <row r="716" spans="3:5" ht="12.5" x14ac:dyDescent="0.25">
      <c r="C716" s="51"/>
      <c r="D716" s="51"/>
      <c r="E716" s="51"/>
    </row>
    <row r="717" spans="3:5" ht="12.5" x14ac:dyDescent="0.25">
      <c r="C717" s="51"/>
      <c r="D717" s="51"/>
      <c r="E717" s="51"/>
    </row>
    <row r="718" spans="3:5" ht="12.5" x14ac:dyDescent="0.25">
      <c r="C718" s="51"/>
      <c r="D718" s="51"/>
      <c r="E718" s="51"/>
    </row>
    <row r="719" spans="3:5" ht="12.5" x14ac:dyDescent="0.25">
      <c r="C719" s="51"/>
      <c r="D719" s="51"/>
      <c r="E719" s="51"/>
    </row>
    <row r="720" spans="3:5" ht="12.5" x14ac:dyDescent="0.25">
      <c r="C720" s="51"/>
      <c r="D720" s="51"/>
      <c r="E720" s="51"/>
    </row>
    <row r="721" spans="3:5" ht="12.5" x14ac:dyDescent="0.25">
      <c r="C721" s="51"/>
      <c r="D721" s="51"/>
      <c r="E721" s="51"/>
    </row>
    <row r="722" spans="3:5" ht="12.5" x14ac:dyDescent="0.25">
      <c r="C722" s="51"/>
      <c r="D722" s="51"/>
      <c r="E722" s="51"/>
    </row>
    <row r="723" spans="3:5" ht="12.5" x14ac:dyDescent="0.25">
      <c r="C723" s="51"/>
      <c r="D723" s="51"/>
      <c r="E723" s="51"/>
    </row>
    <row r="724" spans="3:5" ht="12.5" x14ac:dyDescent="0.25">
      <c r="C724" s="51"/>
      <c r="D724" s="51"/>
      <c r="E724" s="51"/>
    </row>
    <row r="725" spans="3:5" ht="12.5" x14ac:dyDescent="0.25">
      <c r="C725" s="51"/>
      <c r="D725" s="51"/>
      <c r="E725" s="51"/>
    </row>
    <row r="726" spans="3:5" ht="12.5" x14ac:dyDescent="0.25">
      <c r="C726" s="51"/>
      <c r="D726" s="51"/>
      <c r="E726" s="51"/>
    </row>
    <row r="727" spans="3:5" ht="12.5" x14ac:dyDescent="0.25">
      <c r="C727" s="51"/>
      <c r="D727" s="51"/>
      <c r="E727" s="51"/>
    </row>
    <row r="728" spans="3:5" ht="12.5" x14ac:dyDescent="0.25">
      <c r="C728" s="51"/>
      <c r="D728" s="51"/>
      <c r="E728" s="51"/>
    </row>
    <row r="729" spans="3:5" ht="12.5" x14ac:dyDescent="0.25">
      <c r="C729" s="51"/>
      <c r="D729" s="51"/>
      <c r="E729" s="51"/>
    </row>
    <row r="730" spans="3:5" ht="12.5" x14ac:dyDescent="0.25">
      <c r="C730" s="51"/>
      <c r="D730" s="51"/>
      <c r="E730" s="51"/>
    </row>
    <row r="731" spans="3:5" ht="12.5" x14ac:dyDescent="0.25">
      <c r="C731" s="51"/>
      <c r="D731" s="51"/>
      <c r="E731" s="51"/>
    </row>
    <row r="732" spans="3:5" ht="12.5" x14ac:dyDescent="0.25">
      <c r="C732" s="51"/>
      <c r="D732" s="51"/>
      <c r="E732" s="51"/>
    </row>
    <row r="733" spans="3:5" ht="12.5" x14ac:dyDescent="0.25">
      <c r="C733" s="51"/>
      <c r="D733" s="51"/>
      <c r="E733" s="51"/>
    </row>
    <row r="734" spans="3:5" ht="12.5" x14ac:dyDescent="0.25">
      <c r="C734" s="51"/>
      <c r="D734" s="51"/>
      <c r="E734" s="51"/>
    </row>
    <row r="735" spans="3:5" ht="12.5" x14ac:dyDescent="0.25">
      <c r="C735" s="51"/>
      <c r="D735" s="51"/>
      <c r="E735" s="51"/>
    </row>
    <row r="736" spans="3:5" ht="12.5" x14ac:dyDescent="0.25">
      <c r="C736" s="51"/>
      <c r="D736" s="51"/>
      <c r="E736" s="51"/>
    </row>
    <row r="737" spans="3:5" ht="12.5" x14ac:dyDescent="0.25">
      <c r="C737" s="51"/>
      <c r="D737" s="51"/>
      <c r="E737" s="51"/>
    </row>
    <row r="738" spans="3:5" ht="12.5" x14ac:dyDescent="0.25">
      <c r="C738" s="51"/>
      <c r="D738" s="51"/>
      <c r="E738" s="51"/>
    </row>
    <row r="739" spans="3:5" ht="12.5" x14ac:dyDescent="0.25">
      <c r="C739" s="51"/>
      <c r="D739" s="51"/>
      <c r="E739" s="51"/>
    </row>
    <row r="740" spans="3:5" ht="12.5" x14ac:dyDescent="0.25">
      <c r="C740" s="51"/>
      <c r="D740" s="51"/>
      <c r="E740" s="51"/>
    </row>
    <row r="741" spans="3:5" ht="12.5" x14ac:dyDescent="0.25">
      <c r="C741" s="51"/>
      <c r="D741" s="51"/>
      <c r="E741" s="51"/>
    </row>
    <row r="742" spans="3:5" ht="12.5" x14ac:dyDescent="0.25">
      <c r="C742" s="51"/>
      <c r="D742" s="51"/>
      <c r="E742" s="51"/>
    </row>
    <row r="743" spans="3:5" ht="12.5" x14ac:dyDescent="0.25">
      <c r="C743" s="51"/>
      <c r="D743" s="51"/>
      <c r="E743" s="51"/>
    </row>
    <row r="744" spans="3:5" ht="12.5" x14ac:dyDescent="0.25">
      <c r="C744" s="51"/>
      <c r="D744" s="51"/>
      <c r="E744" s="51"/>
    </row>
    <row r="745" spans="3:5" ht="12.5" x14ac:dyDescent="0.25">
      <c r="C745" s="51"/>
      <c r="D745" s="51"/>
      <c r="E745" s="51"/>
    </row>
    <row r="746" spans="3:5" ht="12.5" x14ac:dyDescent="0.25">
      <c r="C746" s="51"/>
      <c r="D746" s="51"/>
      <c r="E746" s="51"/>
    </row>
    <row r="747" spans="3:5" ht="12.5" x14ac:dyDescent="0.25">
      <c r="C747" s="51"/>
      <c r="D747" s="51"/>
      <c r="E747" s="51"/>
    </row>
    <row r="748" spans="3:5" ht="12.5" x14ac:dyDescent="0.25">
      <c r="C748" s="51"/>
      <c r="D748" s="51"/>
      <c r="E748" s="51"/>
    </row>
    <row r="749" spans="3:5" ht="12.5" x14ac:dyDescent="0.25">
      <c r="C749" s="51"/>
      <c r="D749" s="51"/>
      <c r="E749" s="51"/>
    </row>
    <row r="750" spans="3:5" ht="12.5" x14ac:dyDescent="0.25">
      <c r="C750" s="51"/>
      <c r="D750" s="51"/>
      <c r="E750" s="51"/>
    </row>
    <row r="751" spans="3:5" ht="12.5" x14ac:dyDescent="0.25">
      <c r="C751" s="51"/>
      <c r="D751" s="51"/>
      <c r="E751" s="51"/>
    </row>
    <row r="752" spans="3:5" ht="12.5" x14ac:dyDescent="0.25">
      <c r="C752" s="51"/>
      <c r="D752" s="51"/>
      <c r="E752" s="51"/>
    </row>
    <row r="753" spans="3:5" ht="12.5" x14ac:dyDescent="0.25">
      <c r="C753" s="51"/>
      <c r="D753" s="51"/>
      <c r="E753" s="51"/>
    </row>
    <row r="754" spans="3:5" ht="12.5" x14ac:dyDescent="0.25">
      <c r="C754" s="51"/>
      <c r="D754" s="51"/>
      <c r="E754" s="51"/>
    </row>
    <row r="755" spans="3:5" ht="12.5" x14ac:dyDescent="0.25">
      <c r="C755" s="51"/>
      <c r="D755" s="51"/>
      <c r="E755" s="51"/>
    </row>
    <row r="756" spans="3:5" ht="12.5" x14ac:dyDescent="0.25">
      <c r="C756" s="51"/>
      <c r="D756" s="51"/>
      <c r="E756" s="51"/>
    </row>
    <row r="757" spans="3:5" ht="12.5" x14ac:dyDescent="0.25">
      <c r="C757" s="51"/>
      <c r="D757" s="51"/>
      <c r="E757" s="51"/>
    </row>
    <row r="758" spans="3:5" ht="12.5" x14ac:dyDescent="0.25">
      <c r="C758" s="51"/>
      <c r="D758" s="51"/>
      <c r="E758" s="51"/>
    </row>
    <row r="759" spans="3:5" ht="12.5" x14ac:dyDescent="0.25">
      <c r="C759" s="51"/>
      <c r="D759" s="51"/>
      <c r="E759" s="51"/>
    </row>
    <row r="760" spans="3:5" ht="12.5" x14ac:dyDescent="0.25">
      <c r="C760" s="51"/>
      <c r="D760" s="51"/>
      <c r="E760" s="51"/>
    </row>
    <row r="761" spans="3:5" ht="12.5" x14ac:dyDescent="0.25">
      <c r="C761" s="51"/>
      <c r="D761" s="51"/>
      <c r="E761" s="51"/>
    </row>
    <row r="762" spans="3:5" ht="12.5" x14ac:dyDescent="0.25">
      <c r="C762" s="51"/>
      <c r="D762" s="51"/>
      <c r="E762" s="51"/>
    </row>
    <row r="763" spans="3:5" ht="12.5" x14ac:dyDescent="0.25">
      <c r="C763" s="51"/>
      <c r="D763" s="51"/>
      <c r="E763" s="51"/>
    </row>
    <row r="764" spans="3:5" ht="12.5" x14ac:dyDescent="0.25">
      <c r="C764" s="51"/>
      <c r="D764" s="51"/>
      <c r="E764" s="51"/>
    </row>
    <row r="765" spans="3:5" ht="12.5" x14ac:dyDescent="0.25">
      <c r="C765" s="51"/>
      <c r="D765" s="51"/>
      <c r="E765" s="51"/>
    </row>
    <row r="766" spans="3:5" ht="12.5" x14ac:dyDescent="0.25">
      <c r="C766" s="51"/>
      <c r="D766" s="51"/>
      <c r="E766" s="51"/>
    </row>
    <row r="767" spans="3:5" ht="12.5" x14ac:dyDescent="0.25">
      <c r="C767" s="51"/>
      <c r="D767" s="51"/>
      <c r="E767" s="51"/>
    </row>
    <row r="768" spans="3:5" ht="12.5" x14ac:dyDescent="0.25">
      <c r="C768" s="51"/>
      <c r="D768" s="51"/>
      <c r="E768" s="51"/>
    </row>
    <row r="769" spans="3:5" ht="12.5" x14ac:dyDescent="0.25">
      <c r="C769" s="51"/>
      <c r="D769" s="51"/>
      <c r="E769" s="51"/>
    </row>
    <row r="770" spans="3:5" ht="12.5" x14ac:dyDescent="0.25">
      <c r="C770" s="51"/>
      <c r="D770" s="51"/>
      <c r="E770" s="51"/>
    </row>
    <row r="771" spans="3:5" ht="12.5" x14ac:dyDescent="0.25">
      <c r="C771" s="51"/>
      <c r="D771" s="51"/>
      <c r="E771" s="51"/>
    </row>
    <row r="772" spans="3:5" ht="12.5" x14ac:dyDescent="0.25">
      <c r="C772" s="51"/>
      <c r="D772" s="51"/>
      <c r="E772" s="51"/>
    </row>
    <row r="773" spans="3:5" ht="12.5" x14ac:dyDescent="0.25">
      <c r="C773" s="51"/>
      <c r="D773" s="51"/>
      <c r="E773" s="51"/>
    </row>
    <row r="774" spans="3:5" ht="12.5" x14ac:dyDescent="0.25">
      <c r="C774" s="51"/>
      <c r="D774" s="51"/>
      <c r="E774" s="51"/>
    </row>
    <row r="775" spans="3:5" ht="12.5" x14ac:dyDescent="0.25">
      <c r="C775" s="51"/>
      <c r="D775" s="51"/>
      <c r="E775" s="51"/>
    </row>
    <row r="776" spans="3:5" ht="12.5" x14ac:dyDescent="0.25">
      <c r="C776" s="51"/>
      <c r="D776" s="51"/>
      <c r="E776" s="51"/>
    </row>
    <row r="777" spans="3:5" ht="12.5" x14ac:dyDescent="0.25">
      <c r="C777" s="51"/>
      <c r="D777" s="51"/>
      <c r="E777" s="51"/>
    </row>
    <row r="778" spans="3:5" ht="12.5" x14ac:dyDescent="0.25">
      <c r="C778" s="51"/>
      <c r="D778" s="51"/>
      <c r="E778" s="51"/>
    </row>
    <row r="779" spans="3:5" ht="12.5" x14ac:dyDescent="0.25">
      <c r="C779" s="51"/>
      <c r="D779" s="51"/>
      <c r="E779" s="51"/>
    </row>
    <row r="780" spans="3:5" ht="12.5" x14ac:dyDescent="0.25">
      <c r="C780" s="51"/>
      <c r="D780" s="51"/>
      <c r="E780" s="51"/>
    </row>
    <row r="781" spans="3:5" ht="12.5" x14ac:dyDescent="0.25">
      <c r="C781" s="51"/>
      <c r="D781" s="51"/>
      <c r="E781" s="51"/>
    </row>
    <row r="782" spans="3:5" ht="12.5" x14ac:dyDescent="0.25">
      <c r="C782" s="51"/>
      <c r="D782" s="51"/>
      <c r="E782" s="51"/>
    </row>
    <row r="783" spans="3:5" ht="12.5" x14ac:dyDescent="0.25">
      <c r="C783" s="51"/>
      <c r="D783" s="51"/>
      <c r="E783" s="51"/>
    </row>
    <row r="784" spans="3:5" ht="12.5" x14ac:dyDescent="0.25">
      <c r="C784" s="51"/>
      <c r="D784" s="51"/>
      <c r="E784" s="51"/>
    </row>
    <row r="785" spans="3:5" ht="12.5" x14ac:dyDescent="0.25">
      <c r="C785" s="51"/>
      <c r="D785" s="51"/>
      <c r="E785" s="51"/>
    </row>
    <row r="786" spans="3:5" ht="12.5" x14ac:dyDescent="0.25">
      <c r="C786" s="51"/>
      <c r="D786" s="51"/>
      <c r="E786" s="51"/>
    </row>
    <row r="787" spans="3:5" ht="12.5" x14ac:dyDescent="0.25">
      <c r="C787" s="51"/>
      <c r="D787" s="51"/>
      <c r="E787" s="51"/>
    </row>
    <row r="788" spans="3:5" ht="12.5" x14ac:dyDescent="0.25">
      <c r="C788" s="51"/>
      <c r="D788" s="51"/>
      <c r="E788" s="51"/>
    </row>
    <row r="789" spans="3:5" ht="12.5" x14ac:dyDescent="0.25">
      <c r="C789" s="51"/>
      <c r="D789" s="51"/>
      <c r="E789" s="51"/>
    </row>
    <row r="790" spans="3:5" ht="12.5" x14ac:dyDescent="0.25">
      <c r="C790" s="51"/>
      <c r="D790" s="51"/>
      <c r="E790" s="51"/>
    </row>
    <row r="791" spans="3:5" ht="12.5" x14ac:dyDescent="0.25">
      <c r="C791" s="51"/>
      <c r="D791" s="51"/>
      <c r="E791" s="51"/>
    </row>
    <row r="792" spans="3:5" ht="12.5" x14ac:dyDescent="0.25">
      <c r="C792" s="51"/>
      <c r="D792" s="51"/>
      <c r="E792" s="51"/>
    </row>
    <row r="793" spans="3:5" ht="12.5" x14ac:dyDescent="0.25">
      <c r="C793" s="51"/>
      <c r="D793" s="51"/>
      <c r="E793" s="51"/>
    </row>
    <row r="794" spans="3:5" ht="12.5" x14ac:dyDescent="0.25">
      <c r="C794" s="51"/>
      <c r="D794" s="51"/>
      <c r="E794" s="51"/>
    </row>
    <row r="795" spans="3:5" ht="12.5" x14ac:dyDescent="0.25">
      <c r="C795" s="51"/>
      <c r="D795" s="51"/>
      <c r="E795" s="51"/>
    </row>
    <row r="796" spans="3:5" ht="12.5" x14ac:dyDescent="0.25">
      <c r="C796" s="51"/>
      <c r="D796" s="51"/>
      <c r="E796" s="51"/>
    </row>
    <row r="797" spans="3:5" ht="12.5" x14ac:dyDescent="0.25">
      <c r="C797" s="51"/>
      <c r="D797" s="51"/>
      <c r="E797" s="51"/>
    </row>
    <row r="798" spans="3:5" ht="12.5" x14ac:dyDescent="0.25">
      <c r="C798" s="51"/>
      <c r="D798" s="51"/>
      <c r="E798" s="51"/>
    </row>
    <row r="799" spans="3:5" ht="12.5" x14ac:dyDescent="0.25">
      <c r="C799" s="51"/>
      <c r="D799" s="51"/>
      <c r="E799" s="51"/>
    </row>
    <row r="800" spans="3:5" ht="12.5" x14ac:dyDescent="0.25">
      <c r="C800" s="51"/>
      <c r="D800" s="51"/>
      <c r="E800" s="51"/>
    </row>
    <row r="801" spans="3:5" ht="12.5" x14ac:dyDescent="0.25">
      <c r="C801" s="51"/>
      <c r="D801" s="51"/>
      <c r="E801" s="51"/>
    </row>
    <row r="802" spans="3:5" ht="12.5" x14ac:dyDescent="0.25">
      <c r="C802" s="51"/>
      <c r="D802" s="51"/>
      <c r="E802" s="51"/>
    </row>
    <row r="803" spans="3:5" ht="12.5" x14ac:dyDescent="0.25">
      <c r="C803" s="51"/>
      <c r="D803" s="51"/>
      <c r="E803" s="51"/>
    </row>
    <row r="804" spans="3:5" ht="12.5" x14ac:dyDescent="0.25">
      <c r="C804" s="51"/>
      <c r="D804" s="51"/>
      <c r="E804" s="51"/>
    </row>
    <row r="805" spans="3:5" ht="12.5" x14ac:dyDescent="0.25">
      <c r="C805" s="51"/>
      <c r="D805" s="51"/>
      <c r="E805" s="51"/>
    </row>
    <row r="806" spans="3:5" ht="12.5" x14ac:dyDescent="0.25">
      <c r="C806" s="51"/>
      <c r="D806" s="51"/>
      <c r="E806" s="51"/>
    </row>
    <row r="807" spans="3:5" ht="12.5" x14ac:dyDescent="0.25">
      <c r="C807" s="51"/>
      <c r="D807" s="51"/>
      <c r="E807" s="51"/>
    </row>
    <row r="808" spans="3:5" ht="12.5" x14ac:dyDescent="0.25">
      <c r="C808" s="51"/>
      <c r="D808" s="51"/>
      <c r="E808" s="51"/>
    </row>
    <row r="809" spans="3:5" ht="12.5" x14ac:dyDescent="0.25">
      <c r="C809" s="51"/>
      <c r="D809" s="51"/>
      <c r="E809" s="51"/>
    </row>
    <row r="810" spans="3:5" ht="12.5" x14ac:dyDescent="0.25">
      <c r="C810" s="51"/>
      <c r="D810" s="51"/>
      <c r="E810" s="51"/>
    </row>
    <row r="811" spans="3:5" ht="12.5" x14ac:dyDescent="0.25">
      <c r="C811" s="51"/>
      <c r="D811" s="51"/>
      <c r="E811" s="51"/>
    </row>
    <row r="812" spans="3:5" ht="12.5" x14ac:dyDescent="0.25">
      <c r="C812" s="51"/>
      <c r="D812" s="51"/>
      <c r="E812" s="51"/>
    </row>
    <row r="813" spans="3:5" ht="12.5" x14ac:dyDescent="0.25">
      <c r="C813" s="51"/>
      <c r="D813" s="51"/>
      <c r="E813" s="51"/>
    </row>
    <row r="814" spans="3:5" ht="12.5" x14ac:dyDescent="0.25">
      <c r="C814" s="51"/>
      <c r="D814" s="51"/>
      <c r="E814" s="51"/>
    </row>
    <row r="815" spans="3:5" ht="12.5" x14ac:dyDescent="0.25">
      <c r="C815" s="51"/>
      <c r="D815" s="51"/>
      <c r="E815" s="51"/>
    </row>
    <row r="816" spans="3:5" ht="12.5" x14ac:dyDescent="0.25">
      <c r="C816" s="51"/>
      <c r="D816" s="51"/>
      <c r="E816" s="51"/>
    </row>
    <row r="817" spans="3:5" ht="12.5" x14ac:dyDescent="0.25">
      <c r="C817" s="51"/>
      <c r="D817" s="51"/>
      <c r="E817" s="51"/>
    </row>
    <row r="818" spans="3:5" ht="12.5" x14ac:dyDescent="0.25">
      <c r="C818" s="51"/>
      <c r="D818" s="51"/>
      <c r="E818" s="51"/>
    </row>
    <row r="819" spans="3:5" ht="12.5" x14ac:dyDescent="0.25">
      <c r="C819" s="51"/>
      <c r="D819" s="51"/>
      <c r="E819" s="51"/>
    </row>
    <row r="820" spans="3:5" ht="12.5" x14ac:dyDescent="0.25">
      <c r="C820" s="51"/>
      <c r="D820" s="51"/>
      <c r="E820" s="51"/>
    </row>
    <row r="821" spans="3:5" ht="12.5" x14ac:dyDescent="0.25">
      <c r="C821" s="51"/>
      <c r="D821" s="51"/>
      <c r="E821" s="51"/>
    </row>
    <row r="822" spans="3:5" ht="12.5" x14ac:dyDescent="0.25">
      <c r="C822" s="51"/>
      <c r="D822" s="51"/>
      <c r="E822" s="51"/>
    </row>
    <row r="823" spans="3:5" ht="12.5" x14ac:dyDescent="0.25">
      <c r="C823" s="51"/>
      <c r="D823" s="51"/>
      <c r="E823" s="51"/>
    </row>
    <row r="824" spans="3:5" ht="12.5" x14ac:dyDescent="0.25">
      <c r="C824" s="51"/>
      <c r="D824" s="51"/>
      <c r="E824" s="51"/>
    </row>
    <row r="825" spans="3:5" ht="12.5" x14ac:dyDescent="0.25">
      <c r="C825" s="51"/>
      <c r="D825" s="51"/>
      <c r="E825" s="51"/>
    </row>
    <row r="826" spans="3:5" ht="12.5" x14ac:dyDescent="0.25">
      <c r="C826" s="51"/>
      <c r="D826" s="51"/>
      <c r="E826" s="51"/>
    </row>
    <row r="827" spans="3:5" ht="12.5" x14ac:dyDescent="0.25">
      <c r="C827" s="51"/>
      <c r="D827" s="51"/>
      <c r="E827" s="51"/>
    </row>
    <row r="828" spans="3:5" ht="12.5" x14ac:dyDescent="0.25">
      <c r="C828" s="51"/>
      <c r="D828" s="51"/>
      <c r="E828" s="51"/>
    </row>
    <row r="829" spans="3:5" ht="12.5" x14ac:dyDescent="0.25">
      <c r="C829" s="51"/>
      <c r="D829" s="51"/>
      <c r="E829" s="51"/>
    </row>
    <row r="830" spans="3:5" ht="12.5" x14ac:dyDescent="0.25">
      <c r="C830" s="51"/>
      <c r="D830" s="51"/>
      <c r="E830" s="51"/>
    </row>
    <row r="831" spans="3:5" ht="12.5" x14ac:dyDescent="0.25">
      <c r="C831" s="51"/>
      <c r="D831" s="51"/>
      <c r="E831" s="51"/>
    </row>
    <row r="832" spans="3:5" ht="12.5" x14ac:dyDescent="0.25">
      <c r="C832" s="51"/>
      <c r="D832" s="51"/>
      <c r="E832" s="51"/>
    </row>
    <row r="833" spans="3:5" ht="12.5" x14ac:dyDescent="0.25">
      <c r="C833" s="51"/>
      <c r="D833" s="51"/>
      <c r="E833" s="51"/>
    </row>
    <row r="834" spans="3:5" ht="12.5" x14ac:dyDescent="0.25">
      <c r="C834" s="51"/>
      <c r="D834" s="51"/>
      <c r="E834" s="51"/>
    </row>
    <row r="835" spans="3:5" ht="12.5" x14ac:dyDescent="0.25">
      <c r="C835" s="51"/>
      <c r="D835" s="51"/>
      <c r="E835" s="51"/>
    </row>
    <row r="836" spans="3:5" ht="12.5" x14ac:dyDescent="0.25">
      <c r="C836" s="51"/>
      <c r="D836" s="51"/>
      <c r="E836" s="51"/>
    </row>
    <row r="837" spans="3:5" ht="12.5" x14ac:dyDescent="0.25">
      <c r="C837" s="51"/>
      <c r="D837" s="51"/>
      <c r="E837" s="51"/>
    </row>
    <row r="838" spans="3:5" ht="12.5" x14ac:dyDescent="0.25">
      <c r="C838" s="51"/>
      <c r="D838" s="51"/>
      <c r="E838" s="51"/>
    </row>
    <row r="839" spans="3:5" ht="12.5" x14ac:dyDescent="0.25">
      <c r="C839" s="51"/>
      <c r="D839" s="51"/>
      <c r="E839" s="51"/>
    </row>
    <row r="840" spans="3:5" ht="12.5" x14ac:dyDescent="0.25">
      <c r="C840" s="51"/>
      <c r="D840" s="51"/>
      <c r="E840" s="51"/>
    </row>
    <row r="841" spans="3:5" ht="12.5" x14ac:dyDescent="0.25">
      <c r="C841" s="51"/>
      <c r="D841" s="51"/>
      <c r="E841" s="51"/>
    </row>
    <row r="842" spans="3:5" ht="12.5" x14ac:dyDescent="0.25">
      <c r="C842" s="51"/>
      <c r="D842" s="51"/>
      <c r="E842" s="51"/>
    </row>
    <row r="843" spans="3:5" ht="12.5" x14ac:dyDescent="0.25">
      <c r="C843" s="51"/>
      <c r="D843" s="51"/>
      <c r="E843" s="51"/>
    </row>
    <row r="844" spans="3:5" ht="12.5" x14ac:dyDescent="0.25">
      <c r="C844" s="51"/>
      <c r="D844" s="51"/>
      <c r="E844" s="51"/>
    </row>
    <row r="845" spans="3:5" ht="12.5" x14ac:dyDescent="0.25">
      <c r="C845" s="51"/>
      <c r="D845" s="51"/>
      <c r="E845" s="51"/>
    </row>
    <row r="846" spans="3:5" ht="12.5" x14ac:dyDescent="0.25">
      <c r="C846" s="51"/>
      <c r="D846" s="51"/>
      <c r="E846" s="51"/>
    </row>
    <row r="847" spans="3:5" ht="12.5" x14ac:dyDescent="0.25">
      <c r="C847" s="51"/>
      <c r="D847" s="51"/>
      <c r="E847" s="51"/>
    </row>
    <row r="848" spans="3:5" ht="12.5" x14ac:dyDescent="0.25">
      <c r="C848" s="51"/>
      <c r="D848" s="51"/>
      <c r="E848" s="51"/>
    </row>
    <row r="849" spans="3:5" ht="12.5" x14ac:dyDescent="0.25">
      <c r="C849" s="51"/>
      <c r="D849" s="51"/>
      <c r="E849" s="51"/>
    </row>
    <row r="850" spans="3:5" ht="12.5" x14ac:dyDescent="0.25">
      <c r="C850" s="51"/>
      <c r="D850" s="51"/>
      <c r="E850" s="51"/>
    </row>
    <row r="851" spans="3:5" ht="12.5" x14ac:dyDescent="0.25">
      <c r="C851" s="51"/>
      <c r="D851" s="51"/>
      <c r="E851" s="51"/>
    </row>
    <row r="852" spans="3:5" ht="12.5" x14ac:dyDescent="0.25">
      <c r="C852" s="51"/>
      <c r="D852" s="51"/>
      <c r="E852" s="51"/>
    </row>
    <row r="853" spans="3:5" ht="12.5" x14ac:dyDescent="0.25">
      <c r="C853" s="51"/>
      <c r="D853" s="51"/>
      <c r="E853" s="51"/>
    </row>
    <row r="854" spans="3:5" ht="12.5" x14ac:dyDescent="0.25">
      <c r="C854" s="51"/>
      <c r="D854" s="51"/>
      <c r="E854" s="51"/>
    </row>
    <row r="855" spans="3:5" ht="12.5" x14ac:dyDescent="0.25">
      <c r="C855" s="51"/>
      <c r="D855" s="51"/>
      <c r="E855" s="51"/>
    </row>
    <row r="856" spans="3:5" ht="12.5" x14ac:dyDescent="0.25">
      <c r="C856" s="51"/>
      <c r="D856" s="51"/>
      <c r="E856" s="51"/>
    </row>
    <row r="857" spans="3:5" ht="12.5" x14ac:dyDescent="0.25">
      <c r="C857" s="51"/>
      <c r="D857" s="51"/>
      <c r="E857" s="51"/>
    </row>
    <row r="858" spans="3:5" ht="12.5" x14ac:dyDescent="0.25">
      <c r="C858" s="51"/>
      <c r="D858" s="51"/>
      <c r="E858" s="51"/>
    </row>
    <row r="859" spans="3:5" ht="12.5" x14ac:dyDescent="0.25">
      <c r="C859" s="51"/>
      <c r="D859" s="51"/>
      <c r="E859" s="51"/>
    </row>
    <row r="860" spans="3:5" ht="12.5" x14ac:dyDescent="0.25">
      <c r="C860" s="51"/>
      <c r="D860" s="51"/>
      <c r="E860" s="51"/>
    </row>
    <row r="861" spans="3:5" ht="12.5" x14ac:dyDescent="0.25">
      <c r="C861" s="51"/>
      <c r="D861" s="51"/>
      <c r="E861" s="51"/>
    </row>
    <row r="862" spans="3:5" ht="12.5" x14ac:dyDescent="0.25">
      <c r="C862" s="51"/>
      <c r="D862" s="51"/>
      <c r="E862" s="51"/>
    </row>
    <row r="863" spans="3:5" ht="12.5" x14ac:dyDescent="0.25">
      <c r="C863" s="51"/>
      <c r="D863" s="51"/>
      <c r="E863" s="51"/>
    </row>
    <row r="864" spans="3:5" ht="12.5" x14ac:dyDescent="0.25">
      <c r="C864" s="51"/>
      <c r="D864" s="51"/>
      <c r="E864" s="51"/>
    </row>
    <row r="865" spans="3:5" ht="12.5" x14ac:dyDescent="0.25">
      <c r="C865" s="51"/>
      <c r="D865" s="51"/>
      <c r="E865" s="51"/>
    </row>
    <row r="866" spans="3:5" ht="12.5" x14ac:dyDescent="0.25">
      <c r="C866" s="51"/>
      <c r="D866" s="51"/>
      <c r="E866" s="51"/>
    </row>
    <row r="867" spans="3:5" ht="12.5" x14ac:dyDescent="0.25">
      <c r="C867" s="51"/>
      <c r="D867" s="51"/>
      <c r="E867" s="51"/>
    </row>
    <row r="868" spans="3:5" ht="12.5" x14ac:dyDescent="0.25">
      <c r="C868" s="51"/>
      <c r="D868" s="51"/>
      <c r="E868" s="51"/>
    </row>
    <row r="869" spans="3:5" ht="12.5" x14ac:dyDescent="0.25">
      <c r="C869" s="51"/>
      <c r="D869" s="51"/>
      <c r="E869" s="51"/>
    </row>
    <row r="870" spans="3:5" ht="12.5" x14ac:dyDescent="0.25">
      <c r="C870" s="51"/>
      <c r="D870" s="51"/>
      <c r="E870" s="51"/>
    </row>
    <row r="871" spans="3:5" ht="12.5" x14ac:dyDescent="0.25">
      <c r="C871" s="51"/>
      <c r="D871" s="51"/>
      <c r="E871" s="51"/>
    </row>
    <row r="872" spans="3:5" ht="12.5" x14ac:dyDescent="0.25">
      <c r="C872" s="51"/>
      <c r="D872" s="51"/>
      <c r="E872" s="51"/>
    </row>
    <row r="873" spans="3:5" ht="12.5" x14ac:dyDescent="0.25">
      <c r="C873" s="51"/>
      <c r="D873" s="51"/>
      <c r="E873" s="51"/>
    </row>
    <row r="874" spans="3:5" ht="12.5" x14ac:dyDescent="0.25">
      <c r="C874" s="51"/>
      <c r="D874" s="51"/>
      <c r="E874" s="51"/>
    </row>
    <row r="875" spans="3:5" ht="12.5" x14ac:dyDescent="0.25">
      <c r="C875" s="51"/>
      <c r="D875" s="51"/>
      <c r="E875" s="51"/>
    </row>
    <row r="876" spans="3:5" ht="12.5" x14ac:dyDescent="0.25">
      <c r="C876" s="51"/>
      <c r="D876" s="51"/>
      <c r="E876" s="51"/>
    </row>
    <row r="877" spans="3:5" ht="12.5" x14ac:dyDescent="0.25">
      <c r="C877" s="51"/>
      <c r="D877" s="51"/>
      <c r="E877" s="51"/>
    </row>
    <row r="878" spans="3:5" ht="12.5" x14ac:dyDescent="0.25">
      <c r="C878" s="51"/>
      <c r="D878" s="51"/>
      <c r="E878" s="51"/>
    </row>
    <row r="879" spans="3:5" ht="12.5" x14ac:dyDescent="0.25">
      <c r="C879" s="51"/>
      <c r="D879" s="51"/>
      <c r="E879" s="51"/>
    </row>
    <row r="880" spans="3:5" ht="12.5" x14ac:dyDescent="0.25">
      <c r="C880" s="51"/>
      <c r="D880" s="51"/>
      <c r="E880" s="51"/>
    </row>
    <row r="881" spans="3:5" ht="12.5" x14ac:dyDescent="0.25">
      <c r="C881" s="51"/>
      <c r="D881" s="51"/>
      <c r="E881" s="51"/>
    </row>
    <row r="882" spans="3:5" ht="12.5" x14ac:dyDescent="0.25">
      <c r="C882" s="51"/>
      <c r="D882" s="51"/>
      <c r="E882" s="51"/>
    </row>
    <row r="883" spans="3:5" ht="12.5" x14ac:dyDescent="0.25">
      <c r="C883" s="51"/>
      <c r="D883" s="51"/>
      <c r="E883" s="51"/>
    </row>
    <row r="884" spans="3:5" ht="12.5" x14ac:dyDescent="0.25">
      <c r="C884" s="51"/>
      <c r="D884" s="51"/>
      <c r="E884" s="51"/>
    </row>
    <row r="885" spans="3:5" ht="12.5" x14ac:dyDescent="0.25">
      <c r="C885" s="51"/>
      <c r="D885" s="51"/>
      <c r="E885" s="51"/>
    </row>
    <row r="886" spans="3:5" ht="12.5" x14ac:dyDescent="0.25">
      <c r="C886" s="51"/>
      <c r="D886" s="51"/>
      <c r="E886" s="51"/>
    </row>
    <row r="887" spans="3:5" ht="12.5" x14ac:dyDescent="0.25">
      <c r="C887" s="51"/>
      <c r="D887" s="51"/>
      <c r="E887" s="51"/>
    </row>
    <row r="888" spans="3:5" ht="12.5" x14ac:dyDescent="0.25">
      <c r="C888" s="51"/>
      <c r="D888" s="51"/>
      <c r="E888" s="51"/>
    </row>
    <row r="889" spans="3:5" ht="12.5" x14ac:dyDescent="0.25">
      <c r="C889" s="51"/>
      <c r="D889" s="51"/>
      <c r="E889" s="51"/>
    </row>
    <row r="890" spans="3:5" ht="12.5" x14ac:dyDescent="0.25">
      <c r="C890" s="51"/>
      <c r="D890" s="51"/>
      <c r="E890" s="51"/>
    </row>
    <row r="891" spans="3:5" ht="12.5" x14ac:dyDescent="0.25">
      <c r="C891" s="51"/>
      <c r="D891" s="51"/>
      <c r="E891" s="51"/>
    </row>
    <row r="892" spans="3:5" ht="12.5" x14ac:dyDescent="0.25">
      <c r="C892" s="51"/>
      <c r="D892" s="51"/>
      <c r="E892" s="51"/>
    </row>
    <row r="893" spans="3:5" ht="12.5" x14ac:dyDescent="0.25">
      <c r="C893" s="51"/>
      <c r="D893" s="51"/>
      <c r="E893" s="51"/>
    </row>
    <row r="894" spans="3:5" ht="12.5" x14ac:dyDescent="0.25">
      <c r="C894" s="51"/>
      <c r="D894" s="51"/>
      <c r="E894" s="51"/>
    </row>
    <row r="895" spans="3:5" ht="12.5" x14ac:dyDescent="0.25">
      <c r="C895" s="51"/>
      <c r="D895" s="51"/>
      <c r="E895" s="51"/>
    </row>
    <row r="896" spans="3:5" ht="12.5" x14ac:dyDescent="0.25">
      <c r="C896" s="51"/>
      <c r="D896" s="51"/>
      <c r="E896" s="51"/>
    </row>
    <row r="897" spans="3:5" ht="12.5" x14ac:dyDescent="0.25">
      <c r="C897" s="51"/>
      <c r="D897" s="51"/>
      <c r="E897" s="51"/>
    </row>
    <row r="898" spans="3:5" ht="12.5" x14ac:dyDescent="0.25">
      <c r="C898" s="51"/>
      <c r="D898" s="51"/>
      <c r="E898" s="51"/>
    </row>
    <row r="899" spans="3:5" ht="12.5" x14ac:dyDescent="0.25">
      <c r="C899" s="51"/>
      <c r="D899" s="51"/>
      <c r="E899" s="51"/>
    </row>
    <row r="900" spans="3:5" ht="12.5" x14ac:dyDescent="0.25">
      <c r="C900" s="51"/>
      <c r="D900" s="51"/>
      <c r="E900" s="51"/>
    </row>
    <row r="901" spans="3:5" ht="12.5" x14ac:dyDescent="0.25">
      <c r="C901" s="51"/>
      <c r="D901" s="51"/>
      <c r="E901" s="51"/>
    </row>
    <row r="902" spans="3:5" ht="12.5" x14ac:dyDescent="0.25">
      <c r="C902" s="51"/>
      <c r="D902" s="51"/>
      <c r="E902" s="51"/>
    </row>
    <row r="903" spans="3:5" ht="12.5" x14ac:dyDescent="0.25">
      <c r="C903" s="51"/>
      <c r="D903" s="51"/>
      <c r="E903" s="51"/>
    </row>
    <row r="904" spans="3:5" ht="12.5" x14ac:dyDescent="0.25">
      <c r="C904" s="51"/>
      <c r="D904" s="51"/>
      <c r="E904" s="51"/>
    </row>
    <row r="905" spans="3:5" ht="12.5" x14ac:dyDescent="0.25">
      <c r="C905" s="51"/>
      <c r="D905" s="51"/>
      <c r="E905" s="51"/>
    </row>
    <row r="906" spans="3:5" ht="12.5" x14ac:dyDescent="0.25">
      <c r="C906" s="51"/>
      <c r="D906" s="51"/>
      <c r="E906" s="51"/>
    </row>
    <row r="907" spans="3:5" ht="12.5" x14ac:dyDescent="0.25">
      <c r="C907" s="51"/>
      <c r="D907" s="51"/>
      <c r="E907" s="51"/>
    </row>
    <row r="908" spans="3:5" ht="12.5" x14ac:dyDescent="0.25">
      <c r="C908" s="51"/>
      <c r="D908" s="51"/>
      <c r="E908" s="51"/>
    </row>
    <row r="909" spans="3:5" ht="12.5" x14ac:dyDescent="0.25">
      <c r="C909" s="51"/>
      <c r="D909" s="51"/>
      <c r="E909" s="51"/>
    </row>
    <row r="910" spans="3:5" ht="12.5" x14ac:dyDescent="0.25">
      <c r="C910" s="51"/>
      <c r="D910" s="51"/>
      <c r="E910" s="51"/>
    </row>
    <row r="911" spans="3:5" ht="12.5" x14ac:dyDescent="0.25">
      <c r="C911" s="51"/>
      <c r="D911" s="51"/>
      <c r="E911" s="51"/>
    </row>
    <row r="912" spans="3:5" ht="12.5" x14ac:dyDescent="0.25">
      <c r="C912" s="51"/>
      <c r="D912" s="51"/>
      <c r="E912" s="51"/>
    </row>
    <row r="913" spans="3:5" ht="12.5" x14ac:dyDescent="0.25">
      <c r="C913" s="51"/>
      <c r="D913" s="51"/>
      <c r="E913" s="51"/>
    </row>
    <row r="914" spans="3:5" ht="12.5" x14ac:dyDescent="0.25">
      <c r="C914" s="51"/>
      <c r="D914" s="51"/>
      <c r="E914" s="51"/>
    </row>
    <row r="915" spans="3:5" ht="12.5" x14ac:dyDescent="0.25">
      <c r="C915" s="51"/>
      <c r="D915" s="51"/>
      <c r="E915" s="51"/>
    </row>
    <row r="916" spans="3:5" ht="12.5" x14ac:dyDescent="0.25">
      <c r="C916" s="51"/>
      <c r="D916" s="51"/>
      <c r="E916" s="51"/>
    </row>
    <row r="917" spans="3:5" ht="12.5" x14ac:dyDescent="0.25">
      <c r="C917" s="51"/>
      <c r="D917" s="51"/>
      <c r="E917" s="51"/>
    </row>
    <row r="918" spans="3:5" ht="12.5" x14ac:dyDescent="0.25">
      <c r="C918" s="51"/>
      <c r="D918" s="51"/>
      <c r="E918" s="51"/>
    </row>
    <row r="919" spans="3:5" ht="12.5" x14ac:dyDescent="0.25">
      <c r="C919" s="51"/>
      <c r="D919" s="51"/>
      <c r="E919" s="51"/>
    </row>
    <row r="920" spans="3:5" ht="12.5" x14ac:dyDescent="0.25">
      <c r="C920" s="51"/>
      <c r="D920" s="51"/>
      <c r="E920" s="51"/>
    </row>
    <row r="921" spans="3:5" ht="12.5" x14ac:dyDescent="0.25">
      <c r="C921" s="51"/>
      <c r="D921" s="51"/>
      <c r="E921" s="51"/>
    </row>
    <row r="922" spans="3:5" ht="12.5" x14ac:dyDescent="0.25">
      <c r="C922" s="51"/>
      <c r="D922" s="51"/>
      <c r="E922" s="51"/>
    </row>
    <row r="923" spans="3:5" ht="12.5" x14ac:dyDescent="0.25">
      <c r="C923" s="51"/>
      <c r="D923" s="51"/>
      <c r="E923" s="51"/>
    </row>
    <row r="924" spans="3:5" ht="12.5" x14ac:dyDescent="0.25">
      <c r="C924" s="51"/>
      <c r="D924" s="51"/>
      <c r="E924" s="51"/>
    </row>
    <row r="925" spans="3:5" ht="12.5" x14ac:dyDescent="0.25">
      <c r="C925" s="51"/>
      <c r="D925" s="51"/>
      <c r="E925" s="51"/>
    </row>
    <row r="926" spans="3:5" ht="12.5" x14ac:dyDescent="0.25">
      <c r="C926" s="51"/>
      <c r="D926" s="51"/>
      <c r="E926" s="51"/>
    </row>
    <row r="927" spans="3:5" ht="12.5" x14ac:dyDescent="0.25">
      <c r="C927" s="51"/>
      <c r="D927" s="51"/>
      <c r="E927" s="51"/>
    </row>
    <row r="928" spans="3:5" ht="12.5" x14ac:dyDescent="0.25">
      <c r="C928" s="51"/>
      <c r="D928" s="51"/>
      <c r="E928" s="51"/>
    </row>
    <row r="929" spans="3:5" ht="12.5" x14ac:dyDescent="0.25">
      <c r="C929" s="51"/>
      <c r="D929" s="51"/>
      <c r="E929" s="51"/>
    </row>
    <row r="930" spans="3:5" ht="12.5" x14ac:dyDescent="0.25">
      <c r="C930" s="51"/>
      <c r="D930" s="51"/>
      <c r="E930" s="51"/>
    </row>
    <row r="931" spans="3:5" ht="12.5" x14ac:dyDescent="0.25">
      <c r="C931" s="51"/>
      <c r="D931" s="51"/>
      <c r="E931" s="51"/>
    </row>
    <row r="932" spans="3:5" ht="12.5" x14ac:dyDescent="0.25">
      <c r="C932" s="51"/>
      <c r="D932" s="51"/>
      <c r="E932" s="51"/>
    </row>
    <row r="933" spans="3:5" ht="12.5" x14ac:dyDescent="0.25">
      <c r="C933" s="51"/>
      <c r="D933" s="51"/>
      <c r="E933" s="51"/>
    </row>
    <row r="934" spans="3:5" ht="12.5" x14ac:dyDescent="0.25">
      <c r="C934" s="51"/>
      <c r="D934" s="51"/>
      <c r="E934" s="51"/>
    </row>
    <row r="935" spans="3:5" ht="12.5" x14ac:dyDescent="0.25">
      <c r="C935" s="51"/>
      <c r="D935" s="51"/>
      <c r="E935" s="51"/>
    </row>
    <row r="936" spans="3:5" ht="12.5" x14ac:dyDescent="0.25">
      <c r="C936" s="51"/>
      <c r="D936" s="51"/>
      <c r="E936" s="51"/>
    </row>
    <row r="937" spans="3:5" ht="12.5" x14ac:dyDescent="0.25">
      <c r="C937" s="51"/>
      <c r="D937" s="51"/>
      <c r="E937" s="51"/>
    </row>
    <row r="938" spans="3:5" ht="12.5" x14ac:dyDescent="0.25">
      <c r="C938" s="51"/>
      <c r="D938" s="51"/>
      <c r="E938" s="51"/>
    </row>
    <row r="939" spans="3:5" ht="12.5" x14ac:dyDescent="0.25">
      <c r="C939" s="51"/>
      <c r="D939" s="51"/>
      <c r="E939" s="51"/>
    </row>
    <row r="940" spans="3:5" ht="12.5" x14ac:dyDescent="0.25">
      <c r="C940" s="51"/>
      <c r="D940" s="51"/>
      <c r="E940" s="51"/>
    </row>
    <row r="941" spans="3:5" ht="12.5" x14ac:dyDescent="0.25">
      <c r="C941" s="51"/>
      <c r="D941" s="51"/>
      <c r="E941" s="51"/>
    </row>
    <row r="942" spans="3:5" ht="12.5" x14ac:dyDescent="0.25">
      <c r="C942" s="51"/>
      <c r="D942" s="51"/>
      <c r="E942" s="51"/>
    </row>
    <row r="943" spans="3:5" ht="12.5" x14ac:dyDescent="0.25">
      <c r="C943" s="51"/>
      <c r="D943" s="51"/>
      <c r="E943" s="51"/>
    </row>
    <row r="944" spans="3:5" ht="12.5" x14ac:dyDescent="0.25">
      <c r="C944" s="51"/>
      <c r="D944" s="51"/>
      <c r="E944" s="51"/>
    </row>
    <row r="945" spans="3:5" ht="12.5" x14ac:dyDescent="0.25">
      <c r="C945" s="51"/>
      <c r="D945" s="51"/>
      <c r="E945" s="51"/>
    </row>
    <row r="946" spans="3:5" ht="12.5" x14ac:dyDescent="0.25">
      <c r="C946" s="51"/>
      <c r="D946" s="51"/>
      <c r="E946" s="51"/>
    </row>
    <row r="947" spans="3:5" ht="12.5" x14ac:dyDescent="0.25">
      <c r="C947" s="51"/>
      <c r="D947" s="51"/>
      <c r="E947" s="51"/>
    </row>
    <row r="948" spans="3:5" ht="12.5" x14ac:dyDescent="0.25">
      <c r="C948" s="51"/>
      <c r="D948" s="51"/>
      <c r="E948" s="51"/>
    </row>
    <row r="949" spans="3:5" ht="12.5" x14ac:dyDescent="0.25">
      <c r="C949" s="51"/>
      <c r="D949" s="51"/>
      <c r="E949" s="51"/>
    </row>
    <row r="950" spans="3:5" ht="12.5" x14ac:dyDescent="0.25">
      <c r="C950" s="51"/>
      <c r="D950" s="51"/>
      <c r="E950" s="51"/>
    </row>
    <row r="951" spans="3:5" ht="12.5" x14ac:dyDescent="0.25">
      <c r="C951" s="51"/>
      <c r="D951" s="51"/>
      <c r="E951" s="51"/>
    </row>
    <row r="952" spans="3:5" ht="12.5" x14ac:dyDescent="0.25">
      <c r="C952" s="51"/>
      <c r="D952" s="51"/>
      <c r="E952" s="51"/>
    </row>
    <row r="953" spans="3:5" ht="12.5" x14ac:dyDescent="0.25">
      <c r="C953" s="51"/>
      <c r="D953" s="51"/>
      <c r="E953" s="51"/>
    </row>
    <row r="954" spans="3:5" ht="12.5" x14ac:dyDescent="0.25">
      <c r="C954" s="51"/>
      <c r="D954" s="51"/>
      <c r="E954" s="51"/>
    </row>
    <row r="955" spans="3:5" ht="12.5" x14ac:dyDescent="0.25">
      <c r="C955" s="51"/>
      <c r="D955" s="51"/>
      <c r="E955" s="51"/>
    </row>
    <row r="956" spans="3:5" ht="12.5" x14ac:dyDescent="0.25">
      <c r="C956" s="51"/>
      <c r="D956" s="51"/>
      <c r="E956" s="51"/>
    </row>
    <row r="957" spans="3:5" ht="12.5" x14ac:dyDescent="0.25">
      <c r="C957" s="51"/>
      <c r="D957" s="51"/>
      <c r="E957" s="51"/>
    </row>
    <row r="958" spans="3:5" ht="12.5" x14ac:dyDescent="0.25">
      <c r="C958" s="51"/>
      <c r="D958" s="51"/>
      <c r="E958" s="51"/>
    </row>
    <row r="959" spans="3:5" ht="12.5" x14ac:dyDescent="0.25">
      <c r="C959" s="51"/>
      <c r="D959" s="51"/>
      <c r="E959" s="51"/>
    </row>
    <row r="960" spans="3:5" ht="12.5" x14ac:dyDescent="0.25">
      <c r="C960" s="51"/>
      <c r="D960" s="51"/>
      <c r="E960" s="51"/>
    </row>
    <row r="961" spans="3:5" ht="12.5" x14ac:dyDescent="0.25">
      <c r="C961" s="51"/>
      <c r="D961" s="51"/>
      <c r="E961" s="51"/>
    </row>
    <row r="962" spans="3:5" ht="12.5" x14ac:dyDescent="0.25">
      <c r="C962" s="51"/>
      <c r="D962" s="51"/>
      <c r="E962" s="51"/>
    </row>
    <row r="963" spans="3:5" ht="12.5" x14ac:dyDescent="0.25">
      <c r="C963" s="51"/>
      <c r="D963" s="51"/>
      <c r="E963" s="51"/>
    </row>
    <row r="964" spans="3:5" ht="12.5" x14ac:dyDescent="0.25">
      <c r="C964" s="51"/>
      <c r="D964" s="51"/>
      <c r="E964" s="51"/>
    </row>
    <row r="965" spans="3:5" ht="12.5" x14ac:dyDescent="0.25">
      <c r="C965" s="51"/>
      <c r="D965" s="51"/>
      <c r="E965" s="51"/>
    </row>
    <row r="966" spans="3:5" ht="12.5" x14ac:dyDescent="0.25">
      <c r="C966" s="51"/>
      <c r="D966" s="51"/>
      <c r="E966" s="51"/>
    </row>
    <row r="967" spans="3:5" ht="12.5" x14ac:dyDescent="0.25">
      <c r="C967" s="51"/>
      <c r="D967" s="51"/>
      <c r="E967" s="51"/>
    </row>
    <row r="968" spans="3:5" ht="12.5" x14ac:dyDescent="0.25">
      <c r="C968" s="51"/>
      <c r="D968" s="51"/>
      <c r="E968" s="51"/>
    </row>
    <row r="969" spans="3:5" ht="12.5" x14ac:dyDescent="0.25">
      <c r="C969" s="51"/>
      <c r="D969" s="51"/>
      <c r="E969" s="51"/>
    </row>
    <row r="970" spans="3:5" ht="12.5" x14ac:dyDescent="0.25">
      <c r="C970" s="51"/>
      <c r="D970" s="51"/>
      <c r="E970" s="51"/>
    </row>
    <row r="971" spans="3:5" ht="12.5" x14ac:dyDescent="0.25">
      <c r="C971" s="51"/>
      <c r="D971" s="51"/>
      <c r="E971" s="51"/>
    </row>
    <row r="972" spans="3:5" ht="12.5" x14ac:dyDescent="0.25">
      <c r="C972" s="51"/>
      <c r="D972" s="51"/>
      <c r="E972" s="51"/>
    </row>
    <row r="973" spans="3:5" ht="12.5" x14ac:dyDescent="0.25">
      <c r="C973" s="51"/>
      <c r="D973" s="51"/>
      <c r="E973" s="51"/>
    </row>
    <row r="974" spans="3:5" ht="12.5" x14ac:dyDescent="0.25">
      <c r="C974" s="51"/>
      <c r="D974" s="51"/>
      <c r="E974" s="51"/>
    </row>
    <row r="975" spans="3:5" ht="12.5" x14ac:dyDescent="0.25">
      <c r="C975" s="51"/>
      <c r="D975" s="51"/>
      <c r="E975" s="51"/>
    </row>
    <row r="976" spans="3:5" ht="12.5" x14ac:dyDescent="0.25">
      <c r="C976" s="51"/>
      <c r="D976" s="51"/>
      <c r="E976" s="51"/>
    </row>
    <row r="977" spans="3:5" ht="12.5" x14ac:dyDescent="0.25">
      <c r="C977" s="51"/>
      <c r="D977" s="51"/>
      <c r="E977" s="51"/>
    </row>
    <row r="978" spans="3:5" ht="12.5" x14ac:dyDescent="0.25">
      <c r="C978" s="51"/>
      <c r="D978" s="51"/>
      <c r="E978" s="51"/>
    </row>
    <row r="979" spans="3:5" ht="12.5" x14ac:dyDescent="0.25">
      <c r="C979" s="51"/>
      <c r="D979" s="51"/>
      <c r="E979" s="51"/>
    </row>
    <row r="980" spans="3:5" ht="12.5" x14ac:dyDescent="0.25">
      <c r="C980" s="51"/>
      <c r="D980" s="51"/>
      <c r="E980" s="51"/>
    </row>
    <row r="981" spans="3:5" ht="12.5" x14ac:dyDescent="0.25">
      <c r="C981" s="51"/>
      <c r="D981" s="51"/>
      <c r="E981" s="51"/>
    </row>
    <row r="982" spans="3:5" ht="12.5" x14ac:dyDescent="0.25">
      <c r="C982" s="51"/>
      <c r="D982" s="51"/>
      <c r="E982" s="51"/>
    </row>
    <row r="983" spans="3:5" ht="12.5" x14ac:dyDescent="0.25">
      <c r="C983" s="51"/>
      <c r="D983" s="51"/>
      <c r="E983" s="51"/>
    </row>
    <row r="984" spans="3:5" ht="12.5" x14ac:dyDescent="0.25">
      <c r="C984" s="51"/>
      <c r="D984" s="51"/>
      <c r="E984" s="51"/>
    </row>
    <row r="985" spans="3:5" ht="12.5" x14ac:dyDescent="0.25">
      <c r="C985" s="51"/>
      <c r="D985" s="51"/>
      <c r="E985" s="51"/>
    </row>
    <row r="986" spans="3:5" ht="12.5" x14ac:dyDescent="0.25">
      <c r="C986" s="51"/>
      <c r="D986" s="51"/>
      <c r="E986" s="51"/>
    </row>
    <row r="987" spans="3:5" ht="12.5" x14ac:dyDescent="0.25">
      <c r="C987" s="51"/>
      <c r="D987" s="51"/>
      <c r="E987" s="51"/>
    </row>
    <row r="988" spans="3:5" ht="12.5" x14ac:dyDescent="0.25">
      <c r="C988" s="51"/>
      <c r="D988" s="51"/>
      <c r="E988" s="51"/>
    </row>
    <row r="989" spans="3:5" ht="12.5" x14ac:dyDescent="0.25">
      <c r="C989" s="51"/>
      <c r="D989" s="51"/>
      <c r="E989" s="51"/>
    </row>
  </sheetData>
  <mergeCells count="4">
    <mergeCell ref="H8:I8"/>
    <mergeCell ref="H9:I9"/>
    <mergeCell ref="H10:I10"/>
    <mergeCell ref="H11:I11"/>
  </mergeCells>
  <phoneticPr fontId="15" type="noConversion"/>
  <dataValidations count="1">
    <dataValidation type="list" allowBlank="1" showErrorMessage="1" sqref="F9:G11" xr:uid="{00000000-0002-0000-3B00-000000000000}">
      <formula1>"Not Test,PASS,Fail,N/A,Blocked"</formula1>
    </dataValidation>
  </dataValidation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I12"/>
  <sheetViews>
    <sheetView workbookViewId="0"/>
  </sheetViews>
  <sheetFormatPr defaultColWidth="12.6328125" defaultRowHeight="15.75" customHeight="1" x14ac:dyDescent="0.25"/>
  <cols>
    <col min="1" max="1" width="4.26953125" customWidth="1"/>
    <col min="3" max="5" width="52.6328125" customWidth="1"/>
    <col min="6" max="7" width="14.6328125" customWidth="1"/>
    <col min="8" max="9" width="52.6328125" customWidth="1"/>
    <col min="10" max="15" width="22.90625" customWidth="1"/>
    <col min="16" max="21" width="22.453125" customWidth="1"/>
  </cols>
  <sheetData>
    <row r="1" spans="1:9" ht="13" x14ac:dyDescent="0.3">
      <c r="A1" s="1"/>
    </row>
    <row r="2" spans="1:9" ht="13" x14ac:dyDescent="0.25">
      <c r="B2" s="2" t="s">
        <v>1</v>
      </c>
      <c r="C2" s="3" t="s">
        <v>34</v>
      </c>
      <c r="D2" s="3" t="s">
        <v>35</v>
      </c>
    </row>
    <row r="3" spans="1:9" ht="13" x14ac:dyDescent="0.25">
      <c r="B3" s="2" t="s">
        <v>5</v>
      </c>
      <c r="C3" s="3" t="s">
        <v>2705</v>
      </c>
      <c r="D3" s="3" t="s">
        <v>2706</v>
      </c>
    </row>
    <row r="4" spans="1:9" ht="200" customHeight="1" x14ac:dyDescent="0.25">
      <c r="B4" s="2" t="s">
        <v>9</v>
      </c>
      <c r="C4" s="3"/>
      <c r="D4" s="3"/>
    </row>
    <row r="6" spans="1:9" ht="20" x14ac:dyDescent="0.4">
      <c r="B6" s="5" t="s">
        <v>2707</v>
      </c>
    </row>
    <row r="8" spans="1:9" ht="13" x14ac:dyDescent="0.3">
      <c r="B8" s="6" t="s">
        <v>11</v>
      </c>
      <c r="C8" s="52" t="s">
        <v>12</v>
      </c>
      <c r="D8" s="52" t="s">
        <v>13</v>
      </c>
      <c r="E8" s="52" t="s">
        <v>14</v>
      </c>
      <c r="F8" s="6" t="s">
        <v>15</v>
      </c>
      <c r="G8" s="6" t="s">
        <v>16</v>
      </c>
      <c r="H8" s="221" t="s">
        <v>17</v>
      </c>
      <c r="I8" s="197"/>
    </row>
    <row r="9" spans="1:9" ht="12.5" x14ac:dyDescent="0.25">
      <c r="B9" s="21">
        <v>1</v>
      </c>
      <c r="C9" s="36" t="s">
        <v>2708</v>
      </c>
      <c r="D9" s="36" t="s">
        <v>2709</v>
      </c>
      <c r="E9" s="36" t="s">
        <v>2710</v>
      </c>
      <c r="F9" s="9" t="s">
        <v>21</v>
      </c>
      <c r="G9" s="9" t="s">
        <v>21</v>
      </c>
      <c r="H9" s="199"/>
      <c r="I9" s="197"/>
    </row>
    <row r="10" spans="1:9" ht="12.5" x14ac:dyDescent="0.25">
      <c r="B10" s="4">
        <v>2</v>
      </c>
      <c r="C10" s="36" t="s">
        <v>2711</v>
      </c>
      <c r="D10" s="36" t="s">
        <v>2712</v>
      </c>
      <c r="E10" s="36" t="s">
        <v>2701</v>
      </c>
      <c r="F10" s="9" t="s">
        <v>21</v>
      </c>
      <c r="G10" s="9" t="s">
        <v>21</v>
      </c>
      <c r="H10" s="199"/>
      <c r="I10" s="197"/>
    </row>
    <row r="11" spans="1:9" ht="12.5" x14ac:dyDescent="0.25">
      <c r="B11" s="4">
        <v>3</v>
      </c>
      <c r="C11" s="203" t="s">
        <v>2713</v>
      </c>
      <c r="D11" s="36" t="s">
        <v>2714</v>
      </c>
      <c r="E11" s="36" t="s">
        <v>2715</v>
      </c>
      <c r="F11" s="9" t="s">
        <v>21</v>
      </c>
      <c r="G11" s="9" t="s">
        <v>21</v>
      </c>
      <c r="H11" s="199"/>
      <c r="I11" s="197"/>
    </row>
    <row r="12" spans="1:9" ht="12.5" x14ac:dyDescent="0.25">
      <c r="B12" s="4">
        <v>4</v>
      </c>
      <c r="C12" s="204"/>
      <c r="D12" s="8" t="s">
        <v>2716</v>
      </c>
      <c r="E12" s="8" t="s">
        <v>2717</v>
      </c>
      <c r="F12" s="9" t="s">
        <v>21</v>
      </c>
      <c r="G12" s="9" t="s">
        <v>21</v>
      </c>
      <c r="H12" s="199"/>
      <c r="I12" s="197"/>
    </row>
  </sheetData>
  <mergeCells count="6">
    <mergeCell ref="H8:I8"/>
    <mergeCell ref="H9:I9"/>
    <mergeCell ref="H10:I10"/>
    <mergeCell ref="C11:C12"/>
    <mergeCell ref="H11:I11"/>
    <mergeCell ref="H12:I12"/>
  </mergeCells>
  <phoneticPr fontId="15" type="noConversion"/>
  <dataValidations count="1">
    <dataValidation type="list" allowBlank="1" showErrorMessage="1" sqref="F9:G12" xr:uid="{00000000-0002-0000-3C00-000000000000}">
      <formula1>"Not Test,PASS,Fail,N/A,Blocked"</formula1>
    </dataValidation>
  </dataValidation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I10"/>
  <sheetViews>
    <sheetView workbookViewId="0"/>
  </sheetViews>
  <sheetFormatPr defaultColWidth="12.6328125" defaultRowHeight="15.75" customHeight="1" x14ac:dyDescent="0.25"/>
  <cols>
    <col min="1" max="1" width="4.26953125" customWidth="1"/>
    <col min="3" max="5" width="52.6328125" customWidth="1"/>
    <col min="6" max="7" width="14.6328125" customWidth="1"/>
    <col min="8" max="9" width="52.6328125" customWidth="1"/>
    <col min="10" max="15" width="22.90625" customWidth="1"/>
    <col min="16" max="21" width="22.453125" customWidth="1"/>
  </cols>
  <sheetData>
    <row r="1" spans="1:9" ht="13" x14ac:dyDescent="0.3">
      <c r="A1" s="1"/>
    </row>
    <row r="2" spans="1:9" ht="13" x14ac:dyDescent="0.25">
      <c r="B2" s="2" t="s">
        <v>1</v>
      </c>
      <c r="C2" s="3" t="s">
        <v>34</v>
      </c>
    </row>
    <row r="3" spans="1:9" ht="13" x14ac:dyDescent="0.25">
      <c r="B3" s="2" t="s">
        <v>5</v>
      </c>
      <c r="C3" s="3" t="s">
        <v>2718</v>
      </c>
    </row>
    <row r="4" spans="1:9" ht="200" customHeight="1" x14ac:dyDescent="0.25">
      <c r="B4" s="2" t="s">
        <v>9</v>
      </c>
      <c r="C4" s="3"/>
    </row>
    <row r="6" spans="1:9" ht="20" x14ac:dyDescent="0.4">
      <c r="B6" s="5" t="s">
        <v>2719</v>
      </c>
    </row>
    <row r="8" spans="1:9" ht="13" x14ac:dyDescent="0.3">
      <c r="B8" s="6" t="s">
        <v>11</v>
      </c>
      <c r="C8" s="52" t="s">
        <v>12</v>
      </c>
      <c r="D8" s="52" t="s">
        <v>13</v>
      </c>
      <c r="E8" s="52" t="s">
        <v>14</v>
      </c>
      <c r="F8" s="6" t="s">
        <v>15</v>
      </c>
      <c r="G8" s="6" t="s">
        <v>16</v>
      </c>
      <c r="H8" s="221" t="s">
        <v>17</v>
      </c>
      <c r="I8" s="197"/>
    </row>
    <row r="9" spans="1:9" ht="12.5" x14ac:dyDescent="0.25">
      <c r="B9" s="21">
        <v>1</v>
      </c>
      <c r="C9" s="8" t="s">
        <v>2720</v>
      </c>
      <c r="D9" s="13" t="s">
        <v>2721</v>
      </c>
      <c r="E9" s="13" t="s">
        <v>2722</v>
      </c>
      <c r="F9" s="9" t="s">
        <v>21</v>
      </c>
      <c r="G9" s="9" t="s">
        <v>21</v>
      </c>
      <c r="H9" s="199"/>
      <c r="I9" s="197"/>
    </row>
    <row r="10" spans="1:9" ht="12.5" x14ac:dyDescent="0.25">
      <c r="B10" s="21">
        <v>2</v>
      </c>
      <c r="C10" s="8" t="s">
        <v>2723</v>
      </c>
      <c r="D10" s="13" t="s">
        <v>2724</v>
      </c>
      <c r="E10" s="13" t="s">
        <v>2725</v>
      </c>
      <c r="F10" s="9" t="s">
        <v>21</v>
      </c>
      <c r="G10" s="9" t="s">
        <v>21</v>
      </c>
      <c r="H10" s="199"/>
      <c r="I10" s="197"/>
    </row>
  </sheetData>
  <mergeCells count="3">
    <mergeCell ref="H8:I8"/>
    <mergeCell ref="H9:I9"/>
    <mergeCell ref="H10:I10"/>
  </mergeCells>
  <phoneticPr fontId="15" type="noConversion"/>
  <dataValidations count="1">
    <dataValidation type="list" allowBlank="1" showErrorMessage="1" sqref="F9:G10" xr:uid="{00000000-0002-0000-3D00-000000000000}">
      <formula1>"Not Test,PASS,Fail,N/A,Blocked"</formula1>
    </dataValidation>
  </dataValidation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U26"/>
  <sheetViews>
    <sheetView workbookViewId="0"/>
  </sheetViews>
  <sheetFormatPr defaultColWidth="12.6328125" defaultRowHeight="15.75" customHeight="1" x14ac:dyDescent="0.25"/>
  <cols>
    <col min="1" max="1" width="4.6328125" customWidth="1"/>
    <col min="3" max="5" width="52.6328125" customWidth="1"/>
    <col min="6" max="7" width="14.6328125" customWidth="1"/>
    <col min="8" max="9" width="52.6328125" customWidth="1"/>
    <col min="10" max="15" width="22.90625" customWidth="1"/>
    <col min="16" max="21" width="22.453125" customWidth="1"/>
  </cols>
  <sheetData>
    <row r="1" spans="1:9" ht="13" x14ac:dyDescent="0.3">
      <c r="A1" s="1"/>
    </row>
    <row r="2" spans="1:9" ht="13" x14ac:dyDescent="0.25">
      <c r="B2" s="2" t="s">
        <v>1</v>
      </c>
      <c r="C2" s="3" t="s">
        <v>34</v>
      </c>
      <c r="D2" s="3" t="s">
        <v>35</v>
      </c>
    </row>
    <row r="3" spans="1:9" ht="13" x14ac:dyDescent="0.25">
      <c r="B3" s="2" t="s">
        <v>5</v>
      </c>
      <c r="C3" s="3" t="s">
        <v>2726</v>
      </c>
      <c r="D3" s="3" t="s">
        <v>2727</v>
      </c>
    </row>
    <row r="4" spans="1:9" ht="200" customHeight="1" x14ac:dyDescent="0.25">
      <c r="B4" s="2" t="s">
        <v>9</v>
      </c>
      <c r="C4" s="3"/>
      <c r="D4" s="3"/>
    </row>
    <row r="6" spans="1:9" ht="20" x14ac:dyDescent="0.4">
      <c r="B6" s="5" t="s">
        <v>2728</v>
      </c>
    </row>
    <row r="8" spans="1:9" ht="13" x14ac:dyDescent="0.3">
      <c r="B8" s="6" t="s">
        <v>11</v>
      </c>
      <c r="C8" s="52" t="s">
        <v>12</v>
      </c>
      <c r="D8" s="52" t="s">
        <v>13</v>
      </c>
      <c r="E8" s="52" t="s">
        <v>14</v>
      </c>
      <c r="F8" s="6" t="s">
        <v>15</v>
      </c>
      <c r="G8" s="6" t="s">
        <v>16</v>
      </c>
      <c r="H8" s="221" t="s">
        <v>17</v>
      </c>
      <c r="I8" s="197"/>
    </row>
    <row r="9" spans="1:9" ht="12.5" x14ac:dyDescent="0.25">
      <c r="B9" s="21">
        <v>1</v>
      </c>
      <c r="C9" s="203" t="s">
        <v>2729</v>
      </c>
      <c r="D9" s="8" t="s">
        <v>2730</v>
      </c>
      <c r="E9" s="8" t="s">
        <v>2731</v>
      </c>
      <c r="F9" s="9" t="s">
        <v>21</v>
      </c>
      <c r="G9" s="9" t="s">
        <v>21</v>
      </c>
      <c r="H9" s="199"/>
      <c r="I9" s="197"/>
    </row>
    <row r="10" spans="1:9" ht="12.5" x14ac:dyDescent="0.25">
      <c r="B10" s="21">
        <v>2</v>
      </c>
      <c r="C10" s="204"/>
      <c r="D10" s="8" t="s">
        <v>2732</v>
      </c>
      <c r="E10" s="8" t="s">
        <v>2733</v>
      </c>
      <c r="F10" s="9" t="s">
        <v>21</v>
      </c>
      <c r="G10" s="9" t="s">
        <v>21</v>
      </c>
      <c r="H10" s="199"/>
      <c r="I10" s="197"/>
    </row>
    <row r="11" spans="1:9" ht="25" x14ac:dyDescent="0.25">
      <c r="B11" s="21">
        <v>3</v>
      </c>
      <c r="C11" s="8" t="s">
        <v>2734</v>
      </c>
      <c r="D11" s="8" t="s">
        <v>2735</v>
      </c>
      <c r="E11" s="8" t="s">
        <v>2736</v>
      </c>
      <c r="F11" s="9" t="s">
        <v>21</v>
      </c>
      <c r="G11" s="9" t="s">
        <v>21</v>
      </c>
      <c r="H11" s="199"/>
      <c r="I11" s="197"/>
    </row>
    <row r="12" spans="1:9" ht="20" x14ac:dyDescent="0.4">
      <c r="B12" s="5"/>
      <c r="C12" s="51"/>
      <c r="D12" s="51"/>
      <c r="E12" s="51"/>
      <c r="F12" s="46"/>
      <c r="G12" s="46"/>
    </row>
    <row r="13" spans="1:9" ht="20" x14ac:dyDescent="0.4">
      <c r="B13" s="5" t="s">
        <v>2737</v>
      </c>
      <c r="C13" s="51"/>
      <c r="D13" s="51"/>
      <c r="E13" s="51"/>
      <c r="F13" s="46"/>
      <c r="G13" s="46"/>
    </row>
    <row r="14" spans="1:9" ht="20" x14ac:dyDescent="0.4">
      <c r="B14" s="5"/>
      <c r="C14" s="51"/>
      <c r="D14" s="51"/>
      <c r="E14" s="51"/>
      <c r="F14" s="46"/>
      <c r="G14" s="46"/>
    </row>
    <row r="15" spans="1:9" ht="13" x14ac:dyDescent="0.3">
      <c r="B15" s="6" t="s">
        <v>11</v>
      </c>
      <c r="C15" s="52" t="s">
        <v>12</v>
      </c>
      <c r="D15" s="52" t="s">
        <v>13</v>
      </c>
      <c r="E15" s="52" t="s">
        <v>14</v>
      </c>
      <c r="F15" s="6" t="s">
        <v>15</v>
      </c>
      <c r="G15" s="6" t="s">
        <v>16</v>
      </c>
      <c r="H15" s="221" t="s">
        <v>17</v>
      </c>
      <c r="I15" s="197"/>
    </row>
    <row r="16" spans="1:9" ht="12.5" x14ac:dyDescent="0.25">
      <c r="B16" s="222">
        <v>4</v>
      </c>
      <c r="C16" s="212" t="s">
        <v>2738</v>
      </c>
      <c r="D16" s="212" t="s">
        <v>2739</v>
      </c>
      <c r="E16" s="27" t="s">
        <v>2740</v>
      </c>
      <c r="F16" s="216" t="s">
        <v>21</v>
      </c>
      <c r="G16" s="216" t="s">
        <v>21</v>
      </c>
      <c r="H16" s="250"/>
      <c r="I16" s="218"/>
    </row>
    <row r="17" spans="1:21" ht="409.6" customHeight="1" x14ac:dyDescent="0.25">
      <c r="B17" s="204"/>
      <c r="C17" s="204"/>
      <c r="D17" s="204"/>
      <c r="E17" s="36"/>
      <c r="F17" s="204"/>
      <c r="G17" s="204"/>
      <c r="H17" s="219"/>
      <c r="I17" s="220"/>
    </row>
    <row r="18" spans="1:21" ht="12.5" x14ac:dyDescent="0.25">
      <c r="B18" s="21">
        <v>5</v>
      </c>
      <c r="C18" s="36" t="s">
        <v>2741</v>
      </c>
      <c r="D18" s="36" t="s">
        <v>2742</v>
      </c>
      <c r="E18" s="36" t="s">
        <v>2743</v>
      </c>
      <c r="F18" s="44" t="s">
        <v>21</v>
      </c>
      <c r="G18" s="44" t="s">
        <v>21</v>
      </c>
      <c r="H18" s="199"/>
      <c r="I18" s="197"/>
    </row>
    <row r="19" spans="1:21" ht="20" x14ac:dyDescent="0.4">
      <c r="B19" s="5"/>
      <c r="C19" s="51"/>
      <c r="D19" s="51"/>
      <c r="E19" s="51"/>
      <c r="F19" s="46"/>
      <c r="G19" s="46"/>
    </row>
    <row r="20" spans="1:21" ht="20" x14ac:dyDescent="0.4">
      <c r="B20" s="5" t="s">
        <v>2744</v>
      </c>
      <c r="C20" s="51"/>
      <c r="D20" s="51"/>
      <c r="E20" s="51"/>
      <c r="F20" s="46"/>
      <c r="G20" s="46"/>
    </row>
    <row r="21" spans="1:21" ht="20" x14ac:dyDescent="0.4">
      <c r="B21" s="5"/>
      <c r="C21" s="51"/>
      <c r="D21" s="51"/>
      <c r="E21" s="51"/>
      <c r="F21" s="46"/>
      <c r="G21" s="46"/>
    </row>
    <row r="22" spans="1:21" ht="13" x14ac:dyDescent="0.3">
      <c r="B22" s="6" t="s">
        <v>11</v>
      </c>
      <c r="C22" s="52" t="s">
        <v>12</v>
      </c>
      <c r="D22" s="52" t="s">
        <v>13</v>
      </c>
      <c r="E22" s="52" t="s">
        <v>14</v>
      </c>
      <c r="F22" s="6" t="s">
        <v>15</v>
      </c>
      <c r="G22" s="6" t="s">
        <v>16</v>
      </c>
      <c r="H22" s="221" t="s">
        <v>17</v>
      </c>
      <c r="I22" s="197"/>
    </row>
    <row r="23" spans="1:21" ht="25" x14ac:dyDescent="0.25">
      <c r="A23" s="11"/>
      <c r="B23" s="21">
        <v>6</v>
      </c>
      <c r="C23" s="8" t="s">
        <v>2745</v>
      </c>
      <c r="D23" s="8" t="s">
        <v>2746</v>
      </c>
      <c r="E23" s="136" t="s">
        <v>2747</v>
      </c>
      <c r="F23" s="9" t="s">
        <v>21</v>
      </c>
      <c r="G23" s="9" t="s">
        <v>21</v>
      </c>
      <c r="H23" s="199"/>
      <c r="I23" s="197"/>
      <c r="J23" s="11"/>
      <c r="K23" s="11"/>
      <c r="L23" s="11"/>
      <c r="M23" s="11"/>
      <c r="N23" s="11"/>
      <c r="O23" s="11"/>
      <c r="P23" s="11"/>
      <c r="Q23" s="11"/>
      <c r="R23" s="11"/>
      <c r="S23" s="11"/>
      <c r="T23" s="11"/>
      <c r="U23" s="11"/>
    </row>
    <row r="24" spans="1:21" ht="12.5" x14ac:dyDescent="0.25">
      <c r="C24" s="51"/>
      <c r="D24" s="51"/>
      <c r="E24" s="51"/>
    </row>
    <row r="25" spans="1:21" ht="12.5" x14ac:dyDescent="0.25">
      <c r="C25" s="51"/>
      <c r="D25" s="51"/>
      <c r="E25" s="51"/>
    </row>
    <row r="26" spans="1:21" ht="12.5" x14ac:dyDescent="0.25">
      <c r="C26" s="51"/>
      <c r="D26" s="51"/>
      <c r="E26" s="51"/>
    </row>
  </sheetData>
  <mergeCells count="15">
    <mergeCell ref="B16:B17"/>
    <mergeCell ref="H18:I18"/>
    <mergeCell ref="H22:I22"/>
    <mergeCell ref="H23:I23"/>
    <mergeCell ref="H8:I8"/>
    <mergeCell ref="C9:C10"/>
    <mergeCell ref="H9:I9"/>
    <mergeCell ref="H10:I10"/>
    <mergeCell ref="H11:I11"/>
    <mergeCell ref="H15:I15"/>
    <mergeCell ref="C16:C17"/>
    <mergeCell ref="D16:D17"/>
    <mergeCell ref="F16:F17"/>
    <mergeCell ref="G16:G17"/>
    <mergeCell ref="H16:I17"/>
  </mergeCells>
  <phoneticPr fontId="15" type="noConversion"/>
  <dataValidations count="1">
    <dataValidation type="list" allowBlank="1" showErrorMessage="1" sqref="F9:G11 F16:G16 F18:G18 F23:G23" xr:uid="{00000000-0002-0000-3E00-000000000000}">
      <formula1>"Not Test,PASS,Fail,N/A,Blocked"</formula1>
    </dataValidation>
  </dataValidation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I1034"/>
  <sheetViews>
    <sheetView workbookViewId="0"/>
  </sheetViews>
  <sheetFormatPr defaultColWidth="12.6328125" defaultRowHeight="15.75" customHeight="1" x14ac:dyDescent="0.25"/>
  <cols>
    <col min="1" max="1" width="4.6328125" customWidth="1"/>
    <col min="2" max="2" width="9.453125" customWidth="1"/>
    <col min="3" max="7" width="52.6328125" customWidth="1"/>
    <col min="8" max="8" width="32" customWidth="1"/>
    <col min="9" max="9" width="34.90625" customWidth="1"/>
    <col min="10" max="15" width="22.90625" customWidth="1"/>
    <col min="16" max="21" width="22.453125" customWidth="1"/>
  </cols>
  <sheetData>
    <row r="1" spans="1:9" ht="13" x14ac:dyDescent="0.3">
      <c r="A1" s="1"/>
      <c r="C1" s="51"/>
      <c r="D1" s="51"/>
    </row>
    <row r="2" spans="1:9" ht="13" x14ac:dyDescent="0.25">
      <c r="B2" s="2" t="s">
        <v>1</v>
      </c>
      <c r="C2" s="36" t="s">
        <v>34</v>
      </c>
      <c r="D2" s="36" t="s">
        <v>82</v>
      </c>
      <c r="E2" s="3" t="s">
        <v>35</v>
      </c>
      <c r="F2" s="3" t="s">
        <v>302</v>
      </c>
      <c r="G2" s="3" t="s">
        <v>445</v>
      </c>
    </row>
    <row r="3" spans="1:9" ht="13" x14ac:dyDescent="0.25">
      <c r="B3" s="2" t="s">
        <v>5</v>
      </c>
      <c r="C3" s="36" t="s">
        <v>2748</v>
      </c>
      <c r="D3" s="36" t="s">
        <v>2749</v>
      </c>
      <c r="E3" s="3" t="s">
        <v>2750</v>
      </c>
      <c r="F3" s="3" t="s">
        <v>2751</v>
      </c>
      <c r="G3" s="3" t="s">
        <v>2752</v>
      </c>
    </row>
    <row r="4" spans="1:9" ht="281.25" customHeight="1" x14ac:dyDescent="0.25">
      <c r="B4" s="2" t="s">
        <v>9</v>
      </c>
      <c r="C4" s="36"/>
      <c r="D4" s="36"/>
      <c r="E4" s="3"/>
      <c r="F4" s="3"/>
      <c r="G4" s="3"/>
    </row>
    <row r="5" spans="1:9" ht="12.5" x14ac:dyDescent="0.25">
      <c r="C5" s="51"/>
      <c r="D5" s="51"/>
    </row>
    <row r="6" spans="1:9" ht="20" x14ac:dyDescent="0.4">
      <c r="B6" s="5" t="s">
        <v>2753</v>
      </c>
      <c r="C6" s="51"/>
      <c r="D6" s="51"/>
    </row>
    <row r="7" spans="1:9" ht="12.5" x14ac:dyDescent="0.25">
      <c r="C7" s="51"/>
      <c r="D7" s="51"/>
    </row>
    <row r="8" spans="1:9" ht="13" x14ac:dyDescent="0.3">
      <c r="B8" s="6" t="s">
        <v>11</v>
      </c>
      <c r="C8" s="52" t="s">
        <v>12</v>
      </c>
      <c r="D8" s="52" t="s">
        <v>13</v>
      </c>
      <c r="E8" s="52" t="s">
        <v>14</v>
      </c>
      <c r="F8" s="6" t="s">
        <v>15</v>
      </c>
      <c r="G8" s="6" t="s">
        <v>16</v>
      </c>
      <c r="H8" s="221" t="s">
        <v>17</v>
      </c>
      <c r="I8" s="197"/>
    </row>
    <row r="9" spans="1:9" ht="29.25" customHeight="1" x14ac:dyDescent="0.25">
      <c r="B9" s="21">
        <v>1</v>
      </c>
      <c r="C9" s="203" t="s">
        <v>2754</v>
      </c>
      <c r="D9" s="203" t="s">
        <v>2755</v>
      </c>
      <c r="E9" s="13" t="s">
        <v>2756</v>
      </c>
      <c r="F9" s="216" t="s">
        <v>21</v>
      </c>
      <c r="G9" s="216" t="s">
        <v>21</v>
      </c>
      <c r="H9" s="250"/>
      <c r="I9" s="218"/>
    </row>
    <row r="10" spans="1:9" ht="81.75" customHeight="1" x14ac:dyDescent="0.25">
      <c r="B10" s="21">
        <v>2</v>
      </c>
      <c r="C10" s="204"/>
      <c r="D10" s="204"/>
      <c r="E10" s="21"/>
      <c r="F10" s="204"/>
      <c r="G10" s="204"/>
      <c r="H10" s="219"/>
      <c r="I10" s="220"/>
    </row>
    <row r="11" spans="1:9" ht="12.5" x14ac:dyDescent="0.25">
      <c r="C11" s="51"/>
      <c r="D11" s="51"/>
    </row>
    <row r="12" spans="1:9" ht="20" x14ac:dyDescent="0.4">
      <c r="B12" s="5" t="s">
        <v>2757</v>
      </c>
      <c r="C12" s="51"/>
      <c r="D12" s="51"/>
    </row>
    <row r="13" spans="1:9" ht="12.5" x14ac:dyDescent="0.25">
      <c r="C13" s="51"/>
      <c r="D13" s="51"/>
    </row>
    <row r="14" spans="1:9" ht="13" x14ac:dyDescent="0.3">
      <c r="B14" s="6" t="s">
        <v>11</v>
      </c>
      <c r="C14" s="52" t="s">
        <v>12</v>
      </c>
      <c r="D14" s="52" t="s">
        <v>13</v>
      </c>
      <c r="E14" s="52" t="s">
        <v>14</v>
      </c>
      <c r="F14" s="6" t="s">
        <v>15</v>
      </c>
      <c r="G14" s="6" t="s">
        <v>16</v>
      </c>
      <c r="H14" s="221" t="s">
        <v>17</v>
      </c>
      <c r="I14" s="197"/>
    </row>
    <row r="15" spans="1:9" ht="26.25" customHeight="1" x14ac:dyDescent="0.25">
      <c r="B15" s="222">
        <v>3</v>
      </c>
      <c r="C15" s="212" t="s">
        <v>2758</v>
      </c>
      <c r="D15" s="212" t="s">
        <v>2759</v>
      </c>
      <c r="E15" s="27" t="s">
        <v>2760</v>
      </c>
      <c r="F15" s="216" t="s">
        <v>21</v>
      </c>
      <c r="G15" s="216" t="s">
        <v>21</v>
      </c>
      <c r="H15" s="250"/>
      <c r="I15" s="218"/>
    </row>
    <row r="16" spans="1:9" ht="250.5" customHeight="1" x14ac:dyDescent="0.25">
      <c r="B16" s="204"/>
      <c r="C16" s="204"/>
      <c r="D16" s="204"/>
      <c r="E16" s="9"/>
      <c r="F16" s="204"/>
      <c r="G16" s="204"/>
      <c r="H16" s="219"/>
      <c r="I16" s="220"/>
    </row>
    <row r="17" spans="2:9" ht="12.5" x14ac:dyDescent="0.25">
      <c r="B17" s="21">
        <v>4</v>
      </c>
      <c r="C17" s="8" t="s">
        <v>2761</v>
      </c>
      <c r="D17" s="8" t="s">
        <v>2273</v>
      </c>
      <c r="E17" s="3" t="s">
        <v>2762</v>
      </c>
      <c r="F17" s="9" t="s">
        <v>21</v>
      </c>
      <c r="G17" s="9" t="s">
        <v>21</v>
      </c>
      <c r="H17" s="199"/>
      <c r="I17" s="197"/>
    </row>
    <row r="18" spans="2:9" ht="12.5" x14ac:dyDescent="0.25">
      <c r="B18" s="21">
        <v>5</v>
      </c>
      <c r="C18" s="203" t="s">
        <v>2763</v>
      </c>
      <c r="D18" s="8" t="s">
        <v>2764</v>
      </c>
      <c r="E18" s="3" t="s">
        <v>2765</v>
      </c>
      <c r="F18" s="9" t="s">
        <v>21</v>
      </c>
      <c r="G18" s="9" t="s">
        <v>21</v>
      </c>
      <c r="H18" s="199"/>
      <c r="I18" s="197"/>
    </row>
    <row r="19" spans="2:9" ht="12.5" x14ac:dyDescent="0.25">
      <c r="B19" s="21">
        <v>6</v>
      </c>
      <c r="C19" s="211"/>
      <c r="D19" s="8" t="s">
        <v>2766</v>
      </c>
      <c r="E19" s="3" t="s">
        <v>2767</v>
      </c>
      <c r="F19" s="9" t="s">
        <v>21</v>
      </c>
      <c r="G19" s="9" t="s">
        <v>21</v>
      </c>
      <c r="H19" s="199"/>
      <c r="I19" s="197"/>
    </row>
    <row r="20" spans="2:9" ht="12.5" x14ac:dyDescent="0.25">
      <c r="B20" s="21">
        <v>7</v>
      </c>
      <c r="C20" s="204"/>
      <c r="D20" s="8" t="s">
        <v>2768</v>
      </c>
      <c r="E20" s="3" t="s">
        <v>2769</v>
      </c>
      <c r="F20" s="9" t="s">
        <v>21</v>
      </c>
      <c r="G20" s="9" t="s">
        <v>21</v>
      </c>
      <c r="H20" s="199"/>
      <c r="I20" s="197"/>
    </row>
    <row r="21" spans="2:9" ht="12.5" x14ac:dyDescent="0.25">
      <c r="C21" s="51"/>
      <c r="D21" s="51"/>
    </row>
    <row r="22" spans="2:9" ht="20" x14ac:dyDescent="0.4">
      <c r="B22" s="5" t="s">
        <v>2770</v>
      </c>
      <c r="C22" s="51"/>
      <c r="D22" s="51"/>
    </row>
    <row r="23" spans="2:9" ht="12.5" x14ac:dyDescent="0.25">
      <c r="C23" s="51"/>
      <c r="D23" s="51"/>
    </row>
    <row r="24" spans="2:9" ht="13" x14ac:dyDescent="0.3">
      <c r="B24" s="6" t="s">
        <v>11</v>
      </c>
      <c r="C24" s="52" t="s">
        <v>12</v>
      </c>
      <c r="D24" s="52" t="s">
        <v>13</v>
      </c>
      <c r="E24" s="52" t="s">
        <v>14</v>
      </c>
      <c r="F24" s="6" t="s">
        <v>15</v>
      </c>
      <c r="G24" s="6" t="s">
        <v>16</v>
      </c>
      <c r="H24" s="221" t="s">
        <v>17</v>
      </c>
      <c r="I24" s="197"/>
    </row>
    <row r="25" spans="2:9" ht="12.5" x14ac:dyDescent="0.25">
      <c r="B25" s="21">
        <v>8</v>
      </c>
      <c r="C25" s="36" t="s">
        <v>2771</v>
      </c>
      <c r="D25" s="36" t="s">
        <v>2772</v>
      </c>
      <c r="E25" s="36" t="s">
        <v>2773</v>
      </c>
      <c r="F25" s="137" t="s">
        <v>21</v>
      </c>
      <c r="G25" s="137" t="s">
        <v>21</v>
      </c>
      <c r="H25" s="199"/>
      <c r="I25" s="197"/>
    </row>
    <row r="26" spans="2:9" ht="12.5" x14ac:dyDescent="0.25">
      <c r="B26" s="21">
        <v>9</v>
      </c>
      <c r="C26" s="36" t="s">
        <v>2774</v>
      </c>
      <c r="D26" s="36" t="s">
        <v>2775</v>
      </c>
      <c r="E26" s="36" t="s">
        <v>2776</v>
      </c>
      <c r="F26" s="137" t="s">
        <v>21</v>
      </c>
      <c r="G26" s="137" t="s">
        <v>21</v>
      </c>
      <c r="H26" s="199"/>
      <c r="I26" s="197"/>
    </row>
    <row r="27" spans="2:9" ht="12.5" x14ac:dyDescent="0.25">
      <c r="B27" s="21">
        <v>10</v>
      </c>
      <c r="C27" s="203" t="s">
        <v>2777</v>
      </c>
      <c r="D27" s="36" t="s">
        <v>2778</v>
      </c>
      <c r="E27" s="36" t="s">
        <v>2779</v>
      </c>
      <c r="F27" s="137" t="s">
        <v>21</v>
      </c>
      <c r="G27" s="137" t="s">
        <v>21</v>
      </c>
      <c r="H27" s="199"/>
      <c r="I27" s="197"/>
    </row>
    <row r="28" spans="2:9" ht="12.5" x14ac:dyDescent="0.25">
      <c r="B28" s="21">
        <v>11</v>
      </c>
      <c r="C28" s="204"/>
      <c r="D28" s="36" t="s">
        <v>2780</v>
      </c>
      <c r="E28" s="36" t="s">
        <v>2781</v>
      </c>
      <c r="F28" s="137" t="s">
        <v>21</v>
      </c>
      <c r="G28" s="137" t="s">
        <v>21</v>
      </c>
      <c r="H28" s="199"/>
      <c r="I28" s="197"/>
    </row>
    <row r="29" spans="2:9" ht="20" x14ac:dyDescent="0.4">
      <c r="B29" s="5"/>
      <c r="C29" s="51"/>
      <c r="D29" s="51"/>
      <c r="E29" s="51"/>
      <c r="F29" s="46"/>
      <c r="G29" s="46"/>
    </row>
    <row r="30" spans="2:9" ht="20" x14ac:dyDescent="0.3">
      <c r="B30" s="48" t="s">
        <v>2782</v>
      </c>
      <c r="C30" s="51"/>
      <c r="D30" s="51"/>
      <c r="E30" s="51"/>
      <c r="F30" s="46"/>
      <c r="G30" s="46"/>
    </row>
    <row r="31" spans="2:9" ht="20" x14ac:dyDescent="0.4">
      <c r="B31" s="5"/>
      <c r="C31" s="51"/>
      <c r="D31" s="51"/>
      <c r="E31" s="51"/>
      <c r="F31" s="46"/>
      <c r="G31" s="46"/>
    </row>
    <row r="32" spans="2:9" ht="13" x14ac:dyDescent="0.3">
      <c r="B32" s="6" t="s">
        <v>11</v>
      </c>
      <c r="C32" s="63" t="s">
        <v>12</v>
      </c>
      <c r="D32" s="63" t="s">
        <v>13</v>
      </c>
      <c r="E32" s="63" t="s">
        <v>14</v>
      </c>
      <c r="F32" s="6" t="s">
        <v>15</v>
      </c>
      <c r="G32" s="6" t="s">
        <v>16</v>
      </c>
      <c r="H32" s="221" t="s">
        <v>17</v>
      </c>
      <c r="I32" s="197"/>
    </row>
    <row r="33" spans="2:9" ht="12.5" x14ac:dyDescent="0.25">
      <c r="B33" s="21">
        <v>12</v>
      </c>
      <c r="C33" s="8" t="s">
        <v>2783</v>
      </c>
      <c r="D33" s="8" t="s">
        <v>2784</v>
      </c>
      <c r="E33" s="13" t="s">
        <v>2785</v>
      </c>
      <c r="F33" s="9" t="s">
        <v>21</v>
      </c>
      <c r="G33" s="9" t="s">
        <v>21</v>
      </c>
      <c r="H33" s="199"/>
      <c r="I33" s="197"/>
    </row>
    <row r="34" spans="2:9" ht="12.5" x14ac:dyDescent="0.25">
      <c r="B34" s="21">
        <v>13</v>
      </c>
      <c r="C34" s="8" t="s">
        <v>2786</v>
      </c>
      <c r="D34" s="8" t="s">
        <v>2787</v>
      </c>
      <c r="E34" s="13" t="s">
        <v>2788</v>
      </c>
      <c r="F34" s="9" t="s">
        <v>21</v>
      </c>
      <c r="G34" s="9" t="s">
        <v>21</v>
      </c>
      <c r="H34" s="199"/>
      <c r="I34" s="197"/>
    </row>
    <row r="35" spans="2:9" ht="12.5" x14ac:dyDescent="0.25">
      <c r="B35" s="21">
        <v>14</v>
      </c>
      <c r="C35" s="8" t="s">
        <v>2789</v>
      </c>
      <c r="D35" s="8" t="s">
        <v>2790</v>
      </c>
      <c r="E35" s="13" t="s">
        <v>2791</v>
      </c>
      <c r="F35" s="9" t="s">
        <v>21</v>
      </c>
      <c r="G35" s="9" t="s">
        <v>21</v>
      </c>
      <c r="H35" s="199"/>
      <c r="I35" s="197"/>
    </row>
    <row r="36" spans="2:9" ht="12.5" x14ac:dyDescent="0.25">
      <c r="B36" s="21">
        <v>15</v>
      </c>
      <c r="C36" s="203" t="s">
        <v>2792</v>
      </c>
      <c r="D36" s="8" t="s">
        <v>2793</v>
      </c>
      <c r="E36" s="13" t="s">
        <v>2794</v>
      </c>
      <c r="F36" s="9" t="s">
        <v>21</v>
      </c>
      <c r="G36" s="9" t="s">
        <v>21</v>
      </c>
      <c r="H36" s="199"/>
      <c r="I36" s="197"/>
    </row>
    <row r="37" spans="2:9" ht="25" x14ac:dyDescent="0.25">
      <c r="B37" s="21">
        <v>16</v>
      </c>
      <c r="C37" s="204"/>
      <c r="D37" s="8" t="s">
        <v>2795</v>
      </c>
      <c r="E37" s="13" t="s">
        <v>2796</v>
      </c>
      <c r="F37" s="9" t="s">
        <v>21</v>
      </c>
      <c r="G37" s="9" t="s">
        <v>21</v>
      </c>
      <c r="H37" s="199"/>
      <c r="I37" s="197"/>
    </row>
    <row r="38" spans="2:9" ht="12.5" x14ac:dyDescent="0.25">
      <c r="B38" s="21">
        <v>17</v>
      </c>
      <c r="C38" s="203" t="s">
        <v>2797</v>
      </c>
      <c r="D38" s="8" t="s">
        <v>2798</v>
      </c>
      <c r="E38" s="13" t="s">
        <v>2799</v>
      </c>
      <c r="F38" s="9" t="s">
        <v>21</v>
      </c>
      <c r="G38" s="9" t="s">
        <v>21</v>
      </c>
      <c r="H38" s="199"/>
      <c r="I38" s="197"/>
    </row>
    <row r="39" spans="2:9" ht="12.5" x14ac:dyDescent="0.25">
      <c r="B39" s="21">
        <v>18</v>
      </c>
      <c r="C39" s="204"/>
      <c r="D39" s="8" t="s">
        <v>2800</v>
      </c>
      <c r="E39" s="13" t="s">
        <v>2801</v>
      </c>
      <c r="F39" s="9" t="s">
        <v>21</v>
      </c>
      <c r="G39" s="9" t="s">
        <v>21</v>
      </c>
      <c r="H39" s="199"/>
      <c r="I39" s="197"/>
    </row>
    <row r="40" spans="2:9" ht="12.5" x14ac:dyDescent="0.25">
      <c r="B40" s="21">
        <v>19</v>
      </c>
      <c r="C40" s="203" t="s">
        <v>2802</v>
      </c>
      <c r="D40" s="8" t="s">
        <v>2803</v>
      </c>
      <c r="E40" s="13" t="s">
        <v>2804</v>
      </c>
      <c r="F40" s="9" t="s">
        <v>21</v>
      </c>
      <c r="G40" s="9" t="s">
        <v>21</v>
      </c>
      <c r="H40" s="199"/>
      <c r="I40" s="197"/>
    </row>
    <row r="41" spans="2:9" ht="12.5" x14ac:dyDescent="0.25">
      <c r="B41" s="21">
        <v>20</v>
      </c>
      <c r="C41" s="204"/>
      <c r="D41" s="8" t="s">
        <v>2800</v>
      </c>
      <c r="E41" s="13" t="s">
        <v>2805</v>
      </c>
      <c r="F41" s="9" t="s">
        <v>21</v>
      </c>
      <c r="G41" s="9" t="s">
        <v>21</v>
      </c>
      <c r="H41" s="199"/>
      <c r="I41" s="197"/>
    </row>
    <row r="42" spans="2:9" ht="12.5" x14ac:dyDescent="0.25">
      <c r="B42" s="21">
        <v>21</v>
      </c>
      <c r="C42" s="203" t="s">
        <v>2806</v>
      </c>
      <c r="D42" s="8" t="s">
        <v>2807</v>
      </c>
      <c r="E42" s="13" t="s">
        <v>2808</v>
      </c>
      <c r="F42" s="9" t="s">
        <v>21</v>
      </c>
      <c r="G42" s="9" t="s">
        <v>21</v>
      </c>
      <c r="H42" s="199"/>
      <c r="I42" s="197"/>
    </row>
    <row r="43" spans="2:9" ht="12.5" x14ac:dyDescent="0.25">
      <c r="B43" s="21">
        <v>22</v>
      </c>
      <c r="C43" s="211"/>
      <c r="D43" s="8" t="s">
        <v>2809</v>
      </c>
      <c r="E43" s="13" t="s">
        <v>2808</v>
      </c>
      <c r="F43" s="9" t="s">
        <v>21</v>
      </c>
      <c r="G43" s="9" t="s">
        <v>21</v>
      </c>
      <c r="H43" s="199"/>
      <c r="I43" s="197"/>
    </row>
    <row r="44" spans="2:9" ht="12.5" x14ac:dyDescent="0.25">
      <c r="B44" s="21">
        <v>23</v>
      </c>
      <c r="C44" s="211"/>
      <c r="D44" s="8" t="s">
        <v>2810</v>
      </c>
      <c r="E44" s="13" t="s">
        <v>2811</v>
      </c>
      <c r="F44" s="9" t="s">
        <v>21</v>
      </c>
      <c r="G44" s="9" t="s">
        <v>21</v>
      </c>
      <c r="H44" s="199"/>
      <c r="I44" s="197"/>
    </row>
    <row r="45" spans="2:9" ht="12.5" x14ac:dyDescent="0.25">
      <c r="B45" s="21">
        <v>24</v>
      </c>
      <c r="C45" s="211"/>
      <c r="D45" s="8" t="s">
        <v>2812</v>
      </c>
      <c r="E45" s="13" t="s">
        <v>2813</v>
      </c>
      <c r="F45" s="9" t="s">
        <v>21</v>
      </c>
      <c r="G45" s="9" t="s">
        <v>21</v>
      </c>
      <c r="H45" s="199"/>
      <c r="I45" s="197"/>
    </row>
    <row r="46" spans="2:9" ht="12.5" x14ac:dyDescent="0.25">
      <c r="B46" s="21">
        <v>25</v>
      </c>
      <c r="C46" s="204"/>
      <c r="D46" s="8" t="s">
        <v>2800</v>
      </c>
      <c r="E46" s="13" t="s">
        <v>2814</v>
      </c>
      <c r="F46" s="9" t="s">
        <v>21</v>
      </c>
      <c r="G46" s="9" t="s">
        <v>21</v>
      </c>
      <c r="H46" s="199"/>
      <c r="I46" s="197"/>
    </row>
    <row r="47" spans="2:9" ht="12.5" x14ac:dyDescent="0.25">
      <c r="B47" s="51"/>
      <c r="C47" s="51"/>
      <c r="D47" s="51"/>
    </row>
    <row r="48" spans="2:9" ht="12.5" x14ac:dyDescent="0.25">
      <c r="B48" s="51"/>
      <c r="C48" s="51"/>
      <c r="D48" s="51"/>
    </row>
    <row r="49" spans="3:4" ht="12.5" x14ac:dyDescent="0.25">
      <c r="C49" s="51"/>
      <c r="D49" s="51"/>
    </row>
    <row r="50" spans="3:4" ht="12.5" x14ac:dyDescent="0.25">
      <c r="C50" s="51"/>
      <c r="D50" s="51"/>
    </row>
    <row r="51" spans="3:4" ht="12.5" x14ac:dyDescent="0.25">
      <c r="C51" s="51"/>
      <c r="D51" s="51"/>
    </row>
    <row r="52" spans="3:4" ht="12.5" x14ac:dyDescent="0.25">
      <c r="C52" s="51"/>
      <c r="D52" s="51"/>
    </row>
    <row r="53" spans="3:4" ht="12.5" x14ac:dyDescent="0.25">
      <c r="C53" s="51"/>
      <c r="D53" s="51"/>
    </row>
    <row r="54" spans="3:4" ht="12.5" x14ac:dyDescent="0.25">
      <c r="C54" s="51"/>
      <c r="D54" s="51"/>
    </row>
    <row r="55" spans="3:4" ht="12.5" x14ac:dyDescent="0.25">
      <c r="C55" s="51"/>
      <c r="D55" s="51"/>
    </row>
    <row r="56" spans="3:4" ht="12.5" x14ac:dyDescent="0.25">
      <c r="C56" s="51"/>
      <c r="D56" s="51"/>
    </row>
    <row r="57" spans="3:4" ht="12.5" x14ac:dyDescent="0.25">
      <c r="C57" s="51"/>
      <c r="D57" s="51"/>
    </row>
    <row r="58" spans="3:4" ht="12.5" x14ac:dyDescent="0.25">
      <c r="C58" s="51"/>
      <c r="D58" s="51"/>
    </row>
    <row r="59" spans="3:4" ht="12.5" x14ac:dyDescent="0.25">
      <c r="C59" s="51"/>
      <c r="D59" s="51"/>
    </row>
    <row r="60" spans="3:4" ht="12.5" x14ac:dyDescent="0.25">
      <c r="C60" s="51"/>
      <c r="D60" s="51"/>
    </row>
    <row r="61" spans="3:4" ht="12.5" x14ac:dyDescent="0.25">
      <c r="C61" s="51"/>
      <c r="D61" s="51"/>
    </row>
    <row r="62" spans="3:4" ht="12.5" x14ac:dyDescent="0.25">
      <c r="C62" s="51"/>
      <c r="D62" s="51"/>
    </row>
    <row r="63" spans="3:4" ht="12.5" x14ac:dyDescent="0.25">
      <c r="C63" s="51"/>
      <c r="D63" s="51"/>
    </row>
    <row r="64" spans="3:4" ht="12.5" x14ac:dyDescent="0.25">
      <c r="C64" s="51"/>
      <c r="D64" s="51"/>
    </row>
    <row r="65" spans="3:4" ht="12.5" x14ac:dyDescent="0.25">
      <c r="C65" s="51"/>
      <c r="D65" s="51"/>
    </row>
    <row r="66" spans="3:4" ht="12.5" x14ac:dyDescent="0.25">
      <c r="C66" s="51"/>
      <c r="D66" s="51"/>
    </row>
    <row r="67" spans="3:4" ht="12.5" x14ac:dyDescent="0.25">
      <c r="C67" s="51"/>
      <c r="D67" s="51"/>
    </row>
    <row r="68" spans="3:4" ht="12.5" x14ac:dyDescent="0.25">
      <c r="C68" s="51"/>
      <c r="D68" s="51"/>
    </row>
    <row r="69" spans="3:4" ht="12.5" x14ac:dyDescent="0.25">
      <c r="C69" s="51"/>
      <c r="D69" s="51"/>
    </row>
    <row r="70" spans="3:4" ht="12.5" x14ac:dyDescent="0.25">
      <c r="C70" s="51"/>
      <c r="D70" s="51"/>
    </row>
    <row r="71" spans="3:4" ht="12.5" x14ac:dyDescent="0.25">
      <c r="C71" s="51"/>
      <c r="D71" s="51"/>
    </row>
    <row r="72" spans="3:4" ht="12.5" x14ac:dyDescent="0.25">
      <c r="C72" s="51"/>
      <c r="D72" s="51"/>
    </row>
    <row r="73" spans="3:4" ht="12.5" x14ac:dyDescent="0.25">
      <c r="C73" s="51"/>
      <c r="D73" s="51"/>
    </row>
    <row r="74" spans="3:4" ht="12.5" x14ac:dyDescent="0.25">
      <c r="C74" s="51"/>
      <c r="D74" s="51"/>
    </row>
    <row r="75" spans="3:4" ht="12.5" x14ac:dyDescent="0.25">
      <c r="C75" s="51"/>
      <c r="D75" s="51"/>
    </row>
    <row r="76" spans="3:4" ht="12.5" x14ac:dyDescent="0.25">
      <c r="C76" s="51"/>
      <c r="D76" s="51"/>
    </row>
    <row r="77" spans="3:4" ht="12.5" x14ac:dyDescent="0.25">
      <c r="C77" s="51"/>
      <c r="D77" s="51"/>
    </row>
    <row r="78" spans="3:4" ht="12.5" x14ac:dyDescent="0.25">
      <c r="C78" s="51"/>
      <c r="D78" s="51"/>
    </row>
    <row r="79" spans="3:4" ht="12.5" x14ac:dyDescent="0.25">
      <c r="C79" s="51"/>
      <c r="D79" s="51"/>
    </row>
    <row r="80" spans="3:4" ht="12.5" x14ac:dyDescent="0.25">
      <c r="C80" s="51"/>
      <c r="D80" s="51"/>
    </row>
    <row r="81" spans="3:4" ht="12.5" x14ac:dyDescent="0.25">
      <c r="C81" s="51"/>
      <c r="D81" s="51"/>
    </row>
    <row r="82" spans="3:4" ht="12.5" x14ac:dyDescent="0.25">
      <c r="C82" s="51"/>
      <c r="D82" s="51"/>
    </row>
    <row r="83" spans="3:4" ht="12.5" x14ac:dyDescent="0.25">
      <c r="C83" s="51"/>
      <c r="D83" s="51"/>
    </row>
    <row r="84" spans="3:4" ht="12.5" x14ac:dyDescent="0.25">
      <c r="C84" s="51"/>
      <c r="D84" s="51"/>
    </row>
    <row r="85" spans="3:4" ht="12.5" x14ac:dyDescent="0.25">
      <c r="C85" s="51"/>
      <c r="D85" s="51"/>
    </row>
    <row r="86" spans="3:4" ht="12.5" x14ac:dyDescent="0.25">
      <c r="C86" s="51"/>
      <c r="D86" s="51"/>
    </row>
    <row r="87" spans="3:4" ht="12.5" x14ac:dyDescent="0.25">
      <c r="C87" s="51"/>
      <c r="D87" s="51"/>
    </row>
    <row r="88" spans="3:4" ht="12.5" x14ac:dyDescent="0.25">
      <c r="C88" s="51"/>
      <c r="D88" s="51"/>
    </row>
    <row r="89" spans="3:4" ht="12.5" x14ac:dyDescent="0.25">
      <c r="C89" s="51"/>
      <c r="D89" s="51"/>
    </row>
    <row r="90" spans="3:4" ht="12.5" x14ac:dyDescent="0.25">
      <c r="C90" s="51"/>
      <c r="D90" s="51"/>
    </row>
    <row r="91" spans="3:4" ht="12.5" x14ac:dyDescent="0.25">
      <c r="C91" s="51"/>
      <c r="D91" s="51"/>
    </row>
    <row r="92" spans="3:4" ht="12.5" x14ac:dyDescent="0.25">
      <c r="C92" s="51"/>
      <c r="D92" s="51"/>
    </row>
    <row r="93" spans="3:4" ht="12.5" x14ac:dyDescent="0.25">
      <c r="C93" s="51"/>
      <c r="D93" s="51"/>
    </row>
    <row r="94" spans="3:4" ht="12.5" x14ac:dyDescent="0.25">
      <c r="C94" s="51"/>
      <c r="D94" s="51"/>
    </row>
    <row r="95" spans="3:4" ht="12.5" x14ac:dyDescent="0.25">
      <c r="C95" s="51"/>
      <c r="D95" s="51"/>
    </row>
    <row r="96" spans="3:4" ht="12.5" x14ac:dyDescent="0.25">
      <c r="C96" s="51"/>
      <c r="D96" s="51"/>
    </row>
    <row r="97" spans="3:4" ht="12.5" x14ac:dyDescent="0.25">
      <c r="C97" s="51"/>
      <c r="D97" s="51"/>
    </row>
    <row r="98" spans="3:4" ht="12.5" x14ac:dyDescent="0.25">
      <c r="C98" s="51"/>
      <c r="D98" s="51"/>
    </row>
    <row r="99" spans="3:4" ht="12.5" x14ac:dyDescent="0.25">
      <c r="C99" s="51"/>
      <c r="D99" s="51"/>
    </row>
    <row r="100" spans="3:4" ht="12.5" x14ac:dyDescent="0.25">
      <c r="C100" s="51"/>
      <c r="D100" s="51"/>
    </row>
    <row r="101" spans="3:4" ht="12.5" x14ac:dyDescent="0.25">
      <c r="C101" s="51"/>
      <c r="D101" s="51"/>
    </row>
    <row r="102" spans="3:4" ht="12.5" x14ac:dyDescent="0.25">
      <c r="C102" s="51"/>
      <c r="D102" s="51"/>
    </row>
    <row r="103" spans="3:4" ht="12.5" x14ac:dyDescent="0.25">
      <c r="C103" s="51"/>
      <c r="D103" s="51"/>
    </row>
    <row r="104" spans="3:4" ht="12.5" x14ac:dyDescent="0.25">
      <c r="C104" s="51"/>
      <c r="D104" s="51"/>
    </row>
    <row r="105" spans="3:4" ht="12.5" x14ac:dyDescent="0.25">
      <c r="C105" s="51"/>
      <c r="D105" s="51"/>
    </row>
    <row r="106" spans="3:4" ht="12.5" x14ac:dyDescent="0.25">
      <c r="C106" s="51"/>
      <c r="D106" s="51"/>
    </row>
    <row r="107" spans="3:4" ht="12.5" x14ac:dyDescent="0.25">
      <c r="C107" s="51"/>
      <c r="D107" s="51"/>
    </row>
    <row r="108" spans="3:4" ht="12.5" x14ac:dyDescent="0.25">
      <c r="C108" s="51"/>
      <c r="D108" s="51"/>
    </row>
    <row r="109" spans="3:4" ht="12.5" x14ac:dyDescent="0.25">
      <c r="C109" s="51"/>
      <c r="D109" s="51"/>
    </row>
    <row r="110" spans="3:4" ht="12.5" x14ac:dyDescent="0.25">
      <c r="C110" s="51"/>
      <c r="D110" s="51"/>
    </row>
    <row r="111" spans="3:4" ht="12.5" x14ac:dyDescent="0.25">
      <c r="C111" s="51"/>
      <c r="D111" s="51"/>
    </row>
    <row r="112" spans="3:4" ht="12.5" x14ac:dyDescent="0.25">
      <c r="C112" s="51"/>
      <c r="D112" s="51"/>
    </row>
    <row r="113" spans="3:4" ht="12.5" x14ac:dyDescent="0.25">
      <c r="C113" s="51"/>
      <c r="D113" s="51"/>
    </row>
    <row r="114" spans="3:4" ht="12.5" x14ac:dyDescent="0.25">
      <c r="C114" s="51"/>
      <c r="D114" s="51"/>
    </row>
    <row r="115" spans="3:4" ht="12.5" x14ac:dyDescent="0.25">
      <c r="C115" s="51"/>
      <c r="D115" s="51"/>
    </row>
    <row r="116" spans="3:4" ht="12.5" x14ac:dyDescent="0.25">
      <c r="C116" s="51"/>
      <c r="D116" s="51"/>
    </row>
    <row r="117" spans="3:4" ht="12.5" x14ac:dyDescent="0.25">
      <c r="C117" s="51"/>
      <c r="D117" s="51"/>
    </row>
    <row r="118" spans="3:4" ht="12.5" x14ac:dyDescent="0.25">
      <c r="C118" s="51"/>
      <c r="D118" s="51"/>
    </row>
    <row r="119" spans="3:4" ht="12.5" x14ac:dyDescent="0.25">
      <c r="C119" s="51"/>
      <c r="D119" s="51"/>
    </row>
    <row r="120" spans="3:4" ht="12.5" x14ac:dyDescent="0.25">
      <c r="C120" s="51"/>
      <c r="D120" s="51"/>
    </row>
    <row r="121" spans="3:4" ht="12.5" x14ac:dyDescent="0.25">
      <c r="C121" s="51"/>
      <c r="D121" s="51"/>
    </row>
    <row r="122" spans="3:4" ht="12.5" x14ac:dyDescent="0.25">
      <c r="C122" s="51"/>
      <c r="D122" s="51"/>
    </row>
    <row r="123" spans="3:4" ht="12.5" x14ac:dyDescent="0.25">
      <c r="C123" s="51"/>
      <c r="D123" s="51"/>
    </row>
    <row r="124" spans="3:4" ht="12.5" x14ac:dyDescent="0.25">
      <c r="C124" s="51"/>
      <c r="D124" s="51"/>
    </row>
    <row r="125" spans="3:4" ht="12.5" x14ac:dyDescent="0.25">
      <c r="C125" s="51"/>
      <c r="D125" s="51"/>
    </row>
    <row r="126" spans="3:4" ht="12.5" x14ac:dyDescent="0.25">
      <c r="C126" s="51"/>
      <c r="D126" s="51"/>
    </row>
    <row r="127" spans="3:4" ht="12.5" x14ac:dyDescent="0.25">
      <c r="C127" s="51"/>
      <c r="D127" s="51"/>
    </row>
    <row r="128" spans="3:4" ht="12.5" x14ac:dyDescent="0.25">
      <c r="C128" s="51"/>
      <c r="D128" s="51"/>
    </row>
    <row r="129" spans="3:4" ht="12.5" x14ac:dyDescent="0.25">
      <c r="C129" s="51"/>
      <c r="D129" s="51"/>
    </row>
    <row r="130" spans="3:4" ht="12.5" x14ac:dyDescent="0.25">
      <c r="C130" s="51"/>
      <c r="D130" s="51"/>
    </row>
    <row r="131" spans="3:4" ht="12.5" x14ac:dyDescent="0.25">
      <c r="C131" s="51"/>
      <c r="D131" s="51"/>
    </row>
    <row r="132" spans="3:4" ht="12.5" x14ac:dyDescent="0.25">
      <c r="C132" s="51"/>
      <c r="D132" s="51"/>
    </row>
    <row r="133" spans="3:4" ht="12.5" x14ac:dyDescent="0.25">
      <c r="C133" s="51"/>
      <c r="D133" s="51"/>
    </row>
    <row r="134" spans="3:4" ht="12.5" x14ac:dyDescent="0.25">
      <c r="C134" s="51"/>
      <c r="D134" s="51"/>
    </row>
    <row r="135" spans="3:4" ht="12.5" x14ac:dyDescent="0.25">
      <c r="C135" s="51"/>
      <c r="D135" s="51"/>
    </row>
    <row r="136" spans="3:4" ht="12.5" x14ac:dyDescent="0.25">
      <c r="C136" s="51"/>
      <c r="D136" s="51"/>
    </row>
    <row r="137" spans="3:4" ht="12.5" x14ac:dyDescent="0.25">
      <c r="C137" s="51"/>
      <c r="D137" s="51"/>
    </row>
    <row r="138" spans="3:4" ht="12.5" x14ac:dyDescent="0.25">
      <c r="C138" s="51"/>
      <c r="D138" s="51"/>
    </row>
    <row r="139" spans="3:4" ht="12.5" x14ac:dyDescent="0.25">
      <c r="C139" s="51"/>
      <c r="D139" s="51"/>
    </row>
    <row r="140" spans="3:4" ht="12.5" x14ac:dyDescent="0.25">
      <c r="C140" s="51"/>
      <c r="D140" s="51"/>
    </row>
    <row r="141" spans="3:4" ht="12.5" x14ac:dyDescent="0.25">
      <c r="C141" s="51"/>
      <c r="D141" s="51"/>
    </row>
    <row r="142" spans="3:4" ht="12.5" x14ac:dyDescent="0.25">
      <c r="C142" s="51"/>
      <c r="D142" s="51"/>
    </row>
    <row r="143" spans="3:4" ht="12.5" x14ac:dyDescent="0.25">
      <c r="C143" s="51"/>
      <c r="D143" s="51"/>
    </row>
    <row r="144" spans="3:4" ht="12.5" x14ac:dyDescent="0.25">
      <c r="C144" s="51"/>
      <c r="D144" s="51"/>
    </row>
    <row r="145" spans="3:4" ht="12.5" x14ac:dyDescent="0.25">
      <c r="C145" s="51"/>
      <c r="D145" s="51"/>
    </row>
    <row r="146" spans="3:4" ht="12.5" x14ac:dyDescent="0.25">
      <c r="C146" s="51"/>
      <c r="D146" s="51"/>
    </row>
    <row r="147" spans="3:4" ht="12.5" x14ac:dyDescent="0.25">
      <c r="C147" s="51"/>
      <c r="D147" s="51"/>
    </row>
    <row r="148" spans="3:4" ht="12.5" x14ac:dyDescent="0.25">
      <c r="C148" s="51"/>
      <c r="D148" s="51"/>
    </row>
    <row r="149" spans="3:4" ht="12.5" x14ac:dyDescent="0.25">
      <c r="C149" s="51"/>
      <c r="D149" s="51"/>
    </row>
    <row r="150" spans="3:4" ht="12.5" x14ac:dyDescent="0.25">
      <c r="C150" s="51"/>
      <c r="D150" s="51"/>
    </row>
    <row r="151" spans="3:4" ht="12.5" x14ac:dyDescent="0.25">
      <c r="C151" s="51"/>
      <c r="D151" s="51"/>
    </row>
    <row r="152" spans="3:4" ht="12.5" x14ac:dyDescent="0.25">
      <c r="C152" s="51"/>
      <c r="D152" s="51"/>
    </row>
    <row r="153" spans="3:4" ht="12.5" x14ac:dyDescent="0.25">
      <c r="C153" s="51"/>
      <c r="D153" s="51"/>
    </row>
    <row r="154" spans="3:4" ht="12.5" x14ac:dyDescent="0.25">
      <c r="C154" s="51"/>
      <c r="D154" s="51"/>
    </row>
    <row r="155" spans="3:4" ht="12.5" x14ac:dyDescent="0.25">
      <c r="C155" s="51"/>
      <c r="D155" s="51"/>
    </row>
    <row r="156" spans="3:4" ht="12.5" x14ac:dyDescent="0.25">
      <c r="C156" s="51"/>
      <c r="D156" s="51"/>
    </row>
    <row r="157" spans="3:4" ht="12.5" x14ac:dyDescent="0.25">
      <c r="C157" s="51"/>
      <c r="D157" s="51"/>
    </row>
    <row r="158" spans="3:4" ht="12.5" x14ac:dyDescent="0.25">
      <c r="C158" s="51"/>
      <c r="D158" s="51"/>
    </row>
    <row r="159" spans="3:4" ht="12.5" x14ac:dyDescent="0.25">
      <c r="C159" s="51"/>
      <c r="D159" s="51"/>
    </row>
    <row r="160" spans="3:4" ht="12.5" x14ac:dyDescent="0.25">
      <c r="C160" s="51"/>
      <c r="D160" s="51"/>
    </row>
    <row r="161" spans="3:4" ht="12.5" x14ac:dyDescent="0.25">
      <c r="C161" s="51"/>
      <c r="D161" s="51"/>
    </row>
    <row r="162" spans="3:4" ht="12.5" x14ac:dyDescent="0.25">
      <c r="C162" s="51"/>
      <c r="D162" s="51"/>
    </row>
    <row r="163" spans="3:4" ht="12.5" x14ac:dyDescent="0.25">
      <c r="C163" s="51"/>
      <c r="D163" s="51"/>
    </row>
    <row r="164" spans="3:4" ht="12.5" x14ac:dyDescent="0.25">
      <c r="C164" s="51"/>
      <c r="D164" s="51"/>
    </row>
    <row r="165" spans="3:4" ht="12.5" x14ac:dyDescent="0.25">
      <c r="C165" s="51"/>
      <c r="D165" s="51"/>
    </row>
    <row r="166" spans="3:4" ht="12.5" x14ac:dyDescent="0.25">
      <c r="C166" s="51"/>
      <c r="D166" s="51"/>
    </row>
    <row r="167" spans="3:4" ht="12.5" x14ac:dyDescent="0.25">
      <c r="C167" s="51"/>
      <c r="D167" s="51"/>
    </row>
    <row r="168" spans="3:4" ht="12.5" x14ac:dyDescent="0.25">
      <c r="C168" s="51"/>
      <c r="D168" s="51"/>
    </row>
    <row r="169" spans="3:4" ht="12.5" x14ac:dyDescent="0.25">
      <c r="C169" s="51"/>
      <c r="D169" s="51"/>
    </row>
    <row r="170" spans="3:4" ht="12.5" x14ac:dyDescent="0.25">
      <c r="C170" s="51"/>
      <c r="D170" s="51"/>
    </row>
    <row r="171" spans="3:4" ht="12.5" x14ac:dyDescent="0.25">
      <c r="C171" s="51"/>
      <c r="D171" s="51"/>
    </row>
    <row r="172" spans="3:4" ht="12.5" x14ac:dyDescent="0.25">
      <c r="C172" s="51"/>
      <c r="D172" s="51"/>
    </row>
    <row r="173" spans="3:4" ht="12.5" x14ac:dyDescent="0.25">
      <c r="C173" s="51"/>
      <c r="D173" s="51"/>
    </row>
    <row r="174" spans="3:4" ht="12.5" x14ac:dyDescent="0.25">
      <c r="C174" s="51"/>
      <c r="D174" s="51"/>
    </row>
    <row r="175" spans="3:4" ht="12.5" x14ac:dyDescent="0.25">
      <c r="C175" s="51"/>
      <c r="D175" s="51"/>
    </row>
    <row r="176" spans="3:4" ht="12.5" x14ac:dyDescent="0.25">
      <c r="C176" s="51"/>
      <c r="D176" s="51"/>
    </row>
    <row r="177" spans="3:4" ht="12.5" x14ac:dyDescent="0.25">
      <c r="C177" s="51"/>
      <c r="D177" s="51"/>
    </row>
    <row r="178" spans="3:4" ht="12.5" x14ac:dyDescent="0.25">
      <c r="C178" s="51"/>
      <c r="D178" s="51"/>
    </row>
    <row r="179" spans="3:4" ht="12.5" x14ac:dyDescent="0.25">
      <c r="C179" s="51"/>
      <c r="D179" s="51"/>
    </row>
    <row r="180" spans="3:4" ht="12.5" x14ac:dyDescent="0.25">
      <c r="C180" s="51"/>
      <c r="D180" s="51"/>
    </row>
    <row r="181" spans="3:4" ht="12.5" x14ac:dyDescent="0.25">
      <c r="C181" s="51"/>
      <c r="D181" s="51"/>
    </row>
    <row r="182" spans="3:4" ht="12.5" x14ac:dyDescent="0.25">
      <c r="C182" s="51"/>
      <c r="D182" s="51"/>
    </row>
    <row r="183" spans="3:4" ht="12.5" x14ac:dyDescent="0.25">
      <c r="C183" s="51"/>
      <c r="D183" s="51"/>
    </row>
    <row r="184" spans="3:4" ht="12.5" x14ac:dyDescent="0.25">
      <c r="C184" s="51"/>
      <c r="D184" s="51"/>
    </row>
    <row r="185" spans="3:4" ht="12.5" x14ac:dyDescent="0.25">
      <c r="C185" s="51"/>
      <c r="D185" s="51"/>
    </row>
    <row r="186" spans="3:4" ht="12.5" x14ac:dyDescent="0.25">
      <c r="C186" s="51"/>
      <c r="D186" s="51"/>
    </row>
    <row r="187" spans="3:4" ht="12.5" x14ac:dyDescent="0.25">
      <c r="C187" s="51"/>
      <c r="D187" s="51"/>
    </row>
    <row r="188" spans="3:4" ht="12.5" x14ac:dyDescent="0.25">
      <c r="C188" s="51"/>
      <c r="D188" s="51"/>
    </row>
    <row r="189" spans="3:4" ht="12.5" x14ac:dyDescent="0.25">
      <c r="C189" s="51"/>
      <c r="D189" s="51"/>
    </row>
    <row r="190" spans="3:4" ht="12.5" x14ac:dyDescent="0.25">
      <c r="C190" s="51"/>
      <c r="D190" s="51"/>
    </row>
    <row r="191" spans="3:4" ht="12.5" x14ac:dyDescent="0.25">
      <c r="C191" s="51"/>
      <c r="D191" s="51"/>
    </row>
    <row r="192" spans="3:4" ht="12.5" x14ac:dyDescent="0.25">
      <c r="C192" s="51"/>
      <c r="D192" s="51"/>
    </row>
    <row r="193" spans="3:4" ht="12.5" x14ac:dyDescent="0.25">
      <c r="C193" s="51"/>
      <c r="D193" s="51"/>
    </row>
    <row r="194" spans="3:4" ht="12.5" x14ac:dyDescent="0.25">
      <c r="C194" s="51"/>
      <c r="D194" s="51"/>
    </row>
    <row r="195" spans="3:4" ht="12.5" x14ac:dyDescent="0.25">
      <c r="C195" s="51"/>
      <c r="D195" s="51"/>
    </row>
    <row r="196" spans="3:4" ht="12.5" x14ac:dyDescent="0.25">
      <c r="C196" s="51"/>
      <c r="D196" s="51"/>
    </row>
    <row r="197" spans="3:4" ht="12.5" x14ac:dyDescent="0.25">
      <c r="C197" s="51"/>
      <c r="D197" s="51"/>
    </row>
    <row r="198" spans="3:4" ht="12.5" x14ac:dyDescent="0.25">
      <c r="C198" s="51"/>
      <c r="D198" s="51"/>
    </row>
    <row r="199" spans="3:4" ht="12.5" x14ac:dyDescent="0.25">
      <c r="C199" s="51"/>
      <c r="D199" s="51"/>
    </row>
    <row r="200" spans="3:4" ht="12.5" x14ac:dyDescent="0.25">
      <c r="C200" s="51"/>
      <c r="D200" s="51"/>
    </row>
    <row r="201" spans="3:4" ht="12.5" x14ac:dyDescent="0.25">
      <c r="C201" s="51"/>
      <c r="D201" s="51"/>
    </row>
    <row r="202" spans="3:4" ht="12.5" x14ac:dyDescent="0.25">
      <c r="C202" s="51"/>
      <c r="D202" s="51"/>
    </row>
    <row r="203" spans="3:4" ht="12.5" x14ac:dyDescent="0.25">
      <c r="C203" s="51"/>
      <c r="D203" s="51"/>
    </row>
    <row r="204" spans="3:4" ht="12.5" x14ac:dyDescent="0.25">
      <c r="C204" s="51"/>
      <c r="D204" s="51"/>
    </row>
    <row r="205" spans="3:4" ht="12.5" x14ac:dyDescent="0.25">
      <c r="C205" s="51"/>
      <c r="D205" s="51"/>
    </row>
    <row r="206" spans="3:4" ht="12.5" x14ac:dyDescent="0.25">
      <c r="C206" s="51"/>
      <c r="D206" s="51"/>
    </row>
    <row r="207" spans="3:4" ht="12.5" x14ac:dyDescent="0.25">
      <c r="C207" s="51"/>
      <c r="D207" s="51"/>
    </row>
    <row r="208" spans="3:4" ht="12.5" x14ac:dyDescent="0.25">
      <c r="C208" s="51"/>
      <c r="D208" s="51"/>
    </row>
    <row r="209" spans="3:4" ht="12.5" x14ac:dyDescent="0.25">
      <c r="C209" s="51"/>
      <c r="D209" s="51"/>
    </row>
    <row r="210" spans="3:4" ht="12.5" x14ac:dyDescent="0.25">
      <c r="C210" s="51"/>
      <c r="D210" s="51"/>
    </row>
    <row r="211" spans="3:4" ht="12.5" x14ac:dyDescent="0.25">
      <c r="C211" s="51"/>
      <c r="D211" s="51"/>
    </row>
    <row r="212" spans="3:4" ht="12.5" x14ac:dyDescent="0.25">
      <c r="C212" s="51"/>
      <c r="D212" s="51"/>
    </row>
    <row r="213" spans="3:4" ht="12.5" x14ac:dyDescent="0.25">
      <c r="C213" s="51"/>
      <c r="D213" s="51"/>
    </row>
    <row r="214" spans="3:4" ht="12.5" x14ac:dyDescent="0.25">
      <c r="C214" s="51"/>
      <c r="D214" s="51"/>
    </row>
    <row r="215" spans="3:4" ht="12.5" x14ac:dyDescent="0.25">
      <c r="C215" s="51"/>
      <c r="D215" s="51"/>
    </row>
    <row r="216" spans="3:4" ht="12.5" x14ac:dyDescent="0.25">
      <c r="C216" s="51"/>
      <c r="D216" s="51"/>
    </row>
    <row r="217" spans="3:4" ht="12.5" x14ac:dyDescent="0.25">
      <c r="C217" s="51"/>
      <c r="D217" s="51"/>
    </row>
    <row r="218" spans="3:4" ht="12.5" x14ac:dyDescent="0.25">
      <c r="C218" s="51"/>
      <c r="D218" s="51"/>
    </row>
    <row r="219" spans="3:4" ht="12.5" x14ac:dyDescent="0.25">
      <c r="C219" s="51"/>
      <c r="D219" s="51"/>
    </row>
    <row r="220" spans="3:4" ht="12.5" x14ac:dyDescent="0.25">
      <c r="C220" s="51"/>
      <c r="D220" s="51"/>
    </row>
    <row r="221" spans="3:4" ht="12.5" x14ac:dyDescent="0.25">
      <c r="C221" s="51"/>
      <c r="D221" s="51"/>
    </row>
    <row r="222" spans="3:4" ht="12.5" x14ac:dyDescent="0.25">
      <c r="C222" s="51"/>
      <c r="D222" s="51"/>
    </row>
    <row r="223" spans="3:4" ht="12.5" x14ac:dyDescent="0.25">
      <c r="C223" s="51"/>
      <c r="D223" s="51"/>
    </row>
    <row r="224" spans="3:4" ht="12.5" x14ac:dyDescent="0.25">
      <c r="C224" s="51"/>
      <c r="D224" s="51"/>
    </row>
    <row r="225" spans="3:4" ht="12.5" x14ac:dyDescent="0.25">
      <c r="C225" s="51"/>
      <c r="D225" s="51"/>
    </row>
    <row r="226" spans="3:4" ht="12.5" x14ac:dyDescent="0.25">
      <c r="C226" s="51"/>
      <c r="D226" s="51"/>
    </row>
    <row r="227" spans="3:4" ht="12.5" x14ac:dyDescent="0.25">
      <c r="C227" s="51"/>
      <c r="D227" s="51"/>
    </row>
    <row r="228" spans="3:4" ht="12.5" x14ac:dyDescent="0.25">
      <c r="C228" s="51"/>
      <c r="D228" s="51"/>
    </row>
    <row r="229" spans="3:4" ht="12.5" x14ac:dyDescent="0.25">
      <c r="C229" s="51"/>
      <c r="D229" s="51"/>
    </row>
    <row r="230" spans="3:4" ht="12.5" x14ac:dyDescent="0.25">
      <c r="C230" s="51"/>
      <c r="D230" s="51"/>
    </row>
    <row r="231" spans="3:4" ht="12.5" x14ac:dyDescent="0.25">
      <c r="C231" s="51"/>
      <c r="D231" s="51"/>
    </row>
    <row r="232" spans="3:4" ht="12.5" x14ac:dyDescent="0.25">
      <c r="C232" s="51"/>
      <c r="D232" s="51"/>
    </row>
    <row r="233" spans="3:4" ht="12.5" x14ac:dyDescent="0.25">
      <c r="C233" s="51"/>
      <c r="D233" s="51"/>
    </row>
    <row r="234" spans="3:4" ht="12.5" x14ac:dyDescent="0.25">
      <c r="C234" s="51"/>
      <c r="D234" s="51"/>
    </row>
    <row r="235" spans="3:4" ht="12.5" x14ac:dyDescent="0.25">
      <c r="C235" s="51"/>
      <c r="D235" s="51"/>
    </row>
    <row r="236" spans="3:4" ht="12.5" x14ac:dyDescent="0.25">
      <c r="C236" s="51"/>
      <c r="D236" s="51"/>
    </row>
    <row r="237" spans="3:4" ht="12.5" x14ac:dyDescent="0.25">
      <c r="C237" s="51"/>
      <c r="D237" s="51"/>
    </row>
    <row r="238" spans="3:4" ht="12.5" x14ac:dyDescent="0.25">
      <c r="C238" s="51"/>
      <c r="D238" s="51"/>
    </row>
    <row r="239" spans="3:4" ht="12.5" x14ac:dyDescent="0.25">
      <c r="C239" s="51"/>
      <c r="D239" s="51"/>
    </row>
    <row r="240" spans="3:4" ht="12.5" x14ac:dyDescent="0.25">
      <c r="C240" s="51"/>
      <c r="D240" s="51"/>
    </row>
    <row r="241" spans="3:4" ht="12.5" x14ac:dyDescent="0.25">
      <c r="C241" s="51"/>
      <c r="D241" s="51"/>
    </row>
    <row r="242" spans="3:4" ht="12.5" x14ac:dyDescent="0.25">
      <c r="C242" s="51"/>
      <c r="D242" s="51"/>
    </row>
    <row r="243" spans="3:4" ht="12.5" x14ac:dyDescent="0.25">
      <c r="C243" s="51"/>
      <c r="D243" s="51"/>
    </row>
    <row r="244" spans="3:4" ht="12.5" x14ac:dyDescent="0.25">
      <c r="C244" s="51"/>
      <c r="D244" s="51"/>
    </row>
    <row r="245" spans="3:4" ht="12.5" x14ac:dyDescent="0.25">
      <c r="C245" s="51"/>
      <c r="D245" s="51"/>
    </row>
    <row r="246" spans="3:4" ht="12.5" x14ac:dyDescent="0.25">
      <c r="C246" s="51"/>
      <c r="D246" s="51"/>
    </row>
    <row r="247" spans="3:4" ht="12.5" x14ac:dyDescent="0.25">
      <c r="C247" s="51"/>
      <c r="D247" s="51"/>
    </row>
    <row r="248" spans="3:4" ht="12.5" x14ac:dyDescent="0.25">
      <c r="C248" s="51"/>
      <c r="D248" s="51"/>
    </row>
    <row r="249" spans="3:4" ht="12.5" x14ac:dyDescent="0.25">
      <c r="C249" s="51"/>
      <c r="D249" s="51"/>
    </row>
    <row r="250" spans="3:4" ht="12.5" x14ac:dyDescent="0.25">
      <c r="C250" s="51"/>
      <c r="D250" s="51"/>
    </row>
    <row r="251" spans="3:4" ht="12.5" x14ac:dyDescent="0.25">
      <c r="C251" s="51"/>
      <c r="D251" s="51"/>
    </row>
    <row r="252" spans="3:4" ht="12.5" x14ac:dyDescent="0.25">
      <c r="C252" s="51"/>
      <c r="D252" s="51"/>
    </row>
    <row r="253" spans="3:4" ht="12.5" x14ac:dyDescent="0.25">
      <c r="C253" s="51"/>
      <c r="D253" s="51"/>
    </row>
    <row r="254" spans="3:4" ht="12.5" x14ac:dyDescent="0.25">
      <c r="C254" s="51"/>
      <c r="D254" s="51"/>
    </row>
    <row r="255" spans="3:4" ht="12.5" x14ac:dyDescent="0.25">
      <c r="C255" s="51"/>
      <c r="D255" s="51"/>
    </row>
    <row r="256" spans="3:4" ht="12.5" x14ac:dyDescent="0.25">
      <c r="C256" s="51"/>
      <c r="D256" s="51"/>
    </row>
    <row r="257" spans="3:4" ht="12.5" x14ac:dyDescent="0.25">
      <c r="C257" s="51"/>
      <c r="D257" s="51"/>
    </row>
    <row r="258" spans="3:4" ht="12.5" x14ac:dyDescent="0.25">
      <c r="C258" s="51"/>
      <c r="D258" s="51"/>
    </row>
    <row r="259" spans="3:4" ht="12.5" x14ac:dyDescent="0.25">
      <c r="C259" s="51"/>
      <c r="D259" s="51"/>
    </row>
    <row r="260" spans="3:4" ht="12.5" x14ac:dyDescent="0.25">
      <c r="C260" s="51"/>
      <c r="D260" s="51"/>
    </row>
    <row r="261" spans="3:4" ht="12.5" x14ac:dyDescent="0.25">
      <c r="C261" s="51"/>
      <c r="D261" s="51"/>
    </row>
    <row r="262" spans="3:4" ht="12.5" x14ac:dyDescent="0.25">
      <c r="C262" s="51"/>
      <c r="D262" s="51"/>
    </row>
    <row r="263" spans="3:4" ht="12.5" x14ac:dyDescent="0.25">
      <c r="C263" s="51"/>
      <c r="D263" s="51"/>
    </row>
    <row r="264" spans="3:4" ht="12.5" x14ac:dyDescent="0.25">
      <c r="C264" s="51"/>
      <c r="D264" s="51"/>
    </row>
    <row r="265" spans="3:4" ht="12.5" x14ac:dyDescent="0.25">
      <c r="C265" s="51"/>
      <c r="D265" s="51"/>
    </row>
    <row r="266" spans="3:4" ht="12.5" x14ac:dyDescent="0.25">
      <c r="C266" s="51"/>
      <c r="D266" s="51"/>
    </row>
    <row r="267" spans="3:4" ht="12.5" x14ac:dyDescent="0.25">
      <c r="C267" s="51"/>
      <c r="D267" s="51"/>
    </row>
    <row r="268" spans="3:4" ht="12.5" x14ac:dyDescent="0.25">
      <c r="C268" s="51"/>
      <c r="D268" s="51"/>
    </row>
    <row r="269" spans="3:4" ht="12.5" x14ac:dyDescent="0.25">
      <c r="C269" s="51"/>
      <c r="D269" s="51"/>
    </row>
    <row r="270" spans="3:4" ht="12.5" x14ac:dyDescent="0.25">
      <c r="C270" s="51"/>
      <c r="D270" s="51"/>
    </row>
    <row r="271" spans="3:4" ht="12.5" x14ac:dyDescent="0.25">
      <c r="C271" s="51"/>
      <c r="D271" s="51"/>
    </row>
    <row r="272" spans="3:4" ht="12.5" x14ac:dyDescent="0.25">
      <c r="C272" s="51"/>
      <c r="D272" s="51"/>
    </row>
    <row r="273" spans="3:4" ht="12.5" x14ac:dyDescent="0.25">
      <c r="C273" s="51"/>
      <c r="D273" s="51"/>
    </row>
    <row r="274" spans="3:4" ht="12.5" x14ac:dyDescent="0.25">
      <c r="C274" s="51"/>
      <c r="D274" s="51"/>
    </row>
    <row r="275" spans="3:4" ht="12.5" x14ac:dyDescent="0.25">
      <c r="C275" s="51"/>
      <c r="D275" s="51"/>
    </row>
    <row r="276" spans="3:4" ht="12.5" x14ac:dyDescent="0.25">
      <c r="C276" s="51"/>
      <c r="D276" s="51"/>
    </row>
    <row r="277" spans="3:4" ht="12.5" x14ac:dyDescent="0.25">
      <c r="C277" s="51"/>
      <c r="D277" s="51"/>
    </row>
    <row r="278" spans="3:4" ht="12.5" x14ac:dyDescent="0.25">
      <c r="C278" s="51"/>
      <c r="D278" s="51"/>
    </row>
    <row r="279" spans="3:4" ht="12.5" x14ac:dyDescent="0.25">
      <c r="C279" s="51"/>
      <c r="D279" s="51"/>
    </row>
    <row r="280" spans="3:4" ht="12.5" x14ac:dyDescent="0.25">
      <c r="C280" s="51"/>
      <c r="D280" s="51"/>
    </row>
    <row r="281" spans="3:4" ht="12.5" x14ac:dyDescent="0.25">
      <c r="C281" s="51"/>
      <c r="D281" s="51"/>
    </row>
    <row r="282" spans="3:4" ht="12.5" x14ac:dyDescent="0.25">
      <c r="C282" s="51"/>
      <c r="D282" s="51"/>
    </row>
    <row r="283" spans="3:4" ht="12.5" x14ac:dyDescent="0.25">
      <c r="C283" s="51"/>
      <c r="D283" s="51"/>
    </row>
    <row r="284" spans="3:4" ht="12.5" x14ac:dyDescent="0.25">
      <c r="C284" s="51"/>
      <c r="D284" s="51"/>
    </row>
    <row r="285" spans="3:4" ht="12.5" x14ac:dyDescent="0.25">
      <c r="C285" s="51"/>
      <c r="D285" s="51"/>
    </row>
    <row r="286" spans="3:4" ht="12.5" x14ac:dyDescent="0.25">
      <c r="C286" s="51"/>
      <c r="D286" s="51"/>
    </row>
    <row r="287" spans="3:4" ht="12.5" x14ac:dyDescent="0.25">
      <c r="C287" s="51"/>
      <c r="D287" s="51"/>
    </row>
    <row r="288" spans="3:4" ht="12.5" x14ac:dyDescent="0.25">
      <c r="C288" s="51"/>
      <c r="D288" s="51"/>
    </row>
    <row r="289" spans="3:4" ht="12.5" x14ac:dyDescent="0.25">
      <c r="C289" s="51"/>
      <c r="D289" s="51"/>
    </row>
    <row r="290" spans="3:4" ht="12.5" x14ac:dyDescent="0.25">
      <c r="C290" s="51"/>
      <c r="D290" s="51"/>
    </row>
    <row r="291" spans="3:4" ht="12.5" x14ac:dyDescent="0.25">
      <c r="C291" s="51"/>
      <c r="D291" s="51"/>
    </row>
    <row r="292" spans="3:4" ht="12.5" x14ac:dyDescent="0.25">
      <c r="C292" s="51"/>
      <c r="D292" s="51"/>
    </row>
    <row r="293" spans="3:4" ht="12.5" x14ac:dyDescent="0.25">
      <c r="C293" s="51"/>
      <c r="D293" s="51"/>
    </row>
    <row r="294" spans="3:4" ht="12.5" x14ac:dyDescent="0.25">
      <c r="C294" s="51"/>
      <c r="D294" s="51"/>
    </row>
    <row r="295" spans="3:4" ht="12.5" x14ac:dyDescent="0.25">
      <c r="C295" s="51"/>
      <c r="D295" s="51"/>
    </row>
    <row r="296" spans="3:4" ht="12.5" x14ac:dyDescent="0.25">
      <c r="C296" s="51"/>
      <c r="D296" s="51"/>
    </row>
    <row r="297" spans="3:4" ht="12.5" x14ac:dyDescent="0.25">
      <c r="C297" s="51"/>
      <c r="D297" s="51"/>
    </row>
    <row r="298" spans="3:4" ht="12.5" x14ac:dyDescent="0.25">
      <c r="C298" s="51"/>
      <c r="D298" s="51"/>
    </row>
    <row r="299" spans="3:4" ht="12.5" x14ac:dyDescent="0.25">
      <c r="C299" s="51"/>
      <c r="D299" s="51"/>
    </row>
    <row r="300" spans="3:4" ht="12.5" x14ac:dyDescent="0.25">
      <c r="C300" s="51"/>
      <c r="D300" s="51"/>
    </row>
    <row r="301" spans="3:4" ht="12.5" x14ac:dyDescent="0.25">
      <c r="C301" s="51"/>
      <c r="D301" s="51"/>
    </row>
    <row r="302" spans="3:4" ht="12.5" x14ac:dyDescent="0.25">
      <c r="C302" s="51"/>
      <c r="D302" s="51"/>
    </row>
    <row r="303" spans="3:4" ht="12.5" x14ac:dyDescent="0.25">
      <c r="C303" s="51"/>
      <c r="D303" s="51"/>
    </row>
    <row r="304" spans="3:4" ht="12.5" x14ac:dyDescent="0.25">
      <c r="C304" s="51"/>
      <c r="D304" s="51"/>
    </row>
    <row r="305" spans="3:4" ht="12.5" x14ac:dyDescent="0.25">
      <c r="C305" s="51"/>
      <c r="D305" s="51"/>
    </row>
    <row r="306" spans="3:4" ht="12.5" x14ac:dyDescent="0.25">
      <c r="C306" s="51"/>
      <c r="D306" s="51"/>
    </row>
    <row r="307" spans="3:4" ht="12.5" x14ac:dyDescent="0.25">
      <c r="C307" s="51"/>
      <c r="D307" s="51"/>
    </row>
    <row r="308" spans="3:4" ht="12.5" x14ac:dyDescent="0.25">
      <c r="C308" s="51"/>
      <c r="D308" s="51"/>
    </row>
    <row r="309" spans="3:4" ht="12.5" x14ac:dyDescent="0.25">
      <c r="C309" s="51"/>
      <c r="D309" s="51"/>
    </row>
    <row r="310" spans="3:4" ht="12.5" x14ac:dyDescent="0.25">
      <c r="C310" s="51"/>
      <c r="D310" s="51"/>
    </row>
    <row r="311" spans="3:4" ht="12.5" x14ac:dyDescent="0.25">
      <c r="C311" s="51"/>
      <c r="D311" s="51"/>
    </row>
    <row r="312" spans="3:4" ht="12.5" x14ac:dyDescent="0.25">
      <c r="C312" s="51"/>
      <c r="D312" s="51"/>
    </row>
    <row r="313" spans="3:4" ht="12.5" x14ac:dyDescent="0.25">
      <c r="C313" s="51"/>
      <c r="D313" s="51"/>
    </row>
    <row r="314" spans="3:4" ht="12.5" x14ac:dyDescent="0.25">
      <c r="C314" s="51"/>
      <c r="D314" s="51"/>
    </row>
    <row r="315" spans="3:4" ht="12.5" x14ac:dyDescent="0.25">
      <c r="C315" s="51"/>
      <c r="D315" s="51"/>
    </row>
    <row r="316" spans="3:4" ht="12.5" x14ac:dyDescent="0.25">
      <c r="C316" s="51"/>
      <c r="D316" s="51"/>
    </row>
    <row r="317" spans="3:4" ht="12.5" x14ac:dyDescent="0.25">
      <c r="C317" s="51"/>
      <c r="D317" s="51"/>
    </row>
    <row r="318" spans="3:4" ht="12.5" x14ac:dyDescent="0.25">
      <c r="C318" s="51"/>
      <c r="D318" s="51"/>
    </row>
    <row r="319" spans="3:4" ht="12.5" x14ac:dyDescent="0.25">
      <c r="C319" s="51"/>
      <c r="D319" s="51"/>
    </row>
    <row r="320" spans="3:4" ht="12.5" x14ac:dyDescent="0.25">
      <c r="C320" s="51"/>
      <c r="D320" s="51"/>
    </row>
    <row r="321" spans="3:4" ht="12.5" x14ac:dyDescent="0.25">
      <c r="C321" s="51"/>
      <c r="D321" s="51"/>
    </row>
    <row r="322" spans="3:4" ht="12.5" x14ac:dyDescent="0.25">
      <c r="C322" s="51"/>
      <c r="D322" s="51"/>
    </row>
    <row r="323" spans="3:4" ht="12.5" x14ac:dyDescent="0.25">
      <c r="C323" s="51"/>
      <c r="D323" s="51"/>
    </row>
    <row r="324" spans="3:4" ht="12.5" x14ac:dyDescent="0.25">
      <c r="C324" s="51"/>
      <c r="D324" s="51"/>
    </row>
    <row r="325" spans="3:4" ht="12.5" x14ac:dyDescent="0.25">
      <c r="C325" s="51"/>
      <c r="D325" s="51"/>
    </row>
    <row r="326" spans="3:4" ht="12.5" x14ac:dyDescent="0.25">
      <c r="C326" s="51"/>
      <c r="D326" s="51"/>
    </row>
    <row r="327" spans="3:4" ht="12.5" x14ac:dyDescent="0.25">
      <c r="C327" s="51"/>
      <c r="D327" s="51"/>
    </row>
    <row r="328" spans="3:4" ht="12.5" x14ac:dyDescent="0.25">
      <c r="C328" s="51"/>
      <c r="D328" s="51"/>
    </row>
    <row r="329" spans="3:4" ht="12.5" x14ac:dyDescent="0.25">
      <c r="C329" s="51"/>
      <c r="D329" s="51"/>
    </row>
    <row r="330" spans="3:4" ht="12.5" x14ac:dyDescent="0.25">
      <c r="C330" s="51"/>
      <c r="D330" s="51"/>
    </row>
    <row r="331" spans="3:4" ht="12.5" x14ac:dyDescent="0.25">
      <c r="C331" s="51"/>
      <c r="D331" s="51"/>
    </row>
    <row r="332" spans="3:4" ht="12.5" x14ac:dyDescent="0.25">
      <c r="C332" s="51"/>
      <c r="D332" s="51"/>
    </row>
    <row r="333" spans="3:4" ht="12.5" x14ac:dyDescent="0.25">
      <c r="C333" s="51"/>
      <c r="D333" s="51"/>
    </row>
    <row r="334" spans="3:4" ht="12.5" x14ac:dyDescent="0.25">
      <c r="C334" s="51"/>
      <c r="D334" s="51"/>
    </row>
    <row r="335" spans="3:4" ht="12.5" x14ac:dyDescent="0.25">
      <c r="C335" s="51"/>
      <c r="D335" s="51"/>
    </row>
    <row r="336" spans="3:4" ht="12.5" x14ac:dyDescent="0.25">
      <c r="C336" s="51"/>
      <c r="D336" s="51"/>
    </row>
    <row r="337" spans="3:4" ht="12.5" x14ac:dyDescent="0.25">
      <c r="C337" s="51"/>
      <c r="D337" s="51"/>
    </row>
    <row r="338" spans="3:4" ht="12.5" x14ac:dyDescent="0.25">
      <c r="C338" s="51"/>
      <c r="D338" s="51"/>
    </row>
    <row r="339" spans="3:4" ht="12.5" x14ac:dyDescent="0.25">
      <c r="C339" s="51"/>
      <c r="D339" s="51"/>
    </row>
    <row r="340" spans="3:4" ht="12.5" x14ac:dyDescent="0.25">
      <c r="C340" s="51"/>
      <c r="D340" s="51"/>
    </row>
    <row r="341" spans="3:4" ht="12.5" x14ac:dyDescent="0.25">
      <c r="C341" s="51"/>
      <c r="D341" s="51"/>
    </row>
    <row r="342" spans="3:4" ht="12.5" x14ac:dyDescent="0.25">
      <c r="C342" s="51"/>
      <c r="D342" s="51"/>
    </row>
    <row r="343" spans="3:4" ht="12.5" x14ac:dyDescent="0.25">
      <c r="C343" s="51"/>
      <c r="D343" s="51"/>
    </row>
    <row r="344" spans="3:4" ht="12.5" x14ac:dyDescent="0.25">
      <c r="C344" s="51"/>
      <c r="D344" s="51"/>
    </row>
    <row r="345" spans="3:4" ht="12.5" x14ac:dyDescent="0.25">
      <c r="C345" s="51"/>
      <c r="D345" s="51"/>
    </row>
    <row r="346" spans="3:4" ht="12.5" x14ac:dyDescent="0.25">
      <c r="C346" s="51"/>
      <c r="D346" s="51"/>
    </row>
    <row r="347" spans="3:4" ht="12.5" x14ac:dyDescent="0.25">
      <c r="C347" s="51"/>
      <c r="D347" s="51"/>
    </row>
    <row r="348" spans="3:4" ht="12.5" x14ac:dyDescent="0.25">
      <c r="C348" s="51"/>
      <c r="D348" s="51"/>
    </row>
    <row r="349" spans="3:4" ht="12.5" x14ac:dyDescent="0.25">
      <c r="C349" s="51"/>
      <c r="D349" s="51"/>
    </row>
    <row r="350" spans="3:4" ht="12.5" x14ac:dyDescent="0.25">
      <c r="C350" s="51"/>
      <c r="D350" s="51"/>
    </row>
    <row r="351" spans="3:4" ht="12.5" x14ac:dyDescent="0.25">
      <c r="C351" s="51"/>
      <c r="D351" s="51"/>
    </row>
    <row r="352" spans="3:4" ht="12.5" x14ac:dyDescent="0.25">
      <c r="C352" s="51"/>
      <c r="D352" s="51"/>
    </row>
    <row r="353" spans="3:4" ht="12.5" x14ac:dyDescent="0.25">
      <c r="C353" s="51"/>
      <c r="D353" s="51"/>
    </row>
    <row r="354" spans="3:4" ht="12.5" x14ac:dyDescent="0.25">
      <c r="C354" s="51"/>
      <c r="D354" s="51"/>
    </row>
    <row r="355" spans="3:4" ht="12.5" x14ac:dyDescent="0.25">
      <c r="C355" s="51"/>
      <c r="D355" s="51"/>
    </row>
    <row r="356" spans="3:4" ht="12.5" x14ac:dyDescent="0.25">
      <c r="C356" s="51"/>
      <c r="D356" s="51"/>
    </row>
    <row r="357" spans="3:4" ht="12.5" x14ac:dyDescent="0.25">
      <c r="C357" s="51"/>
      <c r="D357" s="51"/>
    </row>
    <row r="358" spans="3:4" ht="12.5" x14ac:dyDescent="0.25">
      <c r="C358" s="51"/>
      <c r="D358" s="51"/>
    </row>
    <row r="359" spans="3:4" ht="12.5" x14ac:dyDescent="0.25">
      <c r="C359" s="51"/>
      <c r="D359" s="51"/>
    </row>
    <row r="360" spans="3:4" ht="12.5" x14ac:dyDescent="0.25">
      <c r="C360" s="51"/>
      <c r="D360" s="51"/>
    </row>
    <row r="361" spans="3:4" ht="12.5" x14ac:dyDescent="0.25">
      <c r="C361" s="51"/>
      <c r="D361" s="51"/>
    </row>
    <row r="362" spans="3:4" ht="12.5" x14ac:dyDescent="0.25">
      <c r="C362" s="51"/>
      <c r="D362" s="51"/>
    </row>
    <row r="363" spans="3:4" ht="12.5" x14ac:dyDescent="0.25">
      <c r="C363" s="51"/>
      <c r="D363" s="51"/>
    </row>
    <row r="364" spans="3:4" ht="12.5" x14ac:dyDescent="0.25">
      <c r="C364" s="51"/>
      <c r="D364" s="51"/>
    </row>
    <row r="365" spans="3:4" ht="12.5" x14ac:dyDescent="0.25">
      <c r="C365" s="51"/>
      <c r="D365" s="51"/>
    </row>
    <row r="366" spans="3:4" ht="12.5" x14ac:dyDescent="0.25">
      <c r="C366" s="51"/>
      <c r="D366" s="51"/>
    </row>
    <row r="367" spans="3:4" ht="12.5" x14ac:dyDescent="0.25">
      <c r="C367" s="51"/>
      <c r="D367" s="51"/>
    </row>
    <row r="368" spans="3:4" ht="12.5" x14ac:dyDescent="0.25">
      <c r="C368" s="51"/>
      <c r="D368" s="51"/>
    </row>
    <row r="369" spans="3:4" ht="12.5" x14ac:dyDescent="0.25">
      <c r="C369" s="51"/>
      <c r="D369" s="51"/>
    </row>
    <row r="370" spans="3:4" ht="12.5" x14ac:dyDescent="0.25">
      <c r="C370" s="51"/>
      <c r="D370" s="51"/>
    </row>
    <row r="371" spans="3:4" ht="12.5" x14ac:dyDescent="0.25">
      <c r="C371" s="51"/>
      <c r="D371" s="51"/>
    </row>
    <row r="372" spans="3:4" ht="12.5" x14ac:dyDescent="0.25">
      <c r="C372" s="51"/>
      <c r="D372" s="51"/>
    </row>
    <row r="373" spans="3:4" ht="12.5" x14ac:dyDescent="0.25">
      <c r="C373" s="51"/>
      <c r="D373" s="51"/>
    </row>
    <row r="374" spans="3:4" ht="12.5" x14ac:dyDescent="0.25">
      <c r="C374" s="51"/>
      <c r="D374" s="51"/>
    </row>
    <row r="375" spans="3:4" ht="12.5" x14ac:dyDescent="0.25">
      <c r="C375" s="51"/>
      <c r="D375" s="51"/>
    </row>
    <row r="376" spans="3:4" ht="12.5" x14ac:dyDescent="0.25">
      <c r="C376" s="51"/>
      <c r="D376" s="51"/>
    </row>
    <row r="377" spans="3:4" ht="12.5" x14ac:dyDescent="0.25">
      <c r="C377" s="51"/>
      <c r="D377" s="51"/>
    </row>
    <row r="378" spans="3:4" ht="12.5" x14ac:dyDescent="0.25">
      <c r="C378" s="51"/>
      <c r="D378" s="51"/>
    </row>
    <row r="379" spans="3:4" ht="12.5" x14ac:dyDescent="0.25">
      <c r="C379" s="51"/>
      <c r="D379" s="51"/>
    </row>
    <row r="380" spans="3:4" ht="12.5" x14ac:dyDescent="0.25">
      <c r="C380" s="51"/>
      <c r="D380" s="51"/>
    </row>
    <row r="381" spans="3:4" ht="12.5" x14ac:dyDescent="0.25">
      <c r="C381" s="51"/>
      <c r="D381" s="51"/>
    </row>
    <row r="382" spans="3:4" ht="12.5" x14ac:dyDescent="0.25">
      <c r="C382" s="51"/>
      <c r="D382" s="51"/>
    </row>
    <row r="383" spans="3:4" ht="12.5" x14ac:dyDescent="0.25">
      <c r="C383" s="51"/>
      <c r="D383" s="51"/>
    </row>
    <row r="384" spans="3:4" ht="12.5" x14ac:dyDescent="0.25">
      <c r="C384" s="51"/>
      <c r="D384" s="51"/>
    </row>
    <row r="385" spans="3:4" ht="12.5" x14ac:dyDescent="0.25">
      <c r="C385" s="51"/>
      <c r="D385" s="51"/>
    </row>
    <row r="386" spans="3:4" ht="12.5" x14ac:dyDescent="0.25">
      <c r="C386" s="51"/>
      <c r="D386" s="51"/>
    </row>
    <row r="387" spans="3:4" ht="12.5" x14ac:dyDescent="0.25">
      <c r="C387" s="51"/>
      <c r="D387" s="51"/>
    </row>
    <row r="388" spans="3:4" ht="12.5" x14ac:dyDescent="0.25">
      <c r="C388" s="51"/>
      <c r="D388" s="51"/>
    </row>
    <row r="389" spans="3:4" ht="12.5" x14ac:dyDescent="0.25">
      <c r="C389" s="51"/>
      <c r="D389" s="51"/>
    </row>
    <row r="390" spans="3:4" ht="12.5" x14ac:dyDescent="0.25">
      <c r="C390" s="51"/>
      <c r="D390" s="51"/>
    </row>
    <row r="391" spans="3:4" ht="12.5" x14ac:dyDescent="0.25">
      <c r="C391" s="51"/>
      <c r="D391" s="51"/>
    </row>
    <row r="392" spans="3:4" ht="12.5" x14ac:dyDescent="0.25">
      <c r="C392" s="51"/>
      <c r="D392" s="51"/>
    </row>
    <row r="393" spans="3:4" ht="12.5" x14ac:dyDescent="0.25">
      <c r="C393" s="51"/>
      <c r="D393" s="51"/>
    </row>
    <row r="394" spans="3:4" ht="12.5" x14ac:dyDescent="0.25">
      <c r="C394" s="51"/>
      <c r="D394" s="51"/>
    </row>
    <row r="395" spans="3:4" ht="12.5" x14ac:dyDescent="0.25">
      <c r="C395" s="51"/>
      <c r="D395" s="51"/>
    </row>
    <row r="396" spans="3:4" ht="12.5" x14ac:dyDescent="0.25">
      <c r="C396" s="51"/>
      <c r="D396" s="51"/>
    </row>
    <row r="397" spans="3:4" ht="12.5" x14ac:dyDescent="0.25">
      <c r="C397" s="51"/>
      <c r="D397" s="51"/>
    </row>
    <row r="398" spans="3:4" ht="12.5" x14ac:dyDescent="0.25">
      <c r="C398" s="51"/>
      <c r="D398" s="51"/>
    </row>
    <row r="399" spans="3:4" ht="12.5" x14ac:dyDescent="0.25">
      <c r="C399" s="51"/>
      <c r="D399" s="51"/>
    </row>
    <row r="400" spans="3:4" ht="12.5" x14ac:dyDescent="0.25">
      <c r="C400" s="51"/>
      <c r="D400" s="51"/>
    </row>
    <row r="401" spans="3:4" ht="12.5" x14ac:dyDescent="0.25">
      <c r="C401" s="51"/>
      <c r="D401" s="51"/>
    </row>
    <row r="402" spans="3:4" ht="12.5" x14ac:dyDescent="0.25">
      <c r="C402" s="51"/>
      <c r="D402" s="51"/>
    </row>
    <row r="403" spans="3:4" ht="12.5" x14ac:dyDescent="0.25">
      <c r="C403" s="51"/>
      <c r="D403" s="51"/>
    </row>
    <row r="404" spans="3:4" ht="12.5" x14ac:dyDescent="0.25">
      <c r="C404" s="51"/>
      <c r="D404" s="51"/>
    </row>
    <row r="405" spans="3:4" ht="12.5" x14ac:dyDescent="0.25">
      <c r="C405" s="51"/>
      <c r="D405" s="51"/>
    </row>
    <row r="406" spans="3:4" ht="12.5" x14ac:dyDescent="0.25">
      <c r="C406" s="51"/>
      <c r="D406" s="51"/>
    </row>
    <row r="407" spans="3:4" ht="12.5" x14ac:dyDescent="0.25">
      <c r="C407" s="51"/>
      <c r="D407" s="51"/>
    </row>
    <row r="408" spans="3:4" ht="12.5" x14ac:dyDescent="0.25">
      <c r="C408" s="51"/>
      <c r="D408" s="51"/>
    </row>
    <row r="409" spans="3:4" ht="12.5" x14ac:dyDescent="0.25">
      <c r="C409" s="51"/>
      <c r="D409" s="51"/>
    </row>
    <row r="410" spans="3:4" ht="12.5" x14ac:dyDescent="0.25">
      <c r="C410" s="51"/>
      <c r="D410" s="51"/>
    </row>
    <row r="411" spans="3:4" ht="12.5" x14ac:dyDescent="0.25">
      <c r="C411" s="51"/>
      <c r="D411" s="51"/>
    </row>
    <row r="412" spans="3:4" ht="12.5" x14ac:dyDescent="0.25">
      <c r="C412" s="51"/>
      <c r="D412" s="51"/>
    </row>
    <row r="413" spans="3:4" ht="12.5" x14ac:dyDescent="0.25">
      <c r="C413" s="51"/>
      <c r="D413" s="51"/>
    </row>
    <row r="414" spans="3:4" ht="12.5" x14ac:dyDescent="0.25">
      <c r="C414" s="51"/>
      <c r="D414" s="51"/>
    </row>
    <row r="415" spans="3:4" ht="12.5" x14ac:dyDescent="0.25">
      <c r="C415" s="51"/>
      <c r="D415" s="51"/>
    </row>
    <row r="416" spans="3:4" ht="12.5" x14ac:dyDescent="0.25">
      <c r="C416" s="51"/>
      <c r="D416" s="51"/>
    </row>
    <row r="417" spans="3:4" ht="12.5" x14ac:dyDescent="0.25">
      <c r="C417" s="51"/>
      <c r="D417" s="51"/>
    </row>
    <row r="418" spans="3:4" ht="12.5" x14ac:dyDescent="0.25">
      <c r="C418" s="51"/>
      <c r="D418" s="51"/>
    </row>
    <row r="419" spans="3:4" ht="12.5" x14ac:dyDescent="0.25">
      <c r="C419" s="51"/>
      <c r="D419" s="51"/>
    </row>
    <row r="420" spans="3:4" ht="12.5" x14ac:dyDescent="0.25">
      <c r="C420" s="51"/>
      <c r="D420" s="51"/>
    </row>
    <row r="421" spans="3:4" ht="12.5" x14ac:dyDescent="0.25">
      <c r="C421" s="51"/>
      <c r="D421" s="51"/>
    </row>
    <row r="422" spans="3:4" ht="12.5" x14ac:dyDescent="0.25">
      <c r="C422" s="51"/>
      <c r="D422" s="51"/>
    </row>
    <row r="423" spans="3:4" ht="12.5" x14ac:dyDescent="0.25">
      <c r="C423" s="51"/>
      <c r="D423" s="51"/>
    </row>
    <row r="424" spans="3:4" ht="12.5" x14ac:dyDescent="0.25">
      <c r="C424" s="51"/>
      <c r="D424" s="51"/>
    </row>
    <row r="425" spans="3:4" ht="12.5" x14ac:dyDescent="0.25">
      <c r="C425" s="51"/>
      <c r="D425" s="51"/>
    </row>
    <row r="426" spans="3:4" ht="12.5" x14ac:dyDescent="0.25">
      <c r="C426" s="51"/>
      <c r="D426" s="51"/>
    </row>
    <row r="427" spans="3:4" ht="12.5" x14ac:dyDescent="0.25">
      <c r="C427" s="51"/>
      <c r="D427" s="51"/>
    </row>
    <row r="428" spans="3:4" ht="12.5" x14ac:dyDescent="0.25">
      <c r="C428" s="51"/>
      <c r="D428" s="51"/>
    </row>
    <row r="429" spans="3:4" ht="12.5" x14ac:dyDescent="0.25">
      <c r="C429" s="51"/>
      <c r="D429" s="51"/>
    </row>
    <row r="430" spans="3:4" ht="12.5" x14ac:dyDescent="0.25">
      <c r="C430" s="51"/>
      <c r="D430" s="51"/>
    </row>
    <row r="431" spans="3:4" ht="12.5" x14ac:dyDescent="0.25">
      <c r="C431" s="51"/>
      <c r="D431" s="51"/>
    </row>
    <row r="432" spans="3:4" ht="12.5" x14ac:dyDescent="0.25">
      <c r="C432" s="51"/>
      <c r="D432" s="51"/>
    </row>
    <row r="433" spans="3:4" ht="12.5" x14ac:dyDescent="0.25">
      <c r="C433" s="51"/>
      <c r="D433" s="51"/>
    </row>
    <row r="434" spans="3:4" ht="12.5" x14ac:dyDescent="0.25">
      <c r="C434" s="51"/>
      <c r="D434" s="51"/>
    </row>
    <row r="435" spans="3:4" ht="12.5" x14ac:dyDescent="0.25">
      <c r="C435" s="51"/>
      <c r="D435" s="51"/>
    </row>
    <row r="436" spans="3:4" ht="12.5" x14ac:dyDescent="0.25">
      <c r="C436" s="51"/>
      <c r="D436" s="51"/>
    </row>
    <row r="437" spans="3:4" ht="12.5" x14ac:dyDescent="0.25">
      <c r="C437" s="51"/>
      <c r="D437" s="51"/>
    </row>
    <row r="438" spans="3:4" ht="12.5" x14ac:dyDescent="0.25">
      <c r="C438" s="51"/>
      <c r="D438" s="51"/>
    </row>
    <row r="439" spans="3:4" ht="12.5" x14ac:dyDescent="0.25">
      <c r="C439" s="51"/>
      <c r="D439" s="51"/>
    </row>
    <row r="440" spans="3:4" ht="12.5" x14ac:dyDescent="0.25">
      <c r="C440" s="51"/>
      <c r="D440" s="51"/>
    </row>
    <row r="441" spans="3:4" ht="12.5" x14ac:dyDescent="0.25">
      <c r="C441" s="51"/>
      <c r="D441" s="51"/>
    </row>
    <row r="442" spans="3:4" ht="12.5" x14ac:dyDescent="0.25">
      <c r="C442" s="51"/>
      <c r="D442" s="51"/>
    </row>
    <row r="443" spans="3:4" ht="12.5" x14ac:dyDescent="0.25">
      <c r="C443" s="51"/>
      <c r="D443" s="51"/>
    </row>
    <row r="444" spans="3:4" ht="12.5" x14ac:dyDescent="0.25">
      <c r="C444" s="51"/>
      <c r="D444" s="51"/>
    </row>
    <row r="445" spans="3:4" ht="12.5" x14ac:dyDescent="0.25">
      <c r="C445" s="51"/>
      <c r="D445" s="51"/>
    </row>
    <row r="446" spans="3:4" ht="12.5" x14ac:dyDescent="0.25">
      <c r="C446" s="51"/>
      <c r="D446" s="51"/>
    </row>
    <row r="447" spans="3:4" ht="12.5" x14ac:dyDescent="0.25">
      <c r="C447" s="51"/>
      <c r="D447" s="51"/>
    </row>
    <row r="448" spans="3:4" ht="12.5" x14ac:dyDescent="0.25">
      <c r="C448" s="51"/>
      <c r="D448" s="51"/>
    </row>
    <row r="449" spans="3:4" ht="12.5" x14ac:dyDescent="0.25">
      <c r="C449" s="51"/>
      <c r="D449" s="51"/>
    </row>
    <row r="450" spans="3:4" ht="12.5" x14ac:dyDescent="0.25">
      <c r="C450" s="51"/>
      <c r="D450" s="51"/>
    </row>
    <row r="451" spans="3:4" ht="12.5" x14ac:dyDescent="0.25">
      <c r="C451" s="51"/>
      <c r="D451" s="51"/>
    </row>
    <row r="452" spans="3:4" ht="12.5" x14ac:dyDescent="0.25">
      <c r="C452" s="51"/>
      <c r="D452" s="51"/>
    </row>
    <row r="453" spans="3:4" ht="12.5" x14ac:dyDescent="0.25">
      <c r="C453" s="51"/>
      <c r="D453" s="51"/>
    </row>
    <row r="454" spans="3:4" ht="12.5" x14ac:dyDescent="0.25">
      <c r="C454" s="51"/>
      <c r="D454" s="51"/>
    </row>
    <row r="455" spans="3:4" ht="12.5" x14ac:dyDescent="0.25">
      <c r="C455" s="51"/>
      <c r="D455" s="51"/>
    </row>
    <row r="456" spans="3:4" ht="12.5" x14ac:dyDescent="0.25">
      <c r="C456" s="51"/>
      <c r="D456" s="51"/>
    </row>
    <row r="457" spans="3:4" ht="12.5" x14ac:dyDescent="0.25">
      <c r="C457" s="51"/>
      <c r="D457" s="51"/>
    </row>
    <row r="458" spans="3:4" ht="12.5" x14ac:dyDescent="0.25">
      <c r="C458" s="51"/>
      <c r="D458" s="51"/>
    </row>
    <row r="459" spans="3:4" ht="12.5" x14ac:dyDescent="0.25">
      <c r="C459" s="51"/>
      <c r="D459" s="51"/>
    </row>
    <row r="460" spans="3:4" ht="12.5" x14ac:dyDescent="0.25">
      <c r="C460" s="51"/>
      <c r="D460" s="51"/>
    </row>
    <row r="461" spans="3:4" ht="12.5" x14ac:dyDescent="0.25">
      <c r="C461" s="51"/>
      <c r="D461" s="51"/>
    </row>
    <row r="462" spans="3:4" ht="12.5" x14ac:dyDescent="0.25">
      <c r="C462" s="51"/>
      <c r="D462" s="51"/>
    </row>
    <row r="463" spans="3:4" ht="12.5" x14ac:dyDescent="0.25">
      <c r="C463" s="51"/>
      <c r="D463" s="51"/>
    </row>
    <row r="464" spans="3:4" ht="12.5" x14ac:dyDescent="0.25">
      <c r="C464" s="51"/>
      <c r="D464" s="51"/>
    </row>
    <row r="465" spans="3:4" ht="12.5" x14ac:dyDescent="0.25">
      <c r="C465" s="51"/>
      <c r="D465" s="51"/>
    </row>
    <row r="466" spans="3:4" ht="12.5" x14ac:dyDescent="0.25">
      <c r="C466" s="51"/>
      <c r="D466" s="51"/>
    </row>
    <row r="467" spans="3:4" ht="12.5" x14ac:dyDescent="0.25">
      <c r="C467" s="51"/>
      <c r="D467" s="51"/>
    </row>
    <row r="468" spans="3:4" ht="12.5" x14ac:dyDescent="0.25">
      <c r="C468" s="51"/>
      <c r="D468" s="51"/>
    </row>
    <row r="469" spans="3:4" ht="12.5" x14ac:dyDescent="0.25">
      <c r="C469" s="51"/>
      <c r="D469" s="51"/>
    </row>
    <row r="470" spans="3:4" ht="12.5" x14ac:dyDescent="0.25">
      <c r="C470" s="51"/>
      <c r="D470" s="51"/>
    </row>
    <row r="471" spans="3:4" ht="12.5" x14ac:dyDescent="0.25">
      <c r="C471" s="51"/>
      <c r="D471" s="51"/>
    </row>
    <row r="472" spans="3:4" ht="12.5" x14ac:dyDescent="0.25">
      <c r="C472" s="51"/>
      <c r="D472" s="51"/>
    </row>
    <row r="473" spans="3:4" ht="12.5" x14ac:dyDescent="0.25">
      <c r="C473" s="51"/>
      <c r="D473" s="51"/>
    </row>
    <row r="474" spans="3:4" ht="12.5" x14ac:dyDescent="0.25">
      <c r="C474" s="51"/>
      <c r="D474" s="51"/>
    </row>
    <row r="475" spans="3:4" ht="12.5" x14ac:dyDescent="0.25">
      <c r="C475" s="51"/>
      <c r="D475" s="51"/>
    </row>
    <row r="476" spans="3:4" ht="12.5" x14ac:dyDescent="0.25">
      <c r="C476" s="51"/>
      <c r="D476" s="51"/>
    </row>
    <row r="477" spans="3:4" ht="12.5" x14ac:dyDescent="0.25">
      <c r="C477" s="51"/>
      <c r="D477" s="51"/>
    </row>
    <row r="478" spans="3:4" ht="12.5" x14ac:dyDescent="0.25">
      <c r="C478" s="51"/>
      <c r="D478" s="51"/>
    </row>
    <row r="479" spans="3:4" ht="12.5" x14ac:dyDescent="0.25">
      <c r="C479" s="51"/>
      <c r="D479" s="51"/>
    </row>
    <row r="480" spans="3:4" ht="12.5" x14ac:dyDescent="0.25">
      <c r="C480" s="51"/>
      <c r="D480" s="51"/>
    </row>
    <row r="481" spans="3:4" ht="12.5" x14ac:dyDescent="0.25">
      <c r="C481" s="51"/>
      <c r="D481" s="51"/>
    </row>
    <row r="482" spans="3:4" ht="12.5" x14ac:dyDescent="0.25">
      <c r="C482" s="51"/>
      <c r="D482" s="51"/>
    </row>
    <row r="483" spans="3:4" ht="12.5" x14ac:dyDescent="0.25">
      <c r="C483" s="51"/>
      <c r="D483" s="51"/>
    </row>
    <row r="484" spans="3:4" ht="12.5" x14ac:dyDescent="0.25">
      <c r="C484" s="51"/>
      <c r="D484" s="51"/>
    </row>
    <row r="485" spans="3:4" ht="12.5" x14ac:dyDescent="0.25">
      <c r="C485" s="51"/>
      <c r="D485" s="51"/>
    </row>
    <row r="486" spans="3:4" ht="12.5" x14ac:dyDescent="0.25">
      <c r="C486" s="51"/>
      <c r="D486" s="51"/>
    </row>
    <row r="487" spans="3:4" ht="12.5" x14ac:dyDescent="0.25">
      <c r="C487" s="51"/>
      <c r="D487" s="51"/>
    </row>
    <row r="488" spans="3:4" ht="12.5" x14ac:dyDescent="0.25">
      <c r="C488" s="51"/>
      <c r="D488" s="51"/>
    </row>
    <row r="489" spans="3:4" ht="12.5" x14ac:dyDescent="0.25">
      <c r="C489" s="51"/>
      <c r="D489" s="51"/>
    </row>
    <row r="490" spans="3:4" ht="12.5" x14ac:dyDescent="0.25">
      <c r="C490" s="51"/>
      <c r="D490" s="51"/>
    </row>
    <row r="491" spans="3:4" ht="12.5" x14ac:dyDescent="0.25">
      <c r="C491" s="51"/>
      <c r="D491" s="51"/>
    </row>
    <row r="492" spans="3:4" ht="12.5" x14ac:dyDescent="0.25">
      <c r="C492" s="51"/>
      <c r="D492" s="51"/>
    </row>
    <row r="493" spans="3:4" ht="12.5" x14ac:dyDescent="0.25">
      <c r="C493" s="51"/>
      <c r="D493" s="51"/>
    </row>
    <row r="494" spans="3:4" ht="12.5" x14ac:dyDescent="0.25">
      <c r="C494" s="51"/>
      <c r="D494" s="51"/>
    </row>
    <row r="495" spans="3:4" ht="12.5" x14ac:dyDescent="0.25">
      <c r="C495" s="51"/>
      <c r="D495" s="51"/>
    </row>
    <row r="496" spans="3:4" ht="12.5" x14ac:dyDescent="0.25">
      <c r="C496" s="51"/>
      <c r="D496" s="51"/>
    </row>
    <row r="497" spans="3:4" ht="12.5" x14ac:dyDescent="0.25">
      <c r="C497" s="51"/>
      <c r="D497" s="51"/>
    </row>
    <row r="498" spans="3:4" ht="12.5" x14ac:dyDescent="0.25">
      <c r="C498" s="51"/>
      <c r="D498" s="51"/>
    </row>
    <row r="499" spans="3:4" ht="12.5" x14ac:dyDescent="0.25">
      <c r="C499" s="51"/>
      <c r="D499" s="51"/>
    </row>
    <row r="500" spans="3:4" ht="12.5" x14ac:dyDescent="0.25">
      <c r="C500" s="51"/>
      <c r="D500" s="51"/>
    </row>
    <row r="501" spans="3:4" ht="12.5" x14ac:dyDescent="0.25">
      <c r="C501" s="51"/>
      <c r="D501" s="51"/>
    </row>
    <row r="502" spans="3:4" ht="12.5" x14ac:dyDescent="0.25">
      <c r="C502" s="51"/>
      <c r="D502" s="51"/>
    </row>
    <row r="503" spans="3:4" ht="12.5" x14ac:dyDescent="0.25">
      <c r="C503" s="51"/>
      <c r="D503" s="51"/>
    </row>
    <row r="504" spans="3:4" ht="12.5" x14ac:dyDescent="0.25">
      <c r="C504" s="51"/>
      <c r="D504" s="51"/>
    </row>
    <row r="505" spans="3:4" ht="12.5" x14ac:dyDescent="0.25">
      <c r="C505" s="51"/>
      <c r="D505" s="51"/>
    </row>
    <row r="506" spans="3:4" ht="12.5" x14ac:dyDescent="0.25">
      <c r="C506" s="51"/>
      <c r="D506" s="51"/>
    </row>
    <row r="507" spans="3:4" ht="12.5" x14ac:dyDescent="0.25">
      <c r="C507" s="51"/>
      <c r="D507" s="51"/>
    </row>
    <row r="508" spans="3:4" ht="12.5" x14ac:dyDescent="0.25">
      <c r="C508" s="51"/>
      <c r="D508" s="51"/>
    </row>
    <row r="509" spans="3:4" ht="12.5" x14ac:dyDescent="0.25">
      <c r="C509" s="51"/>
      <c r="D509" s="51"/>
    </row>
    <row r="510" spans="3:4" ht="12.5" x14ac:dyDescent="0.25">
      <c r="C510" s="51"/>
      <c r="D510" s="51"/>
    </row>
    <row r="511" spans="3:4" ht="12.5" x14ac:dyDescent="0.25">
      <c r="C511" s="51"/>
      <c r="D511" s="51"/>
    </row>
    <row r="512" spans="3:4" ht="12.5" x14ac:dyDescent="0.25">
      <c r="C512" s="51"/>
      <c r="D512" s="51"/>
    </row>
    <row r="513" spans="3:4" ht="12.5" x14ac:dyDescent="0.25">
      <c r="C513" s="51"/>
      <c r="D513" s="51"/>
    </row>
    <row r="514" spans="3:4" ht="12.5" x14ac:dyDescent="0.25">
      <c r="C514" s="51"/>
      <c r="D514" s="51"/>
    </row>
    <row r="515" spans="3:4" ht="12.5" x14ac:dyDescent="0.25">
      <c r="C515" s="51"/>
      <c r="D515" s="51"/>
    </row>
    <row r="516" spans="3:4" ht="12.5" x14ac:dyDescent="0.25">
      <c r="C516" s="51"/>
      <c r="D516" s="51"/>
    </row>
    <row r="517" spans="3:4" ht="12.5" x14ac:dyDescent="0.25">
      <c r="C517" s="51"/>
      <c r="D517" s="51"/>
    </row>
    <row r="518" spans="3:4" ht="12.5" x14ac:dyDescent="0.25">
      <c r="C518" s="51"/>
      <c r="D518" s="51"/>
    </row>
    <row r="519" spans="3:4" ht="12.5" x14ac:dyDescent="0.25">
      <c r="C519" s="51"/>
      <c r="D519" s="51"/>
    </row>
    <row r="520" spans="3:4" ht="12.5" x14ac:dyDescent="0.25">
      <c r="C520" s="51"/>
      <c r="D520" s="51"/>
    </row>
    <row r="521" spans="3:4" ht="12.5" x14ac:dyDescent="0.25">
      <c r="C521" s="51"/>
      <c r="D521" s="51"/>
    </row>
    <row r="522" spans="3:4" ht="12.5" x14ac:dyDescent="0.25">
      <c r="C522" s="51"/>
      <c r="D522" s="51"/>
    </row>
    <row r="523" spans="3:4" ht="12.5" x14ac:dyDescent="0.25">
      <c r="C523" s="51"/>
      <c r="D523" s="51"/>
    </row>
    <row r="524" spans="3:4" ht="12.5" x14ac:dyDescent="0.25">
      <c r="C524" s="51"/>
      <c r="D524" s="51"/>
    </row>
    <row r="525" spans="3:4" ht="12.5" x14ac:dyDescent="0.25">
      <c r="C525" s="51"/>
      <c r="D525" s="51"/>
    </row>
    <row r="526" spans="3:4" ht="12.5" x14ac:dyDescent="0.25">
      <c r="C526" s="51"/>
      <c r="D526" s="51"/>
    </row>
    <row r="527" spans="3:4" ht="12.5" x14ac:dyDescent="0.25">
      <c r="C527" s="51"/>
      <c r="D527" s="51"/>
    </row>
    <row r="528" spans="3:4" ht="12.5" x14ac:dyDescent="0.25">
      <c r="C528" s="51"/>
      <c r="D528" s="51"/>
    </row>
    <row r="529" spans="3:4" ht="12.5" x14ac:dyDescent="0.25">
      <c r="C529" s="51"/>
      <c r="D529" s="51"/>
    </row>
    <row r="530" spans="3:4" ht="12.5" x14ac:dyDescent="0.25">
      <c r="C530" s="51"/>
      <c r="D530" s="51"/>
    </row>
    <row r="531" spans="3:4" ht="12.5" x14ac:dyDescent="0.25">
      <c r="C531" s="51"/>
      <c r="D531" s="51"/>
    </row>
    <row r="532" spans="3:4" ht="12.5" x14ac:dyDescent="0.25">
      <c r="C532" s="51"/>
      <c r="D532" s="51"/>
    </row>
    <row r="533" spans="3:4" ht="12.5" x14ac:dyDescent="0.25">
      <c r="C533" s="51"/>
      <c r="D533" s="51"/>
    </row>
    <row r="534" spans="3:4" ht="12.5" x14ac:dyDescent="0.25">
      <c r="C534" s="51"/>
      <c r="D534" s="51"/>
    </row>
    <row r="535" spans="3:4" ht="12.5" x14ac:dyDescent="0.25">
      <c r="C535" s="51"/>
      <c r="D535" s="51"/>
    </row>
    <row r="536" spans="3:4" ht="12.5" x14ac:dyDescent="0.25">
      <c r="C536" s="51"/>
      <c r="D536" s="51"/>
    </row>
    <row r="537" spans="3:4" ht="12.5" x14ac:dyDescent="0.25">
      <c r="C537" s="51"/>
      <c r="D537" s="51"/>
    </row>
    <row r="538" spans="3:4" ht="12.5" x14ac:dyDescent="0.25">
      <c r="C538" s="51"/>
      <c r="D538" s="51"/>
    </row>
    <row r="539" spans="3:4" ht="12.5" x14ac:dyDescent="0.25">
      <c r="C539" s="51"/>
      <c r="D539" s="51"/>
    </row>
    <row r="540" spans="3:4" ht="12.5" x14ac:dyDescent="0.25">
      <c r="C540" s="51"/>
      <c r="D540" s="51"/>
    </row>
    <row r="541" spans="3:4" ht="12.5" x14ac:dyDescent="0.25">
      <c r="C541" s="51"/>
      <c r="D541" s="51"/>
    </row>
    <row r="542" spans="3:4" ht="12.5" x14ac:dyDescent="0.25">
      <c r="C542" s="51"/>
      <c r="D542" s="51"/>
    </row>
    <row r="543" spans="3:4" ht="12.5" x14ac:dyDescent="0.25">
      <c r="C543" s="51"/>
      <c r="D543" s="51"/>
    </row>
    <row r="544" spans="3:4" ht="12.5" x14ac:dyDescent="0.25">
      <c r="C544" s="51"/>
      <c r="D544" s="51"/>
    </row>
    <row r="545" spans="3:4" ht="12.5" x14ac:dyDescent="0.25">
      <c r="C545" s="51"/>
      <c r="D545" s="51"/>
    </row>
    <row r="546" spans="3:4" ht="12.5" x14ac:dyDescent="0.25">
      <c r="C546" s="51"/>
      <c r="D546" s="51"/>
    </row>
    <row r="547" spans="3:4" ht="12.5" x14ac:dyDescent="0.25">
      <c r="C547" s="51"/>
      <c r="D547" s="51"/>
    </row>
    <row r="548" spans="3:4" ht="12.5" x14ac:dyDescent="0.25">
      <c r="C548" s="51"/>
      <c r="D548" s="51"/>
    </row>
    <row r="549" spans="3:4" ht="12.5" x14ac:dyDescent="0.25">
      <c r="C549" s="51"/>
      <c r="D549" s="51"/>
    </row>
    <row r="550" spans="3:4" ht="12.5" x14ac:dyDescent="0.25">
      <c r="C550" s="51"/>
      <c r="D550" s="51"/>
    </row>
    <row r="551" spans="3:4" ht="12.5" x14ac:dyDescent="0.25">
      <c r="C551" s="51"/>
      <c r="D551" s="51"/>
    </row>
    <row r="552" spans="3:4" ht="12.5" x14ac:dyDescent="0.25">
      <c r="C552" s="51"/>
      <c r="D552" s="51"/>
    </row>
    <row r="553" spans="3:4" ht="12.5" x14ac:dyDescent="0.25">
      <c r="C553" s="51"/>
      <c r="D553" s="51"/>
    </row>
    <row r="554" spans="3:4" ht="12.5" x14ac:dyDescent="0.25">
      <c r="C554" s="51"/>
      <c r="D554" s="51"/>
    </row>
    <row r="555" spans="3:4" ht="12.5" x14ac:dyDescent="0.25">
      <c r="C555" s="51"/>
      <c r="D555" s="51"/>
    </row>
    <row r="556" spans="3:4" ht="12.5" x14ac:dyDescent="0.25">
      <c r="C556" s="51"/>
      <c r="D556" s="51"/>
    </row>
    <row r="557" spans="3:4" ht="12.5" x14ac:dyDescent="0.25">
      <c r="C557" s="51"/>
      <c r="D557" s="51"/>
    </row>
    <row r="558" spans="3:4" ht="12.5" x14ac:dyDescent="0.25">
      <c r="C558" s="51"/>
      <c r="D558" s="51"/>
    </row>
    <row r="559" spans="3:4" ht="12.5" x14ac:dyDescent="0.25">
      <c r="C559" s="51"/>
      <c r="D559" s="51"/>
    </row>
    <row r="560" spans="3:4" ht="12.5" x14ac:dyDescent="0.25">
      <c r="C560" s="51"/>
      <c r="D560" s="51"/>
    </row>
    <row r="561" spans="3:4" ht="12.5" x14ac:dyDescent="0.25">
      <c r="C561" s="51"/>
      <c r="D561" s="51"/>
    </row>
    <row r="562" spans="3:4" ht="12.5" x14ac:dyDescent="0.25">
      <c r="C562" s="51"/>
      <c r="D562" s="51"/>
    </row>
    <row r="563" spans="3:4" ht="12.5" x14ac:dyDescent="0.25">
      <c r="C563" s="51"/>
      <c r="D563" s="51"/>
    </row>
    <row r="564" spans="3:4" ht="12.5" x14ac:dyDescent="0.25">
      <c r="C564" s="51"/>
      <c r="D564" s="51"/>
    </row>
    <row r="565" spans="3:4" ht="12.5" x14ac:dyDescent="0.25">
      <c r="C565" s="51"/>
      <c r="D565" s="51"/>
    </row>
    <row r="566" spans="3:4" ht="12.5" x14ac:dyDescent="0.25">
      <c r="C566" s="51"/>
      <c r="D566" s="51"/>
    </row>
    <row r="567" spans="3:4" ht="12.5" x14ac:dyDescent="0.25">
      <c r="C567" s="51"/>
      <c r="D567" s="51"/>
    </row>
    <row r="568" spans="3:4" ht="12.5" x14ac:dyDescent="0.25">
      <c r="C568" s="51"/>
      <c r="D568" s="51"/>
    </row>
    <row r="569" spans="3:4" ht="12.5" x14ac:dyDescent="0.25">
      <c r="C569" s="51"/>
      <c r="D569" s="51"/>
    </row>
    <row r="570" spans="3:4" ht="12.5" x14ac:dyDescent="0.25">
      <c r="C570" s="51"/>
      <c r="D570" s="51"/>
    </row>
    <row r="571" spans="3:4" ht="12.5" x14ac:dyDescent="0.25">
      <c r="C571" s="51"/>
      <c r="D571" s="51"/>
    </row>
    <row r="572" spans="3:4" ht="12.5" x14ac:dyDescent="0.25">
      <c r="C572" s="51"/>
      <c r="D572" s="51"/>
    </row>
    <row r="573" spans="3:4" ht="12.5" x14ac:dyDescent="0.25">
      <c r="C573" s="51"/>
      <c r="D573" s="51"/>
    </row>
    <row r="574" spans="3:4" ht="12.5" x14ac:dyDescent="0.25">
      <c r="C574" s="51"/>
      <c r="D574" s="51"/>
    </row>
    <row r="575" spans="3:4" ht="12.5" x14ac:dyDescent="0.25">
      <c r="C575" s="51"/>
      <c r="D575" s="51"/>
    </row>
    <row r="576" spans="3:4" ht="12.5" x14ac:dyDescent="0.25">
      <c r="C576" s="51"/>
      <c r="D576" s="51"/>
    </row>
    <row r="577" spans="3:4" ht="12.5" x14ac:dyDescent="0.25">
      <c r="C577" s="51"/>
      <c r="D577" s="51"/>
    </row>
    <row r="578" spans="3:4" ht="12.5" x14ac:dyDescent="0.25">
      <c r="C578" s="51"/>
      <c r="D578" s="51"/>
    </row>
    <row r="579" spans="3:4" ht="12.5" x14ac:dyDescent="0.25">
      <c r="C579" s="51"/>
      <c r="D579" s="51"/>
    </row>
    <row r="580" spans="3:4" ht="12.5" x14ac:dyDescent="0.25">
      <c r="C580" s="51"/>
      <c r="D580" s="51"/>
    </row>
    <row r="581" spans="3:4" ht="12.5" x14ac:dyDescent="0.25">
      <c r="C581" s="51"/>
      <c r="D581" s="51"/>
    </row>
    <row r="582" spans="3:4" ht="12.5" x14ac:dyDescent="0.25">
      <c r="C582" s="51"/>
      <c r="D582" s="51"/>
    </row>
    <row r="583" spans="3:4" ht="12.5" x14ac:dyDescent="0.25">
      <c r="C583" s="51"/>
      <c r="D583" s="51"/>
    </row>
    <row r="584" spans="3:4" ht="12.5" x14ac:dyDescent="0.25">
      <c r="C584" s="51"/>
      <c r="D584" s="51"/>
    </row>
    <row r="585" spans="3:4" ht="12.5" x14ac:dyDescent="0.25">
      <c r="C585" s="51"/>
      <c r="D585" s="51"/>
    </row>
    <row r="586" spans="3:4" ht="12.5" x14ac:dyDescent="0.25">
      <c r="C586" s="51"/>
      <c r="D586" s="51"/>
    </row>
    <row r="587" spans="3:4" ht="12.5" x14ac:dyDescent="0.25">
      <c r="C587" s="51"/>
      <c r="D587" s="51"/>
    </row>
    <row r="588" spans="3:4" ht="12.5" x14ac:dyDescent="0.25">
      <c r="C588" s="51"/>
      <c r="D588" s="51"/>
    </row>
    <row r="589" spans="3:4" ht="12.5" x14ac:dyDescent="0.25">
      <c r="C589" s="51"/>
      <c r="D589" s="51"/>
    </row>
    <row r="590" spans="3:4" ht="12.5" x14ac:dyDescent="0.25">
      <c r="C590" s="51"/>
      <c r="D590" s="51"/>
    </row>
    <row r="591" spans="3:4" ht="12.5" x14ac:dyDescent="0.25">
      <c r="C591" s="51"/>
      <c r="D591" s="51"/>
    </row>
    <row r="592" spans="3:4" ht="12.5" x14ac:dyDescent="0.25">
      <c r="C592" s="51"/>
      <c r="D592" s="51"/>
    </row>
    <row r="593" spans="3:4" ht="12.5" x14ac:dyDescent="0.25">
      <c r="C593" s="51"/>
      <c r="D593" s="51"/>
    </row>
    <row r="594" spans="3:4" ht="12.5" x14ac:dyDescent="0.25">
      <c r="C594" s="51"/>
      <c r="D594" s="51"/>
    </row>
    <row r="595" spans="3:4" ht="12.5" x14ac:dyDescent="0.25">
      <c r="C595" s="51"/>
      <c r="D595" s="51"/>
    </row>
    <row r="596" spans="3:4" ht="12.5" x14ac:dyDescent="0.25">
      <c r="C596" s="51"/>
      <c r="D596" s="51"/>
    </row>
    <row r="597" spans="3:4" ht="12.5" x14ac:dyDescent="0.25">
      <c r="C597" s="51"/>
      <c r="D597" s="51"/>
    </row>
    <row r="598" spans="3:4" ht="12.5" x14ac:dyDescent="0.25">
      <c r="C598" s="51"/>
      <c r="D598" s="51"/>
    </row>
    <row r="599" spans="3:4" ht="12.5" x14ac:dyDescent="0.25">
      <c r="C599" s="51"/>
      <c r="D599" s="51"/>
    </row>
    <row r="600" spans="3:4" ht="12.5" x14ac:dyDescent="0.25">
      <c r="C600" s="51"/>
      <c r="D600" s="51"/>
    </row>
    <row r="601" spans="3:4" ht="12.5" x14ac:dyDescent="0.25">
      <c r="C601" s="51"/>
      <c r="D601" s="51"/>
    </row>
    <row r="602" spans="3:4" ht="12.5" x14ac:dyDescent="0.25">
      <c r="C602" s="51"/>
      <c r="D602" s="51"/>
    </row>
    <row r="603" spans="3:4" ht="12.5" x14ac:dyDescent="0.25">
      <c r="C603" s="51"/>
      <c r="D603" s="51"/>
    </row>
    <row r="604" spans="3:4" ht="12.5" x14ac:dyDescent="0.25">
      <c r="C604" s="51"/>
      <c r="D604" s="51"/>
    </row>
    <row r="605" spans="3:4" ht="12.5" x14ac:dyDescent="0.25">
      <c r="C605" s="51"/>
      <c r="D605" s="51"/>
    </row>
    <row r="606" spans="3:4" ht="12.5" x14ac:dyDescent="0.25">
      <c r="C606" s="51"/>
      <c r="D606" s="51"/>
    </row>
    <row r="607" spans="3:4" ht="12.5" x14ac:dyDescent="0.25">
      <c r="C607" s="51"/>
      <c r="D607" s="51"/>
    </row>
    <row r="608" spans="3:4" ht="12.5" x14ac:dyDescent="0.25">
      <c r="C608" s="51"/>
      <c r="D608" s="51"/>
    </row>
    <row r="609" spans="3:4" ht="12.5" x14ac:dyDescent="0.25">
      <c r="C609" s="51"/>
      <c r="D609" s="51"/>
    </row>
    <row r="610" spans="3:4" ht="12.5" x14ac:dyDescent="0.25">
      <c r="C610" s="51"/>
      <c r="D610" s="51"/>
    </row>
    <row r="611" spans="3:4" ht="12.5" x14ac:dyDescent="0.25">
      <c r="C611" s="51"/>
      <c r="D611" s="51"/>
    </row>
    <row r="612" spans="3:4" ht="12.5" x14ac:dyDescent="0.25">
      <c r="C612" s="51"/>
      <c r="D612" s="51"/>
    </row>
    <row r="613" spans="3:4" ht="12.5" x14ac:dyDescent="0.25">
      <c r="C613" s="51"/>
      <c r="D613" s="51"/>
    </row>
    <row r="614" spans="3:4" ht="12.5" x14ac:dyDescent="0.25">
      <c r="C614" s="51"/>
      <c r="D614" s="51"/>
    </row>
    <row r="615" spans="3:4" ht="12.5" x14ac:dyDescent="0.25">
      <c r="C615" s="51"/>
      <c r="D615" s="51"/>
    </row>
    <row r="616" spans="3:4" ht="12.5" x14ac:dyDescent="0.25">
      <c r="C616" s="51"/>
      <c r="D616" s="51"/>
    </row>
    <row r="617" spans="3:4" ht="12.5" x14ac:dyDescent="0.25">
      <c r="C617" s="51"/>
      <c r="D617" s="51"/>
    </row>
    <row r="618" spans="3:4" ht="12.5" x14ac:dyDescent="0.25">
      <c r="C618" s="51"/>
      <c r="D618" s="51"/>
    </row>
    <row r="619" spans="3:4" ht="12.5" x14ac:dyDescent="0.25">
      <c r="C619" s="51"/>
      <c r="D619" s="51"/>
    </row>
    <row r="620" spans="3:4" ht="12.5" x14ac:dyDescent="0.25">
      <c r="C620" s="51"/>
      <c r="D620" s="51"/>
    </row>
    <row r="621" spans="3:4" ht="12.5" x14ac:dyDescent="0.25">
      <c r="C621" s="51"/>
      <c r="D621" s="51"/>
    </row>
    <row r="622" spans="3:4" ht="12.5" x14ac:dyDescent="0.25">
      <c r="C622" s="51"/>
      <c r="D622" s="51"/>
    </row>
    <row r="623" spans="3:4" ht="12.5" x14ac:dyDescent="0.25">
      <c r="C623" s="51"/>
      <c r="D623" s="51"/>
    </row>
    <row r="624" spans="3:4" ht="12.5" x14ac:dyDescent="0.25">
      <c r="C624" s="51"/>
      <c r="D624" s="51"/>
    </row>
    <row r="625" spans="3:4" ht="12.5" x14ac:dyDescent="0.25">
      <c r="C625" s="51"/>
      <c r="D625" s="51"/>
    </row>
    <row r="626" spans="3:4" ht="12.5" x14ac:dyDescent="0.25">
      <c r="C626" s="51"/>
      <c r="D626" s="51"/>
    </row>
    <row r="627" spans="3:4" ht="12.5" x14ac:dyDescent="0.25">
      <c r="C627" s="51"/>
      <c r="D627" s="51"/>
    </row>
    <row r="628" spans="3:4" ht="12.5" x14ac:dyDescent="0.25">
      <c r="C628" s="51"/>
      <c r="D628" s="51"/>
    </row>
    <row r="629" spans="3:4" ht="12.5" x14ac:dyDescent="0.25">
      <c r="C629" s="51"/>
      <c r="D629" s="51"/>
    </row>
    <row r="630" spans="3:4" ht="12.5" x14ac:dyDescent="0.25">
      <c r="C630" s="51"/>
      <c r="D630" s="51"/>
    </row>
    <row r="631" spans="3:4" ht="12.5" x14ac:dyDescent="0.25">
      <c r="C631" s="51"/>
      <c r="D631" s="51"/>
    </row>
    <row r="632" spans="3:4" ht="12.5" x14ac:dyDescent="0.25">
      <c r="C632" s="51"/>
      <c r="D632" s="51"/>
    </row>
    <row r="633" spans="3:4" ht="12.5" x14ac:dyDescent="0.25">
      <c r="C633" s="51"/>
      <c r="D633" s="51"/>
    </row>
    <row r="634" spans="3:4" ht="12.5" x14ac:dyDescent="0.25">
      <c r="C634" s="51"/>
      <c r="D634" s="51"/>
    </row>
    <row r="635" spans="3:4" ht="12.5" x14ac:dyDescent="0.25">
      <c r="C635" s="51"/>
      <c r="D635" s="51"/>
    </row>
    <row r="636" spans="3:4" ht="12.5" x14ac:dyDescent="0.25">
      <c r="C636" s="51"/>
      <c r="D636" s="51"/>
    </row>
    <row r="637" spans="3:4" ht="12.5" x14ac:dyDescent="0.25">
      <c r="C637" s="51"/>
      <c r="D637" s="51"/>
    </row>
    <row r="638" spans="3:4" ht="12.5" x14ac:dyDescent="0.25">
      <c r="C638" s="51"/>
      <c r="D638" s="51"/>
    </row>
    <row r="639" spans="3:4" ht="12.5" x14ac:dyDescent="0.25">
      <c r="C639" s="51"/>
      <c r="D639" s="51"/>
    </row>
    <row r="640" spans="3:4" ht="12.5" x14ac:dyDescent="0.25">
      <c r="C640" s="51"/>
      <c r="D640" s="51"/>
    </row>
    <row r="641" spans="3:4" ht="12.5" x14ac:dyDescent="0.25">
      <c r="C641" s="51"/>
      <c r="D641" s="51"/>
    </row>
    <row r="642" spans="3:4" ht="12.5" x14ac:dyDescent="0.25">
      <c r="C642" s="51"/>
      <c r="D642" s="51"/>
    </row>
    <row r="643" spans="3:4" ht="12.5" x14ac:dyDescent="0.25">
      <c r="C643" s="51"/>
      <c r="D643" s="51"/>
    </row>
    <row r="644" spans="3:4" ht="12.5" x14ac:dyDescent="0.25">
      <c r="C644" s="51"/>
      <c r="D644" s="51"/>
    </row>
    <row r="645" spans="3:4" ht="12.5" x14ac:dyDescent="0.25">
      <c r="C645" s="51"/>
      <c r="D645" s="51"/>
    </row>
    <row r="646" spans="3:4" ht="12.5" x14ac:dyDescent="0.25">
      <c r="C646" s="51"/>
      <c r="D646" s="51"/>
    </row>
    <row r="647" spans="3:4" ht="12.5" x14ac:dyDescent="0.25">
      <c r="C647" s="51"/>
      <c r="D647" s="51"/>
    </row>
    <row r="648" spans="3:4" ht="12.5" x14ac:dyDescent="0.25">
      <c r="C648" s="51"/>
      <c r="D648" s="51"/>
    </row>
    <row r="649" spans="3:4" ht="12.5" x14ac:dyDescent="0.25">
      <c r="C649" s="51"/>
      <c r="D649" s="51"/>
    </row>
    <row r="650" spans="3:4" ht="12.5" x14ac:dyDescent="0.25">
      <c r="C650" s="51"/>
      <c r="D650" s="51"/>
    </row>
    <row r="651" spans="3:4" ht="12.5" x14ac:dyDescent="0.25">
      <c r="C651" s="51"/>
      <c r="D651" s="51"/>
    </row>
    <row r="652" spans="3:4" ht="12.5" x14ac:dyDescent="0.25">
      <c r="C652" s="51"/>
      <c r="D652" s="51"/>
    </row>
    <row r="653" spans="3:4" ht="12.5" x14ac:dyDescent="0.25">
      <c r="C653" s="51"/>
      <c r="D653" s="51"/>
    </row>
    <row r="654" spans="3:4" ht="12.5" x14ac:dyDescent="0.25">
      <c r="C654" s="51"/>
      <c r="D654" s="51"/>
    </row>
    <row r="655" spans="3:4" ht="12.5" x14ac:dyDescent="0.25">
      <c r="C655" s="51"/>
      <c r="D655" s="51"/>
    </row>
    <row r="656" spans="3:4" ht="12.5" x14ac:dyDescent="0.25">
      <c r="C656" s="51"/>
      <c r="D656" s="51"/>
    </row>
    <row r="657" spans="3:4" ht="12.5" x14ac:dyDescent="0.25">
      <c r="C657" s="51"/>
      <c r="D657" s="51"/>
    </row>
    <row r="658" spans="3:4" ht="12.5" x14ac:dyDescent="0.25">
      <c r="C658" s="51"/>
      <c r="D658" s="51"/>
    </row>
    <row r="659" spans="3:4" ht="12.5" x14ac:dyDescent="0.25">
      <c r="C659" s="51"/>
      <c r="D659" s="51"/>
    </row>
    <row r="660" spans="3:4" ht="12.5" x14ac:dyDescent="0.25">
      <c r="C660" s="51"/>
      <c r="D660" s="51"/>
    </row>
    <row r="661" spans="3:4" ht="12.5" x14ac:dyDescent="0.25">
      <c r="C661" s="51"/>
      <c r="D661" s="51"/>
    </row>
    <row r="662" spans="3:4" ht="12.5" x14ac:dyDescent="0.25">
      <c r="C662" s="51"/>
      <c r="D662" s="51"/>
    </row>
    <row r="663" spans="3:4" ht="12.5" x14ac:dyDescent="0.25">
      <c r="C663" s="51"/>
      <c r="D663" s="51"/>
    </row>
    <row r="664" spans="3:4" ht="12.5" x14ac:dyDescent="0.25">
      <c r="C664" s="51"/>
      <c r="D664" s="51"/>
    </row>
    <row r="665" spans="3:4" ht="12.5" x14ac:dyDescent="0.25">
      <c r="C665" s="51"/>
      <c r="D665" s="51"/>
    </row>
    <row r="666" spans="3:4" ht="12.5" x14ac:dyDescent="0.25">
      <c r="C666" s="51"/>
      <c r="D666" s="51"/>
    </row>
    <row r="667" spans="3:4" ht="12.5" x14ac:dyDescent="0.25">
      <c r="C667" s="51"/>
      <c r="D667" s="51"/>
    </row>
    <row r="668" spans="3:4" ht="12.5" x14ac:dyDescent="0.25">
      <c r="C668" s="51"/>
      <c r="D668" s="51"/>
    </row>
    <row r="669" spans="3:4" ht="12.5" x14ac:dyDescent="0.25">
      <c r="C669" s="51"/>
      <c r="D669" s="51"/>
    </row>
    <row r="670" spans="3:4" ht="12.5" x14ac:dyDescent="0.25">
      <c r="C670" s="51"/>
      <c r="D670" s="51"/>
    </row>
    <row r="671" spans="3:4" ht="12.5" x14ac:dyDescent="0.25">
      <c r="C671" s="51"/>
      <c r="D671" s="51"/>
    </row>
    <row r="672" spans="3:4" ht="12.5" x14ac:dyDescent="0.25">
      <c r="C672" s="51"/>
      <c r="D672" s="51"/>
    </row>
    <row r="673" spans="3:4" ht="12.5" x14ac:dyDescent="0.25">
      <c r="C673" s="51"/>
      <c r="D673" s="51"/>
    </row>
    <row r="674" spans="3:4" ht="12.5" x14ac:dyDescent="0.25">
      <c r="C674" s="51"/>
      <c r="D674" s="51"/>
    </row>
    <row r="675" spans="3:4" ht="12.5" x14ac:dyDescent="0.25">
      <c r="C675" s="51"/>
      <c r="D675" s="51"/>
    </row>
    <row r="676" spans="3:4" ht="12.5" x14ac:dyDescent="0.25">
      <c r="C676" s="51"/>
      <c r="D676" s="51"/>
    </row>
    <row r="677" spans="3:4" ht="12.5" x14ac:dyDescent="0.25">
      <c r="C677" s="51"/>
      <c r="D677" s="51"/>
    </row>
    <row r="678" spans="3:4" ht="12.5" x14ac:dyDescent="0.25">
      <c r="C678" s="51"/>
      <c r="D678" s="51"/>
    </row>
    <row r="679" spans="3:4" ht="12.5" x14ac:dyDescent="0.25">
      <c r="C679" s="51"/>
      <c r="D679" s="51"/>
    </row>
    <row r="680" spans="3:4" ht="12.5" x14ac:dyDescent="0.25">
      <c r="C680" s="51"/>
      <c r="D680" s="51"/>
    </row>
    <row r="681" spans="3:4" ht="12.5" x14ac:dyDescent="0.25">
      <c r="C681" s="51"/>
      <c r="D681" s="51"/>
    </row>
    <row r="682" spans="3:4" ht="12.5" x14ac:dyDescent="0.25">
      <c r="C682" s="51"/>
      <c r="D682" s="51"/>
    </row>
    <row r="683" spans="3:4" ht="12.5" x14ac:dyDescent="0.25">
      <c r="C683" s="51"/>
      <c r="D683" s="51"/>
    </row>
    <row r="684" spans="3:4" ht="12.5" x14ac:dyDescent="0.25">
      <c r="C684" s="51"/>
      <c r="D684" s="51"/>
    </row>
    <row r="685" spans="3:4" ht="12.5" x14ac:dyDescent="0.25">
      <c r="C685" s="51"/>
      <c r="D685" s="51"/>
    </row>
    <row r="686" spans="3:4" ht="12.5" x14ac:dyDescent="0.25">
      <c r="C686" s="51"/>
      <c r="D686" s="51"/>
    </row>
    <row r="687" spans="3:4" ht="12.5" x14ac:dyDescent="0.25">
      <c r="C687" s="51"/>
      <c r="D687" s="51"/>
    </row>
    <row r="688" spans="3:4" ht="12.5" x14ac:dyDescent="0.25">
      <c r="C688" s="51"/>
      <c r="D688" s="51"/>
    </row>
    <row r="689" spans="3:4" ht="12.5" x14ac:dyDescent="0.25">
      <c r="C689" s="51"/>
      <c r="D689" s="51"/>
    </row>
    <row r="690" spans="3:4" ht="12.5" x14ac:dyDescent="0.25">
      <c r="C690" s="51"/>
      <c r="D690" s="51"/>
    </row>
    <row r="691" spans="3:4" ht="12.5" x14ac:dyDescent="0.25">
      <c r="C691" s="51"/>
      <c r="D691" s="51"/>
    </row>
    <row r="692" spans="3:4" ht="12.5" x14ac:dyDescent="0.25">
      <c r="C692" s="51"/>
      <c r="D692" s="51"/>
    </row>
    <row r="693" spans="3:4" ht="12.5" x14ac:dyDescent="0.25">
      <c r="C693" s="51"/>
      <c r="D693" s="51"/>
    </row>
    <row r="694" spans="3:4" ht="12.5" x14ac:dyDescent="0.25">
      <c r="C694" s="51"/>
      <c r="D694" s="51"/>
    </row>
    <row r="695" spans="3:4" ht="12.5" x14ac:dyDescent="0.25">
      <c r="C695" s="51"/>
      <c r="D695" s="51"/>
    </row>
    <row r="696" spans="3:4" ht="12.5" x14ac:dyDescent="0.25">
      <c r="C696" s="51"/>
      <c r="D696" s="51"/>
    </row>
    <row r="697" spans="3:4" ht="12.5" x14ac:dyDescent="0.25">
      <c r="C697" s="51"/>
      <c r="D697" s="51"/>
    </row>
    <row r="698" spans="3:4" ht="12.5" x14ac:dyDescent="0.25">
      <c r="C698" s="51"/>
      <c r="D698" s="51"/>
    </row>
    <row r="699" spans="3:4" ht="12.5" x14ac:dyDescent="0.25">
      <c r="C699" s="51"/>
      <c r="D699" s="51"/>
    </row>
    <row r="700" spans="3:4" ht="12.5" x14ac:dyDescent="0.25">
      <c r="C700" s="51"/>
      <c r="D700" s="51"/>
    </row>
    <row r="701" spans="3:4" ht="12.5" x14ac:dyDescent="0.25">
      <c r="C701" s="51"/>
      <c r="D701" s="51"/>
    </row>
    <row r="702" spans="3:4" ht="12.5" x14ac:dyDescent="0.25">
      <c r="C702" s="51"/>
      <c r="D702" s="51"/>
    </row>
    <row r="703" spans="3:4" ht="12.5" x14ac:dyDescent="0.25">
      <c r="C703" s="51"/>
      <c r="D703" s="51"/>
    </row>
    <row r="704" spans="3:4" ht="12.5" x14ac:dyDescent="0.25">
      <c r="C704" s="51"/>
      <c r="D704" s="51"/>
    </row>
    <row r="705" spans="3:4" ht="12.5" x14ac:dyDescent="0.25">
      <c r="C705" s="51"/>
      <c r="D705" s="51"/>
    </row>
    <row r="706" spans="3:4" ht="12.5" x14ac:dyDescent="0.25">
      <c r="C706" s="51"/>
      <c r="D706" s="51"/>
    </row>
    <row r="707" spans="3:4" ht="12.5" x14ac:dyDescent="0.25">
      <c r="C707" s="51"/>
      <c r="D707" s="51"/>
    </row>
    <row r="708" spans="3:4" ht="12.5" x14ac:dyDescent="0.25">
      <c r="C708" s="51"/>
      <c r="D708" s="51"/>
    </row>
    <row r="709" spans="3:4" ht="12.5" x14ac:dyDescent="0.25">
      <c r="C709" s="51"/>
      <c r="D709" s="51"/>
    </row>
    <row r="710" spans="3:4" ht="12.5" x14ac:dyDescent="0.25">
      <c r="C710" s="51"/>
      <c r="D710" s="51"/>
    </row>
    <row r="711" spans="3:4" ht="12.5" x14ac:dyDescent="0.25">
      <c r="C711" s="51"/>
      <c r="D711" s="51"/>
    </row>
    <row r="712" spans="3:4" ht="12.5" x14ac:dyDescent="0.25">
      <c r="C712" s="51"/>
      <c r="D712" s="51"/>
    </row>
    <row r="713" spans="3:4" ht="12.5" x14ac:dyDescent="0.25">
      <c r="C713" s="51"/>
      <c r="D713" s="51"/>
    </row>
    <row r="714" spans="3:4" ht="12.5" x14ac:dyDescent="0.25">
      <c r="C714" s="51"/>
      <c r="D714" s="51"/>
    </row>
    <row r="715" spans="3:4" ht="12.5" x14ac:dyDescent="0.25">
      <c r="C715" s="51"/>
      <c r="D715" s="51"/>
    </row>
    <row r="716" spans="3:4" ht="12.5" x14ac:dyDescent="0.25">
      <c r="C716" s="51"/>
      <c r="D716" s="51"/>
    </row>
    <row r="717" spans="3:4" ht="12.5" x14ac:dyDescent="0.25">
      <c r="C717" s="51"/>
      <c r="D717" s="51"/>
    </row>
    <row r="718" spans="3:4" ht="12.5" x14ac:dyDescent="0.25">
      <c r="C718" s="51"/>
      <c r="D718" s="51"/>
    </row>
    <row r="719" spans="3:4" ht="12.5" x14ac:dyDescent="0.25">
      <c r="C719" s="51"/>
      <c r="D719" s="51"/>
    </row>
    <row r="720" spans="3:4" ht="12.5" x14ac:dyDescent="0.25">
      <c r="C720" s="51"/>
      <c r="D720" s="51"/>
    </row>
    <row r="721" spans="3:4" ht="12.5" x14ac:dyDescent="0.25">
      <c r="C721" s="51"/>
      <c r="D721" s="51"/>
    </row>
    <row r="722" spans="3:4" ht="12.5" x14ac:dyDescent="0.25">
      <c r="C722" s="51"/>
      <c r="D722" s="51"/>
    </row>
    <row r="723" spans="3:4" ht="12.5" x14ac:dyDescent="0.25">
      <c r="C723" s="51"/>
      <c r="D723" s="51"/>
    </row>
    <row r="724" spans="3:4" ht="12.5" x14ac:dyDescent="0.25">
      <c r="C724" s="51"/>
      <c r="D724" s="51"/>
    </row>
    <row r="725" spans="3:4" ht="12.5" x14ac:dyDescent="0.25">
      <c r="C725" s="51"/>
      <c r="D725" s="51"/>
    </row>
    <row r="726" spans="3:4" ht="12.5" x14ac:dyDescent="0.25">
      <c r="C726" s="51"/>
      <c r="D726" s="51"/>
    </row>
    <row r="727" spans="3:4" ht="12.5" x14ac:dyDescent="0.25">
      <c r="C727" s="51"/>
      <c r="D727" s="51"/>
    </row>
    <row r="728" spans="3:4" ht="12.5" x14ac:dyDescent="0.25">
      <c r="C728" s="51"/>
      <c r="D728" s="51"/>
    </row>
    <row r="729" spans="3:4" ht="12.5" x14ac:dyDescent="0.25">
      <c r="C729" s="51"/>
      <c r="D729" s="51"/>
    </row>
    <row r="730" spans="3:4" ht="12.5" x14ac:dyDescent="0.25">
      <c r="C730" s="51"/>
      <c r="D730" s="51"/>
    </row>
    <row r="731" spans="3:4" ht="12.5" x14ac:dyDescent="0.25">
      <c r="C731" s="51"/>
      <c r="D731" s="51"/>
    </row>
    <row r="732" spans="3:4" ht="12.5" x14ac:dyDescent="0.25">
      <c r="C732" s="51"/>
      <c r="D732" s="51"/>
    </row>
    <row r="733" spans="3:4" ht="12.5" x14ac:dyDescent="0.25">
      <c r="C733" s="51"/>
      <c r="D733" s="51"/>
    </row>
    <row r="734" spans="3:4" ht="12.5" x14ac:dyDescent="0.25">
      <c r="C734" s="51"/>
      <c r="D734" s="51"/>
    </row>
    <row r="735" spans="3:4" ht="12.5" x14ac:dyDescent="0.25">
      <c r="C735" s="51"/>
      <c r="D735" s="51"/>
    </row>
    <row r="736" spans="3:4" ht="12.5" x14ac:dyDescent="0.25">
      <c r="C736" s="51"/>
      <c r="D736" s="51"/>
    </row>
    <row r="737" spans="3:4" ht="12.5" x14ac:dyDescent="0.25">
      <c r="C737" s="51"/>
      <c r="D737" s="51"/>
    </row>
    <row r="738" spans="3:4" ht="12.5" x14ac:dyDescent="0.25">
      <c r="C738" s="51"/>
      <c r="D738" s="51"/>
    </row>
    <row r="739" spans="3:4" ht="12.5" x14ac:dyDescent="0.25">
      <c r="C739" s="51"/>
      <c r="D739" s="51"/>
    </row>
    <row r="740" spans="3:4" ht="12.5" x14ac:dyDescent="0.25">
      <c r="C740" s="51"/>
      <c r="D740" s="51"/>
    </row>
    <row r="741" spans="3:4" ht="12.5" x14ac:dyDescent="0.25">
      <c r="C741" s="51"/>
      <c r="D741" s="51"/>
    </row>
    <row r="742" spans="3:4" ht="12.5" x14ac:dyDescent="0.25">
      <c r="C742" s="51"/>
      <c r="D742" s="51"/>
    </row>
    <row r="743" spans="3:4" ht="12.5" x14ac:dyDescent="0.25">
      <c r="C743" s="51"/>
      <c r="D743" s="51"/>
    </row>
    <row r="744" spans="3:4" ht="12.5" x14ac:dyDescent="0.25">
      <c r="C744" s="51"/>
      <c r="D744" s="51"/>
    </row>
    <row r="745" spans="3:4" ht="12.5" x14ac:dyDescent="0.25">
      <c r="C745" s="51"/>
      <c r="D745" s="51"/>
    </row>
    <row r="746" spans="3:4" ht="12.5" x14ac:dyDescent="0.25">
      <c r="C746" s="51"/>
      <c r="D746" s="51"/>
    </row>
    <row r="747" spans="3:4" ht="12.5" x14ac:dyDescent="0.25">
      <c r="C747" s="51"/>
      <c r="D747" s="51"/>
    </row>
    <row r="748" spans="3:4" ht="12.5" x14ac:dyDescent="0.25">
      <c r="C748" s="51"/>
      <c r="D748" s="51"/>
    </row>
    <row r="749" spans="3:4" ht="12.5" x14ac:dyDescent="0.25">
      <c r="C749" s="51"/>
      <c r="D749" s="51"/>
    </row>
    <row r="750" spans="3:4" ht="12.5" x14ac:dyDescent="0.25">
      <c r="C750" s="51"/>
      <c r="D750" s="51"/>
    </row>
    <row r="751" spans="3:4" ht="12.5" x14ac:dyDescent="0.25">
      <c r="C751" s="51"/>
      <c r="D751" s="51"/>
    </row>
    <row r="752" spans="3:4" ht="12.5" x14ac:dyDescent="0.25">
      <c r="C752" s="51"/>
      <c r="D752" s="51"/>
    </row>
    <row r="753" spans="3:4" ht="12.5" x14ac:dyDescent="0.25">
      <c r="C753" s="51"/>
      <c r="D753" s="51"/>
    </row>
    <row r="754" spans="3:4" ht="12.5" x14ac:dyDescent="0.25">
      <c r="C754" s="51"/>
      <c r="D754" s="51"/>
    </row>
    <row r="755" spans="3:4" ht="12.5" x14ac:dyDescent="0.25">
      <c r="C755" s="51"/>
      <c r="D755" s="51"/>
    </row>
    <row r="756" spans="3:4" ht="12.5" x14ac:dyDescent="0.25">
      <c r="C756" s="51"/>
      <c r="D756" s="51"/>
    </row>
    <row r="757" spans="3:4" ht="12.5" x14ac:dyDescent="0.25">
      <c r="C757" s="51"/>
      <c r="D757" s="51"/>
    </row>
    <row r="758" spans="3:4" ht="12.5" x14ac:dyDescent="0.25">
      <c r="C758" s="51"/>
      <c r="D758" s="51"/>
    </row>
    <row r="759" spans="3:4" ht="12.5" x14ac:dyDescent="0.25">
      <c r="C759" s="51"/>
      <c r="D759" s="51"/>
    </row>
    <row r="760" spans="3:4" ht="12.5" x14ac:dyDescent="0.25">
      <c r="C760" s="51"/>
      <c r="D760" s="51"/>
    </row>
    <row r="761" spans="3:4" ht="12.5" x14ac:dyDescent="0.25">
      <c r="C761" s="51"/>
      <c r="D761" s="51"/>
    </row>
    <row r="762" spans="3:4" ht="12.5" x14ac:dyDescent="0.25">
      <c r="C762" s="51"/>
      <c r="D762" s="51"/>
    </row>
    <row r="763" spans="3:4" ht="12.5" x14ac:dyDescent="0.25">
      <c r="C763" s="51"/>
      <c r="D763" s="51"/>
    </row>
    <row r="764" spans="3:4" ht="12.5" x14ac:dyDescent="0.25">
      <c r="C764" s="51"/>
      <c r="D764" s="51"/>
    </row>
    <row r="765" spans="3:4" ht="12.5" x14ac:dyDescent="0.25">
      <c r="C765" s="51"/>
      <c r="D765" s="51"/>
    </row>
    <row r="766" spans="3:4" ht="12.5" x14ac:dyDescent="0.25">
      <c r="C766" s="51"/>
      <c r="D766" s="51"/>
    </row>
    <row r="767" spans="3:4" ht="12.5" x14ac:dyDescent="0.25">
      <c r="C767" s="51"/>
      <c r="D767" s="51"/>
    </row>
    <row r="768" spans="3:4" ht="12.5" x14ac:dyDescent="0.25">
      <c r="C768" s="51"/>
      <c r="D768" s="51"/>
    </row>
    <row r="769" spans="3:4" ht="12.5" x14ac:dyDescent="0.25">
      <c r="C769" s="51"/>
      <c r="D769" s="51"/>
    </row>
    <row r="770" spans="3:4" ht="12.5" x14ac:dyDescent="0.25">
      <c r="C770" s="51"/>
      <c r="D770" s="51"/>
    </row>
    <row r="771" spans="3:4" ht="12.5" x14ac:dyDescent="0.25">
      <c r="C771" s="51"/>
      <c r="D771" s="51"/>
    </row>
    <row r="772" spans="3:4" ht="12.5" x14ac:dyDescent="0.25">
      <c r="C772" s="51"/>
      <c r="D772" s="51"/>
    </row>
    <row r="773" spans="3:4" ht="12.5" x14ac:dyDescent="0.25">
      <c r="C773" s="51"/>
      <c r="D773" s="51"/>
    </row>
    <row r="774" spans="3:4" ht="12.5" x14ac:dyDescent="0.25">
      <c r="C774" s="51"/>
      <c r="D774" s="51"/>
    </row>
    <row r="775" spans="3:4" ht="12.5" x14ac:dyDescent="0.25">
      <c r="C775" s="51"/>
      <c r="D775" s="51"/>
    </row>
    <row r="776" spans="3:4" ht="12.5" x14ac:dyDescent="0.25">
      <c r="C776" s="51"/>
      <c r="D776" s="51"/>
    </row>
    <row r="777" spans="3:4" ht="12.5" x14ac:dyDescent="0.25">
      <c r="C777" s="51"/>
      <c r="D777" s="51"/>
    </row>
    <row r="778" spans="3:4" ht="12.5" x14ac:dyDescent="0.25">
      <c r="C778" s="51"/>
      <c r="D778" s="51"/>
    </row>
    <row r="779" spans="3:4" ht="12.5" x14ac:dyDescent="0.25">
      <c r="C779" s="51"/>
      <c r="D779" s="51"/>
    </row>
    <row r="780" spans="3:4" ht="12.5" x14ac:dyDescent="0.25">
      <c r="C780" s="51"/>
      <c r="D780" s="51"/>
    </row>
    <row r="781" spans="3:4" ht="12.5" x14ac:dyDescent="0.25">
      <c r="C781" s="51"/>
      <c r="D781" s="51"/>
    </row>
    <row r="782" spans="3:4" ht="12.5" x14ac:dyDescent="0.25">
      <c r="C782" s="51"/>
      <c r="D782" s="51"/>
    </row>
    <row r="783" spans="3:4" ht="12.5" x14ac:dyDescent="0.25">
      <c r="C783" s="51"/>
      <c r="D783" s="51"/>
    </row>
    <row r="784" spans="3:4" ht="12.5" x14ac:dyDescent="0.25">
      <c r="C784" s="51"/>
      <c r="D784" s="51"/>
    </row>
    <row r="785" spans="3:4" ht="12.5" x14ac:dyDescent="0.25">
      <c r="C785" s="51"/>
      <c r="D785" s="51"/>
    </row>
    <row r="786" spans="3:4" ht="12.5" x14ac:dyDescent="0.25">
      <c r="C786" s="51"/>
      <c r="D786" s="51"/>
    </row>
    <row r="787" spans="3:4" ht="12.5" x14ac:dyDescent="0.25">
      <c r="C787" s="51"/>
      <c r="D787" s="51"/>
    </row>
    <row r="788" spans="3:4" ht="12.5" x14ac:dyDescent="0.25">
      <c r="C788" s="51"/>
      <c r="D788" s="51"/>
    </row>
    <row r="789" spans="3:4" ht="12.5" x14ac:dyDescent="0.25">
      <c r="C789" s="51"/>
      <c r="D789" s="51"/>
    </row>
    <row r="790" spans="3:4" ht="12.5" x14ac:dyDescent="0.25">
      <c r="C790" s="51"/>
      <c r="D790" s="51"/>
    </row>
    <row r="791" spans="3:4" ht="12.5" x14ac:dyDescent="0.25">
      <c r="C791" s="51"/>
      <c r="D791" s="51"/>
    </row>
    <row r="792" spans="3:4" ht="12.5" x14ac:dyDescent="0.25">
      <c r="C792" s="51"/>
      <c r="D792" s="51"/>
    </row>
    <row r="793" spans="3:4" ht="12.5" x14ac:dyDescent="0.25">
      <c r="C793" s="51"/>
      <c r="D793" s="51"/>
    </row>
    <row r="794" spans="3:4" ht="12.5" x14ac:dyDescent="0.25">
      <c r="C794" s="51"/>
      <c r="D794" s="51"/>
    </row>
    <row r="795" spans="3:4" ht="12.5" x14ac:dyDescent="0.25">
      <c r="C795" s="51"/>
      <c r="D795" s="51"/>
    </row>
    <row r="796" spans="3:4" ht="12.5" x14ac:dyDescent="0.25">
      <c r="C796" s="51"/>
      <c r="D796" s="51"/>
    </row>
    <row r="797" spans="3:4" ht="12.5" x14ac:dyDescent="0.25">
      <c r="C797" s="51"/>
      <c r="D797" s="51"/>
    </row>
    <row r="798" spans="3:4" ht="12.5" x14ac:dyDescent="0.25">
      <c r="C798" s="51"/>
      <c r="D798" s="51"/>
    </row>
    <row r="799" spans="3:4" ht="12.5" x14ac:dyDescent="0.25">
      <c r="C799" s="51"/>
      <c r="D799" s="51"/>
    </row>
    <row r="800" spans="3:4" ht="12.5" x14ac:dyDescent="0.25">
      <c r="C800" s="51"/>
      <c r="D800" s="51"/>
    </row>
    <row r="801" spans="3:4" ht="12.5" x14ac:dyDescent="0.25">
      <c r="C801" s="51"/>
      <c r="D801" s="51"/>
    </row>
    <row r="802" spans="3:4" ht="12.5" x14ac:dyDescent="0.25">
      <c r="C802" s="51"/>
      <c r="D802" s="51"/>
    </row>
    <row r="803" spans="3:4" ht="12.5" x14ac:dyDescent="0.25">
      <c r="C803" s="51"/>
      <c r="D803" s="51"/>
    </row>
    <row r="804" spans="3:4" ht="12.5" x14ac:dyDescent="0.25">
      <c r="C804" s="51"/>
      <c r="D804" s="51"/>
    </row>
    <row r="805" spans="3:4" ht="12.5" x14ac:dyDescent="0.25">
      <c r="C805" s="51"/>
      <c r="D805" s="51"/>
    </row>
    <row r="806" spans="3:4" ht="12.5" x14ac:dyDescent="0.25">
      <c r="C806" s="51"/>
      <c r="D806" s="51"/>
    </row>
    <row r="807" spans="3:4" ht="12.5" x14ac:dyDescent="0.25">
      <c r="C807" s="51"/>
      <c r="D807" s="51"/>
    </row>
    <row r="808" spans="3:4" ht="12.5" x14ac:dyDescent="0.25">
      <c r="C808" s="51"/>
      <c r="D808" s="51"/>
    </row>
    <row r="809" spans="3:4" ht="12.5" x14ac:dyDescent="0.25">
      <c r="C809" s="51"/>
      <c r="D809" s="51"/>
    </row>
    <row r="810" spans="3:4" ht="12.5" x14ac:dyDescent="0.25">
      <c r="C810" s="51"/>
      <c r="D810" s="51"/>
    </row>
    <row r="811" spans="3:4" ht="12.5" x14ac:dyDescent="0.25">
      <c r="C811" s="51"/>
      <c r="D811" s="51"/>
    </row>
    <row r="812" spans="3:4" ht="12.5" x14ac:dyDescent="0.25">
      <c r="C812" s="51"/>
      <c r="D812" s="51"/>
    </row>
    <row r="813" spans="3:4" ht="12.5" x14ac:dyDescent="0.25">
      <c r="C813" s="51"/>
      <c r="D813" s="51"/>
    </row>
    <row r="814" spans="3:4" ht="12.5" x14ac:dyDescent="0.25">
      <c r="C814" s="51"/>
      <c r="D814" s="51"/>
    </row>
    <row r="815" spans="3:4" ht="12.5" x14ac:dyDescent="0.25">
      <c r="C815" s="51"/>
      <c r="D815" s="51"/>
    </row>
    <row r="816" spans="3:4" ht="12.5" x14ac:dyDescent="0.25">
      <c r="C816" s="51"/>
      <c r="D816" s="51"/>
    </row>
    <row r="817" spans="3:4" ht="12.5" x14ac:dyDescent="0.25">
      <c r="C817" s="51"/>
      <c r="D817" s="51"/>
    </row>
    <row r="818" spans="3:4" ht="12.5" x14ac:dyDescent="0.25">
      <c r="C818" s="51"/>
      <c r="D818" s="51"/>
    </row>
    <row r="819" spans="3:4" ht="12.5" x14ac:dyDescent="0.25">
      <c r="C819" s="51"/>
      <c r="D819" s="51"/>
    </row>
    <row r="820" spans="3:4" ht="12.5" x14ac:dyDescent="0.25">
      <c r="C820" s="51"/>
      <c r="D820" s="51"/>
    </row>
    <row r="821" spans="3:4" ht="12.5" x14ac:dyDescent="0.25">
      <c r="C821" s="51"/>
      <c r="D821" s="51"/>
    </row>
    <row r="822" spans="3:4" ht="12.5" x14ac:dyDescent="0.25">
      <c r="C822" s="51"/>
      <c r="D822" s="51"/>
    </row>
    <row r="823" spans="3:4" ht="12.5" x14ac:dyDescent="0.25">
      <c r="C823" s="51"/>
      <c r="D823" s="51"/>
    </row>
    <row r="824" spans="3:4" ht="12.5" x14ac:dyDescent="0.25">
      <c r="C824" s="51"/>
      <c r="D824" s="51"/>
    </row>
    <row r="825" spans="3:4" ht="12.5" x14ac:dyDescent="0.25">
      <c r="C825" s="51"/>
      <c r="D825" s="51"/>
    </row>
    <row r="826" spans="3:4" ht="12.5" x14ac:dyDescent="0.25">
      <c r="C826" s="51"/>
      <c r="D826" s="51"/>
    </row>
    <row r="827" spans="3:4" ht="12.5" x14ac:dyDescent="0.25">
      <c r="C827" s="51"/>
      <c r="D827" s="51"/>
    </row>
    <row r="828" spans="3:4" ht="12.5" x14ac:dyDescent="0.25">
      <c r="C828" s="51"/>
      <c r="D828" s="51"/>
    </row>
    <row r="829" spans="3:4" ht="12.5" x14ac:dyDescent="0.25">
      <c r="C829" s="51"/>
      <c r="D829" s="51"/>
    </row>
    <row r="830" spans="3:4" ht="12.5" x14ac:dyDescent="0.25">
      <c r="C830" s="51"/>
      <c r="D830" s="51"/>
    </row>
    <row r="831" spans="3:4" ht="12.5" x14ac:dyDescent="0.25">
      <c r="C831" s="51"/>
      <c r="D831" s="51"/>
    </row>
    <row r="832" spans="3:4" ht="12.5" x14ac:dyDescent="0.25">
      <c r="C832" s="51"/>
      <c r="D832" s="51"/>
    </row>
    <row r="833" spans="3:4" ht="12.5" x14ac:dyDescent="0.25">
      <c r="C833" s="51"/>
      <c r="D833" s="51"/>
    </row>
    <row r="834" spans="3:4" ht="12.5" x14ac:dyDescent="0.25">
      <c r="C834" s="51"/>
      <c r="D834" s="51"/>
    </row>
    <row r="835" spans="3:4" ht="12.5" x14ac:dyDescent="0.25">
      <c r="C835" s="51"/>
      <c r="D835" s="51"/>
    </row>
    <row r="836" spans="3:4" ht="12.5" x14ac:dyDescent="0.25">
      <c r="C836" s="51"/>
      <c r="D836" s="51"/>
    </row>
    <row r="837" spans="3:4" ht="12.5" x14ac:dyDescent="0.25">
      <c r="C837" s="51"/>
      <c r="D837" s="51"/>
    </row>
    <row r="838" spans="3:4" ht="12.5" x14ac:dyDescent="0.25">
      <c r="C838" s="51"/>
      <c r="D838" s="51"/>
    </row>
    <row r="839" spans="3:4" ht="12.5" x14ac:dyDescent="0.25">
      <c r="C839" s="51"/>
      <c r="D839" s="51"/>
    </row>
    <row r="840" spans="3:4" ht="12.5" x14ac:dyDescent="0.25">
      <c r="C840" s="51"/>
      <c r="D840" s="51"/>
    </row>
    <row r="841" spans="3:4" ht="12.5" x14ac:dyDescent="0.25">
      <c r="C841" s="51"/>
      <c r="D841" s="51"/>
    </row>
    <row r="842" spans="3:4" ht="12.5" x14ac:dyDescent="0.25">
      <c r="C842" s="51"/>
      <c r="D842" s="51"/>
    </row>
    <row r="843" spans="3:4" ht="12.5" x14ac:dyDescent="0.25">
      <c r="C843" s="51"/>
      <c r="D843" s="51"/>
    </row>
    <row r="844" spans="3:4" ht="12.5" x14ac:dyDescent="0.25">
      <c r="C844" s="51"/>
      <c r="D844" s="51"/>
    </row>
    <row r="845" spans="3:4" ht="12.5" x14ac:dyDescent="0.25">
      <c r="C845" s="51"/>
      <c r="D845" s="51"/>
    </row>
    <row r="846" spans="3:4" ht="12.5" x14ac:dyDescent="0.25">
      <c r="C846" s="51"/>
      <c r="D846" s="51"/>
    </row>
    <row r="847" spans="3:4" ht="12.5" x14ac:dyDescent="0.25">
      <c r="C847" s="51"/>
      <c r="D847" s="51"/>
    </row>
    <row r="848" spans="3:4" ht="12.5" x14ac:dyDescent="0.25">
      <c r="C848" s="51"/>
      <c r="D848" s="51"/>
    </row>
    <row r="849" spans="3:4" ht="12.5" x14ac:dyDescent="0.25">
      <c r="C849" s="51"/>
      <c r="D849" s="51"/>
    </row>
    <row r="850" spans="3:4" ht="12.5" x14ac:dyDescent="0.25">
      <c r="C850" s="51"/>
      <c r="D850" s="51"/>
    </row>
    <row r="851" spans="3:4" ht="12.5" x14ac:dyDescent="0.25">
      <c r="C851" s="51"/>
      <c r="D851" s="51"/>
    </row>
    <row r="852" spans="3:4" ht="12.5" x14ac:dyDescent="0.25">
      <c r="C852" s="51"/>
      <c r="D852" s="51"/>
    </row>
    <row r="853" spans="3:4" ht="12.5" x14ac:dyDescent="0.25">
      <c r="C853" s="51"/>
      <c r="D853" s="51"/>
    </row>
    <row r="854" spans="3:4" ht="12.5" x14ac:dyDescent="0.25">
      <c r="C854" s="51"/>
      <c r="D854" s="51"/>
    </row>
    <row r="855" spans="3:4" ht="12.5" x14ac:dyDescent="0.25">
      <c r="C855" s="51"/>
      <c r="D855" s="51"/>
    </row>
    <row r="856" spans="3:4" ht="12.5" x14ac:dyDescent="0.25">
      <c r="C856" s="51"/>
      <c r="D856" s="51"/>
    </row>
    <row r="857" spans="3:4" ht="12.5" x14ac:dyDescent="0.25">
      <c r="C857" s="51"/>
      <c r="D857" s="51"/>
    </row>
    <row r="858" spans="3:4" ht="12.5" x14ac:dyDescent="0.25">
      <c r="C858" s="51"/>
      <c r="D858" s="51"/>
    </row>
    <row r="859" spans="3:4" ht="12.5" x14ac:dyDescent="0.25">
      <c r="C859" s="51"/>
      <c r="D859" s="51"/>
    </row>
    <row r="860" spans="3:4" ht="12.5" x14ac:dyDescent="0.25">
      <c r="C860" s="51"/>
      <c r="D860" s="51"/>
    </row>
    <row r="861" spans="3:4" ht="12.5" x14ac:dyDescent="0.25">
      <c r="C861" s="51"/>
      <c r="D861" s="51"/>
    </row>
    <row r="862" spans="3:4" ht="12.5" x14ac:dyDescent="0.25">
      <c r="C862" s="51"/>
      <c r="D862" s="51"/>
    </row>
    <row r="863" spans="3:4" ht="12.5" x14ac:dyDescent="0.25">
      <c r="C863" s="51"/>
      <c r="D863" s="51"/>
    </row>
    <row r="864" spans="3:4" ht="12.5" x14ac:dyDescent="0.25">
      <c r="C864" s="51"/>
      <c r="D864" s="51"/>
    </row>
    <row r="865" spans="3:4" ht="12.5" x14ac:dyDescent="0.25">
      <c r="C865" s="51"/>
      <c r="D865" s="51"/>
    </row>
    <row r="866" spans="3:4" ht="12.5" x14ac:dyDescent="0.25">
      <c r="C866" s="51"/>
      <c r="D866" s="51"/>
    </row>
    <row r="867" spans="3:4" ht="12.5" x14ac:dyDescent="0.25">
      <c r="C867" s="51"/>
      <c r="D867" s="51"/>
    </row>
    <row r="868" spans="3:4" ht="12.5" x14ac:dyDescent="0.25">
      <c r="C868" s="51"/>
      <c r="D868" s="51"/>
    </row>
    <row r="869" spans="3:4" ht="12.5" x14ac:dyDescent="0.25">
      <c r="C869" s="51"/>
      <c r="D869" s="51"/>
    </row>
    <row r="870" spans="3:4" ht="12.5" x14ac:dyDescent="0.25">
      <c r="C870" s="51"/>
      <c r="D870" s="51"/>
    </row>
    <row r="871" spans="3:4" ht="12.5" x14ac:dyDescent="0.25">
      <c r="C871" s="51"/>
      <c r="D871" s="51"/>
    </row>
    <row r="872" spans="3:4" ht="12.5" x14ac:dyDescent="0.25">
      <c r="C872" s="51"/>
      <c r="D872" s="51"/>
    </row>
    <row r="873" spans="3:4" ht="12.5" x14ac:dyDescent="0.25">
      <c r="C873" s="51"/>
      <c r="D873" s="51"/>
    </row>
    <row r="874" spans="3:4" ht="12.5" x14ac:dyDescent="0.25">
      <c r="C874" s="51"/>
      <c r="D874" s="51"/>
    </row>
    <row r="875" spans="3:4" ht="12.5" x14ac:dyDescent="0.25">
      <c r="C875" s="51"/>
      <c r="D875" s="51"/>
    </row>
    <row r="876" spans="3:4" ht="12.5" x14ac:dyDescent="0.25">
      <c r="C876" s="51"/>
      <c r="D876" s="51"/>
    </row>
    <row r="877" spans="3:4" ht="12.5" x14ac:dyDescent="0.25">
      <c r="C877" s="51"/>
      <c r="D877" s="51"/>
    </row>
    <row r="878" spans="3:4" ht="12.5" x14ac:dyDescent="0.25">
      <c r="C878" s="51"/>
      <c r="D878" s="51"/>
    </row>
    <row r="879" spans="3:4" ht="12.5" x14ac:dyDescent="0.25">
      <c r="C879" s="51"/>
      <c r="D879" s="51"/>
    </row>
    <row r="880" spans="3:4" ht="12.5" x14ac:dyDescent="0.25">
      <c r="C880" s="51"/>
      <c r="D880" s="51"/>
    </row>
    <row r="881" spans="3:4" ht="12.5" x14ac:dyDescent="0.25">
      <c r="C881" s="51"/>
      <c r="D881" s="51"/>
    </row>
    <row r="882" spans="3:4" ht="12.5" x14ac:dyDescent="0.25">
      <c r="C882" s="51"/>
      <c r="D882" s="51"/>
    </row>
    <row r="883" spans="3:4" ht="12.5" x14ac:dyDescent="0.25">
      <c r="C883" s="51"/>
      <c r="D883" s="51"/>
    </row>
    <row r="884" spans="3:4" ht="12.5" x14ac:dyDescent="0.25">
      <c r="C884" s="51"/>
      <c r="D884" s="51"/>
    </row>
    <row r="885" spans="3:4" ht="12.5" x14ac:dyDescent="0.25">
      <c r="C885" s="51"/>
      <c r="D885" s="51"/>
    </row>
    <row r="886" spans="3:4" ht="12.5" x14ac:dyDescent="0.25">
      <c r="C886" s="51"/>
      <c r="D886" s="51"/>
    </row>
    <row r="887" spans="3:4" ht="12.5" x14ac:dyDescent="0.25">
      <c r="C887" s="51"/>
      <c r="D887" s="51"/>
    </row>
    <row r="888" spans="3:4" ht="12.5" x14ac:dyDescent="0.25">
      <c r="C888" s="51"/>
      <c r="D888" s="51"/>
    </row>
    <row r="889" spans="3:4" ht="12.5" x14ac:dyDescent="0.25">
      <c r="C889" s="51"/>
      <c r="D889" s="51"/>
    </row>
    <row r="890" spans="3:4" ht="12.5" x14ac:dyDescent="0.25">
      <c r="C890" s="51"/>
      <c r="D890" s="51"/>
    </row>
    <row r="891" spans="3:4" ht="12.5" x14ac:dyDescent="0.25">
      <c r="C891" s="51"/>
      <c r="D891" s="51"/>
    </row>
    <row r="892" spans="3:4" ht="12.5" x14ac:dyDescent="0.25">
      <c r="C892" s="51"/>
      <c r="D892" s="51"/>
    </row>
    <row r="893" spans="3:4" ht="12.5" x14ac:dyDescent="0.25">
      <c r="C893" s="51"/>
      <c r="D893" s="51"/>
    </row>
    <row r="894" spans="3:4" ht="12.5" x14ac:dyDescent="0.25">
      <c r="C894" s="51"/>
      <c r="D894" s="51"/>
    </row>
    <row r="895" spans="3:4" ht="12.5" x14ac:dyDescent="0.25">
      <c r="C895" s="51"/>
      <c r="D895" s="51"/>
    </row>
    <row r="896" spans="3:4" ht="12.5" x14ac:dyDescent="0.25">
      <c r="C896" s="51"/>
      <c r="D896" s="51"/>
    </row>
    <row r="897" spans="3:4" ht="12.5" x14ac:dyDescent="0.25">
      <c r="C897" s="51"/>
      <c r="D897" s="51"/>
    </row>
    <row r="898" spans="3:4" ht="12.5" x14ac:dyDescent="0.25">
      <c r="C898" s="51"/>
      <c r="D898" s="51"/>
    </row>
    <row r="899" spans="3:4" ht="12.5" x14ac:dyDescent="0.25">
      <c r="C899" s="51"/>
      <c r="D899" s="51"/>
    </row>
    <row r="900" spans="3:4" ht="12.5" x14ac:dyDescent="0.25">
      <c r="C900" s="51"/>
      <c r="D900" s="51"/>
    </row>
    <row r="901" spans="3:4" ht="12.5" x14ac:dyDescent="0.25">
      <c r="C901" s="51"/>
      <c r="D901" s="51"/>
    </row>
    <row r="902" spans="3:4" ht="12.5" x14ac:dyDescent="0.25">
      <c r="C902" s="51"/>
      <c r="D902" s="51"/>
    </row>
    <row r="903" spans="3:4" ht="12.5" x14ac:dyDescent="0.25">
      <c r="C903" s="51"/>
      <c r="D903" s="51"/>
    </row>
    <row r="904" spans="3:4" ht="12.5" x14ac:dyDescent="0.25">
      <c r="C904" s="51"/>
      <c r="D904" s="51"/>
    </row>
    <row r="905" spans="3:4" ht="12.5" x14ac:dyDescent="0.25">
      <c r="C905" s="51"/>
      <c r="D905" s="51"/>
    </row>
    <row r="906" spans="3:4" ht="12.5" x14ac:dyDescent="0.25">
      <c r="C906" s="51"/>
      <c r="D906" s="51"/>
    </row>
    <row r="907" spans="3:4" ht="12.5" x14ac:dyDescent="0.25">
      <c r="C907" s="51"/>
      <c r="D907" s="51"/>
    </row>
    <row r="908" spans="3:4" ht="12.5" x14ac:dyDescent="0.25">
      <c r="C908" s="51"/>
      <c r="D908" s="51"/>
    </row>
    <row r="909" spans="3:4" ht="12.5" x14ac:dyDescent="0.25">
      <c r="C909" s="51"/>
      <c r="D909" s="51"/>
    </row>
    <row r="910" spans="3:4" ht="12.5" x14ac:dyDescent="0.25">
      <c r="C910" s="51"/>
      <c r="D910" s="51"/>
    </row>
    <row r="911" spans="3:4" ht="12.5" x14ac:dyDescent="0.25">
      <c r="C911" s="51"/>
      <c r="D911" s="51"/>
    </row>
    <row r="912" spans="3:4" ht="12.5" x14ac:dyDescent="0.25">
      <c r="C912" s="51"/>
      <c r="D912" s="51"/>
    </row>
    <row r="913" spans="3:4" ht="12.5" x14ac:dyDescent="0.25">
      <c r="C913" s="51"/>
      <c r="D913" s="51"/>
    </row>
    <row r="914" spans="3:4" ht="12.5" x14ac:dyDescent="0.25">
      <c r="C914" s="51"/>
      <c r="D914" s="51"/>
    </row>
    <row r="915" spans="3:4" ht="12.5" x14ac:dyDescent="0.25">
      <c r="C915" s="51"/>
      <c r="D915" s="51"/>
    </row>
    <row r="916" spans="3:4" ht="12.5" x14ac:dyDescent="0.25">
      <c r="C916" s="51"/>
      <c r="D916" s="51"/>
    </row>
    <row r="917" spans="3:4" ht="12.5" x14ac:dyDescent="0.25">
      <c r="C917" s="51"/>
      <c r="D917" s="51"/>
    </row>
    <row r="918" spans="3:4" ht="12.5" x14ac:dyDescent="0.25">
      <c r="C918" s="51"/>
      <c r="D918" s="51"/>
    </row>
    <row r="919" spans="3:4" ht="12.5" x14ac:dyDescent="0.25">
      <c r="C919" s="51"/>
      <c r="D919" s="51"/>
    </row>
    <row r="920" spans="3:4" ht="12.5" x14ac:dyDescent="0.25">
      <c r="C920" s="51"/>
      <c r="D920" s="51"/>
    </row>
    <row r="921" spans="3:4" ht="12.5" x14ac:dyDescent="0.25">
      <c r="C921" s="51"/>
      <c r="D921" s="51"/>
    </row>
    <row r="922" spans="3:4" ht="12.5" x14ac:dyDescent="0.25">
      <c r="C922" s="51"/>
      <c r="D922" s="51"/>
    </row>
    <row r="923" spans="3:4" ht="12.5" x14ac:dyDescent="0.25">
      <c r="C923" s="51"/>
      <c r="D923" s="51"/>
    </row>
    <row r="924" spans="3:4" ht="12.5" x14ac:dyDescent="0.25">
      <c r="C924" s="51"/>
      <c r="D924" s="51"/>
    </row>
    <row r="925" spans="3:4" ht="12.5" x14ac:dyDescent="0.25">
      <c r="C925" s="51"/>
      <c r="D925" s="51"/>
    </row>
    <row r="926" spans="3:4" ht="12.5" x14ac:dyDescent="0.25">
      <c r="C926" s="51"/>
      <c r="D926" s="51"/>
    </row>
    <row r="927" spans="3:4" ht="12.5" x14ac:dyDescent="0.25">
      <c r="C927" s="51"/>
      <c r="D927" s="51"/>
    </row>
    <row r="928" spans="3:4" ht="12.5" x14ac:dyDescent="0.25">
      <c r="C928" s="51"/>
      <c r="D928" s="51"/>
    </row>
    <row r="929" spans="3:4" ht="12.5" x14ac:dyDescent="0.25">
      <c r="C929" s="51"/>
      <c r="D929" s="51"/>
    </row>
    <row r="930" spans="3:4" ht="12.5" x14ac:dyDescent="0.25">
      <c r="C930" s="51"/>
      <c r="D930" s="51"/>
    </row>
    <row r="931" spans="3:4" ht="12.5" x14ac:dyDescent="0.25">
      <c r="C931" s="51"/>
      <c r="D931" s="51"/>
    </row>
    <row r="932" spans="3:4" ht="12.5" x14ac:dyDescent="0.25">
      <c r="C932" s="51"/>
      <c r="D932" s="51"/>
    </row>
    <row r="933" spans="3:4" ht="12.5" x14ac:dyDescent="0.25">
      <c r="C933" s="51"/>
      <c r="D933" s="51"/>
    </row>
    <row r="934" spans="3:4" ht="12.5" x14ac:dyDescent="0.25">
      <c r="C934" s="51"/>
      <c r="D934" s="51"/>
    </row>
    <row r="935" spans="3:4" ht="12.5" x14ac:dyDescent="0.25">
      <c r="C935" s="51"/>
      <c r="D935" s="51"/>
    </row>
    <row r="936" spans="3:4" ht="12.5" x14ac:dyDescent="0.25">
      <c r="C936" s="51"/>
      <c r="D936" s="51"/>
    </row>
    <row r="937" spans="3:4" ht="12.5" x14ac:dyDescent="0.25">
      <c r="C937" s="51"/>
      <c r="D937" s="51"/>
    </row>
    <row r="938" spans="3:4" ht="12.5" x14ac:dyDescent="0.25">
      <c r="C938" s="51"/>
      <c r="D938" s="51"/>
    </row>
    <row r="939" spans="3:4" ht="12.5" x14ac:dyDescent="0.25">
      <c r="C939" s="51"/>
      <c r="D939" s="51"/>
    </row>
    <row r="940" spans="3:4" ht="12.5" x14ac:dyDescent="0.25">
      <c r="C940" s="51"/>
      <c r="D940" s="51"/>
    </row>
    <row r="941" spans="3:4" ht="12.5" x14ac:dyDescent="0.25">
      <c r="C941" s="51"/>
      <c r="D941" s="51"/>
    </row>
    <row r="942" spans="3:4" ht="12.5" x14ac:dyDescent="0.25">
      <c r="C942" s="51"/>
      <c r="D942" s="51"/>
    </row>
    <row r="943" spans="3:4" ht="12.5" x14ac:dyDescent="0.25">
      <c r="C943" s="51"/>
      <c r="D943" s="51"/>
    </row>
    <row r="944" spans="3:4" ht="12.5" x14ac:dyDescent="0.25">
      <c r="C944" s="51"/>
      <c r="D944" s="51"/>
    </row>
    <row r="945" spans="3:4" ht="12.5" x14ac:dyDescent="0.25">
      <c r="C945" s="51"/>
      <c r="D945" s="51"/>
    </row>
    <row r="946" spans="3:4" ht="12.5" x14ac:dyDescent="0.25">
      <c r="C946" s="51"/>
      <c r="D946" s="51"/>
    </row>
    <row r="947" spans="3:4" ht="12.5" x14ac:dyDescent="0.25">
      <c r="C947" s="51"/>
      <c r="D947" s="51"/>
    </row>
    <row r="948" spans="3:4" ht="12.5" x14ac:dyDescent="0.25">
      <c r="C948" s="51"/>
      <c r="D948" s="51"/>
    </row>
    <row r="949" spans="3:4" ht="12.5" x14ac:dyDescent="0.25">
      <c r="C949" s="51"/>
      <c r="D949" s="51"/>
    </row>
    <row r="950" spans="3:4" ht="12.5" x14ac:dyDescent="0.25">
      <c r="C950" s="51"/>
      <c r="D950" s="51"/>
    </row>
    <row r="951" spans="3:4" ht="12.5" x14ac:dyDescent="0.25">
      <c r="C951" s="51"/>
      <c r="D951" s="51"/>
    </row>
    <row r="952" spans="3:4" ht="12.5" x14ac:dyDescent="0.25">
      <c r="C952" s="51"/>
      <c r="D952" s="51"/>
    </row>
    <row r="953" spans="3:4" ht="12.5" x14ac:dyDescent="0.25">
      <c r="C953" s="51"/>
      <c r="D953" s="51"/>
    </row>
    <row r="954" spans="3:4" ht="12.5" x14ac:dyDescent="0.25">
      <c r="C954" s="51"/>
      <c r="D954" s="51"/>
    </row>
    <row r="955" spans="3:4" ht="12.5" x14ac:dyDescent="0.25">
      <c r="C955" s="51"/>
      <c r="D955" s="51"/>
    </row>
    <row r="956" spans="3:4" ht="12.5" x14ac:dyDescent="0.25">
      <c r="C956" s="51"/>
      <c r="D956" s="51"/>
    </row>
    <row r="957" spans="3:4" ht="12.5" x14ac:dyDescent="0.25">
      <c r="C957" s="51"/>
      <c r="D957" s="51"/>
    </row>
    <row r="958" spans="3:4" ht="12.5" x14ac:dyDescent="0.25">
      <c r="C958" s="51"/>
      <c r="D958" s="51"/>
    </row>
    <row r="959" spans="3:4" ht="12.5" x14ac:dyDescent="0.25">
      <c r="C959" s="51"/>
      <c r="D959" s="51"/>
    </row>
    <row r="960" spans="3:4" ht="12.5" x14ac:dyDescent="0.25">
      <c r="C960" s="51"/>
      <c r="D960" s="51"/>
    </row>
    <row r="961" spans="3:4" ht="12.5" x14ac:dyDescent="0.25">
      <c r="C961" s="51"/>
      <c r="D961" s="51"/>
    </row>
    <row r="962" spans="3:4" ht="12.5" x14ac:dyDescent="0.25">
      <c r="C962" s="51"/>
      <c r="D962" s="51"/>
    </row>
    <row r="963" spans="3:4" ht="12.5" x14ac:dyDescent="0.25">
      <c r="C963" s="51"/>
      <c r="D963" s="51"/>
    </row>
    <row r="964" spans="3:4" ht="12.5" x14ac:dyDescent="0.25">
      <c r="C964" s="51"/>
      <c r="D964" s="51"/>
    </row>
    <row r="965" spans="3:4" ht="12.5" x14ac:dyDescent="0.25">
      <c r="C965" s="51"/>
      <c r="D965" s="51"/>
    </row>
    <row r="966" spans="3:4" ht="12.5" x14ac:dyDescent="0.25">
      <c r="C966" s="51"/>
      <c r="D966" s="51"/>
    </row>
    <row r="967" spans="3:4" ht="12.5" x14ac:dyDescent="0.25">
      <c r="C967" s="51"/>
      <c r="D967" s="51"/>
    </row>
    <row r="968" spans="3:4" ht="12.5" x14ac:dyDescent="0.25">
      <c r="C968" s="51"/>
      <c r="D968" s="51"/>
    </row>
    <row r="969" spans="3:4" ht="12.5" x14ac:dyDescent="0.25">
      <c r="C969" s="51"/>
      <c r="D969" s="51"/>
    </row>
    <row r="970" spans="3:4" ht="12.5" x14ac:dyDescent="0.25">
      <c r="C970" s="51"/>
      <c r="D970" s="51"/>
    </row>
    <row r="971" spans="3:4" ht="12.5" x14ac:dyDescent="0.25">
      <c r="C971" s="51"/>
      <c r="D971" s="51"/>
    </row>
    <row r="972" spans="3:4" ht="12.5" x14ac:dyDescent="0.25">
      <c r="C972" s="51"/>
      <c r="D972" s="51"/>
    </row>
    <row r="973" spans="3:4" ht="12.5" x14ac:dyDescent="0.25">
      <c r="C973" s="51"/>
      <c r="D973" s="51"/>
    </row>
    <row r="974" spans="3:4" ht="12.5" x14ac:dyDescent="0.25">
      <c r="C974" s="51"/>
      <c r="D974" s="51"/>
    </row>
    <row r="975" spans="3:4" ht="12.5" x14ac:dyDescent="0.25">
      <c r="C975" s="51"/>
      <c r="D975" s="51"/>
    </row>
    <row r="976" spans="3:4" ht="12.5" x14ac:dyDescent="0.25">
      <c r="C976" s="51"/>
      <c r="D976" s="51"/>
    </row>
    <row r="977" spans="3:4" ht="12.5" x14ac:dyDescent="0.25">
      <c r="C977" s="51"/>
      <c r="D977" s="51"/>
    </row>
    <row r="978" spans="3:4" ht="12.5" x14ac:dyDescent="0.25">
      <c r="C978" s="51"/>
      <c r="D978" s="51"/>
    </row>
    <row r="979" spans="3:4" ht="12.5" x14ac:dyDescent="0.25">
      <c r="C979" s="51"/>
      <c r="D979" s="51"/>
    </row>
    <row r="980" spans="3:4" ht="12.5" x14ac:dyDescent="0.25">
      <c r="C980" s="51"/>
      <c r="D980" s="51"/>
    </row>
    <row r="981" spans="3:4" ht="12.5" x14ac:dyDescent="0.25">
      <c r="C981" s="51"/>
      <c r="D981" s="51"/>
    </row>
    <row r="982" spans="3:4" ht="12.5" x14ac:dyDescent="0.25">
      <c r="C982" s="51"/>
      <c r="D982" s="51"/>
    </row>
    <row r="983" spans="3:4" ht="12.5" x14ac:dyDescent="0.25">
      <c r="C983" s="51"/>
      <c r="D983" s="51"/>
    </row>
    <row r="984" spans="3:4" ht="12.5" x14ac:dyDescent="0.25">
      <c r="C984" s="51"/>
      <c r="D984" s="51"/>
    </row>
    <row r="985" spans="3:4" ht="12.5" x14ac:dyDescent="0.25">
      <c r="C985" s="51"/>
      <c r="D985" s="51"/>
    </row>
    <row r="986" spans="3:4" ht="12.5" x14ac:dyDescent="0.25">
      <c r="C986" s="51"/>
      <c r="D986" s="51"/>
    </row>
    <row r="987" spans="3:4" ht="12.5" x14ac:dyDescent="0.25">
      <c r="C987" s="51"/>
      <c r="D987" s="51"/>
    </row>
    <row r="988" spans="3:4" ht="12.5" x14ac:dyDescent="0.25">
      <c r="C988" s="51"/>
      <c r="D988" s="51"/>
    </row>
    <row r="989" spans="3:4" ht="12.5" x14ac:dyDescent="0.25">
      <c r="C989" s="51"/>
      <c r="D989" s="51"/>
    </row>
    <row r="990" spans="3:4" ht="12.5" x14ac:dyDescent="0.25">
      <c r="C990" s="51"/>
      <c r="D990" s="51"/>
    </row>
    <row r="991" spans="3:4" ht="12.5" x14ac:dyDescent="0.25">
      <c r="C991" s="51"/>
      <c r="D991" s="51"/>
    </row>
    <row r="992" spans="3:4" ht="12.5" x14ac:dyDescent="0.25">
      <c r="C992" s="51"/>
      <c r="D992" s="51"/>
    </row>
    <row r="993" spans="3:4" ht="12.5" x14ac:dyDescent="0.25">
      <c r="C993" s="51"/>
      <c r="D993" s="51"/>
    </row>
    <row r="994" spans="3:4" ht="12.5" x14ac:dyDescent="0.25">
      <c r="C994" s="51"/>
      <c r="D994" s="51"/>
    </row>
    <row r="995" spans="3:4" ht="12.5" x14ac:dyDescent="0.25">
      <c r="C995" s="51"/>
      <c r="D995" s="51"/>
    </row>
    <row r="996" spans="3:4" ht="12.5" x14ac:dyDescent="0.25">
      <c r="C996" s="51"/>
      <c r="D996" s="51"/>
    </row>
    <row r="997" spans="3:4" ht="12.5" x14ac:dyDescent="0.25">
      <c r="C997" s="51"/>
      <c r="D997" s="51"/>
    </row>
    <row r="998" spans="3:4" ht="12.5" x14ac:dyDescent="0.25">
      <c r="C998" s="51"/>
      <c r="D998" s="51"/>
    </row>
    <row r="999" spans="3:4" ht="12.5" x14ac:dyDescent="0.25">
      <c r="C999" s="51"/>
      <c r="D999" s="51"/>
    </row>
    <row r="1000" spans="3:4" ht="12.5" x14ac:dyDescent="0.25">
      <c r="C1000" s="51"/>
      <c r="D1000" s="51"/>
    </row>
    <row r="1001" spans="3:4" ht="12.5" x14ac:dyDescent="0.25">
      <c r="C1001" s="51"/>
      <c r="D1001" s="51"/>
    </row>
    <row r="1002" spans="3:4" ht="12.5" x14ac:dyDescent="0.25">
      <c r="C1002" s="51"/>
      <c r="D1002" s="51"/>
    </row>
    <row r="1003" spans="3:4" ht="12.5" x14ac:dyDescent="0.25">
      <c r="C1003" s="51"/>
      <c r="D1003" s="51"/>
    </row>
    <row r="1004" spans="3:4" ht="12.5" x14ac:dyDescent="0.25">
      <c r="C1004" s="51"/>
      <c r="D1004" s="51"/>
    </row>
    <row r="1005" spans="3:4" ht="12.5" x14ac:dyDescent="0.25">
      <c r="C1005" s="51"/>
      <c r="D1005" s="51"/>
    </row>
    <row r="1006" spans="3:4" ht="12.5" x14ac:dyDescent="0.25">
      <c r="C1006" s="51"/>
      <c r="D1006" s="51"/>
    </row>
    <row r="1007" spans="3:4" ht="12.5" x14ac:dyDescent="0.25">
      <c r="C1007" s="51"/>
      <c r="D1007" s="51"/>
    </row>
    <row r="1008" spans="3:4" ht="12.5" x14ac:dyDescent="0.25">
      <c r="C1008" s="51"/>
      <c r="D1008" s="51"/>
    </row>
    <row r="1009" spans="3:4" ht="12.5" x14ac:dyDescent="0.25">
      <c r="C1009" s="51"/>
      <c r="D1009" s="51"/>
    </row>
    <row r="1010" spans="3:4" ht="12.5" x14ac:dyDescent="0.25">
      <c r="C1010" s="51"/>
      <c r="D1010" s="51"/>
    </row>
    <row r="1011" spans="3:4" ht="12.5" x14ac:dyDescent="0.25">
      <c r="C1011" s="51"/>
      <c r="D1011" s="51"/>
    </row>
    <row r="1012" spans="3:4" ht="12.5" x14ac:dyDescent="0.25">
      <c r="C1012" s="51"/>
      <c r="D1012" s="51"/>
    </row>
    <row r="1013" spans="3:4" ht="12.5" x14ac:dyDescent="0.25">
      <c r="C1013" s="51"/>
      <c r="D1013" s="51"/>
    </row>
    <row r="1014" spans="3:4" ht="12.5" x14ac:dyDescent="0.25">
      <c r="C1014" s="51"/>
      <c r="D1014" s="51"/>
    </row>
    <row r="1015" spans="3:4" ht="12.5" x14ac:dyDescent="0.25">
      <c r="C1015" s="51"/>
      <c r="D1015" s="51"/>
    </row>
    <row r="1016" spans="3:4" ht="12.5" x14ac:dyDescent="0.25">
      <c r="C1016" s="51"/>
      <c r="D1016" s="51"/>
    </row>
    <row r="1017" spans="3:4" ht="12.5" x14ac:dyDescent="0.25">
      <c r="C1017" s="51"/>
      <c r="D1017" s="51"/>
    </row>
    <row r="1018" spans="3:4" ht="12.5" x14ac:dyDescent="0.25">
      <c r="C1018" s="51"/>
      <c r="D1018" s="51"/>
    </row>
    <row r="1019" spans="3:4" ht="12.5" x14ac:dyDescent="0.25">
      <c r="C1019" s="51"/>
      <c r="D1019" s="51"/>
    </row>
    <row r="1020" spans="3:4" ht="12.5" x14ac:dyDescent="0.25">
      <c r="C1020" s="51"/>
      <c r="D1020" s="51"/>
    </row>
    <row r="1021" spans="3:4" ht="12.5" x14ac:dyDescent="0.25">
      <c r="C1021" s="51"/>
      <c r="D1021" s="51"/>
    </row>
    <row r="1022" spans="3:4" ht="12.5" x14ac:dyDescent="0.25">
      <c r="C1022" s="51"/>
      <c r="D1022" s="51"/>
    </row>
    <row r="1023" spans="3:4" ht="12.5" x14ac:dyDescent="0.25">
      <c r="C1023" s="51"/>
      <c r="D1023" s="51"/>
    </row>
    <row r="1024" spans="3:4" ht="12.5" x14ac:dyDescent="0.25">
      <c r="C1024" s="51"/>
      <c r="D1024" s="51"/>
    </row>
    <row r="1025" spans="3:4" ht="12.5" x14ac:dyDescent="0.25">
      <c r="C1025" s="51"/>
      <c r="D1025" s="51"/>
    </row>
    <row r="1026" spans="3:4" ht="12.5" x14ac:dyDescent="0.25">
      <c r="C1026" s="51"/>
      <c r="D1026" s="51"/>
    </row>
    <row r="1027" spans="3:4" ht="12.5" x14ac:dyDescent="0.25">
      <c r="C1027" s="51"/>
      <c r="D1027" s="51"/>
    </row>
    <row r="1028" spans="3:4" ht="12.5" x14ac:dyDescent="0.25">
      <c r="C1028" s="51"/>
      <c r="D1028" s="51"/>
    </row>
    <row r="1029" spans="3:4" ht="12.5" x14ac:dyDescent="0.25">
      <c r="C1029" s="51"/>
      <c r="D1029" s="51"/>
    </row>
    <row r="1030" spans="3:4" ht="12.5" x14ac:dyDescent="0.25">
      <c r="C1030" s="51"/>
      <c r="D1030" s="51"/>
    </row>
    <row r="1031" spans="3:4" ht="12.5" x14ac:dyDescent="0.25">
      <c r="C1031" s="51"/>
      <c r="D1031" s="51"/>
    </row>
    <row r="1032" spans="3:4" ht="12.5" x14ac:dyDescent="0.25">
      <c r="C1032" s="51"/>
      <c r="D1032" s="51"/>
    </row>
    <row r="1033" spans="3:4" ht="12.5" x14ac:dyDescent="0.25">
      <c r="C1033" s="51"/>
      <c r="D1033" s="51"/>
    </row>
    <row r="1034" spans="3:4" ht="12.5" x14ac:dyDescent="0.25">
      <c r="C1034" s="51"/>
      <c r="D1034" s="51"/>
    </row>
  </sheetData>
  <mergeCells count="43">
    <mergeCell ref="H8:I8"/>
    <mergeCell ref="C9:C10"/>
    <mergeCell ref="D9:D10"/>
    <mergeCell ref="F9:F10"/>
    <mergeCell ref="G9:G10"/>
    <mergeCell ref="H9:I10"/>
    <mergeCell ref="H14:I14"/>
    <mergeCell ref="H17:I17"/>
    <mergeCell ref="H18:I18"/>
    <mergeCell ref="B15:B16"/>
    <mergeCell ref="C15:C16"/>
    <mergeCell ref="D15:D16"/>
    <mergeCell ref="F15:F16"/>
    <mergeCell ref="G15:G16"/>
    <mergeCell ref="H15:I16"/>
    <mergeCell ref="C18:C20"/>
    <mergeCell ref="H19:I19"/>
    <mergeCell ref="H20:I20"/>
    <mergeCell ref="H24:I24"/>
    <mergeCell ref="H25:I25"/>
    <mergeCell ref="H26:I26"/>
    <mergeCell ref="C27:C28"/>
    <mergeCell ref="H27:I27"/>
    <mergeCell ref="H28:I28"/>
    <mergeCell ref="H32:I32"/>
    <mergeCell ref="H33:I33"/>
    <mergeCell ref="H34:I34"/>
    <mergeCell ref="H35:I35"/>
    <mergeCell ref="H41:I41"/>
    <mergeCell ref="H42:I42"/>
    <mergeCell ref="H43:I43"/>
    <mergeCell ref="H44:I44"/>
    <mergeCell ref="C36:C37"/>
    <mergeCell ref="C38:C39"/>
    <mergeCell ref="C40:C41"/>
    <mergeCell ref="C42:C46"/>
    <mergeCell ref="H36:I36"/>
    <mergeCell ref="H37:I37"/>
    <mergeCell ref="H45:I45"/>
    <mergeCell ref="H46:I46"/>
    <mergeCell ref="H38:I38"/>
    <mergeCell ref="H39:I39"/>
    <mergeCell ref="H40:I40"/>
  </mergeCells>
  <phoneticPr fontId="15" type="noConversion"/>
  <dataValidations count="1">
    <dataValidation type="list" allowBlank="1" showErrorMessage="1" sqref="F9:G9 F15:G15 F17:G20 F25:G28 F33:G46" xr:uid="{00000000-0002-0000-3F00-000000000000}">
      <formula1>"Not Test,PASS,Fail,N/A,Blocked"</formula1>
    </dataValidation>
  </dataValidation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U19"/>
  <sheetViews>
    <sheetView workbookViewId="0"/>
  </sheetViews>
  <sheetFormatPr defaultColWidth="12.6328125" defaultRowHeight="15.75" customHeight="1" x14ac:dyDescent="0.25"/>
  <cols>
    <col min="1" max="1" width="4.26953125" customWidth="1"/>
    <col min="3" max="5" width="52.6328125" customWidth="1"/>
    <col min="6" max="7" width="22.90625" customWidth="1"/>
    <col min="8" max="8" width="23.90625" customWidth="1"/>
    <col min="9" max="9" width="33.6328125" customWidth="1"/>
    <col min="10" max="15" width="22.90625" customWidth="1"/>
    <col min="16" max="21" width="22.453125" customWidth="1"/>
  </cols>
  <sheetData>
    <row r="1" spans="1:21" ht="13" x14ac:dyDescent="0.3">
      <c r="A1" s="1"/>
    </row>
    <row r="2" spans="1:21" ht="13" x14ac:dyDescent="0.25">
      <c r="B2" s="2" t="s">
        <v>1</v>
      </c>
      <c r="C2" s="3" t="s">
        <v>34</v>
      </c>
      <c r="D2" s="199" t="s">
        <v>35</v>
      </c>
      <c r="E2" s="197"/>
    </row>
    <row r="3" spans="1:21" ht="13" x14ac:dyDescent="0.25">
      <c r="B3" s="2" t="s">
        <v>5</v>
      </c>
      <c r="C3" s="3" t="s">
        <v>2815</v>
      </c>
      <c r="D3" s="199" t="s">
        <v>2816</v>
      </c>
      <c r="E3" s="197"/>
    </row>
    <row r="4" spans="1:21" ht="200" customHeight="1" x14ac:dyDescent="0.25">
      <c r="B4" s="2" t="s">
        <v>9</v>
      </c>
      <c r="C4" s="3"/>
      <c r="D4" s="199"/>
      <c r="E4" s="197"/>
    </row>
    <row r="6" spans="1:21" ht="20" x14ac:dyDescent="0.4">
      <c r="B6" s="5" t="s">
        <v>2817</v>
      </c>
    </row>
    <row r="8" spans="1:21" ht="13" x14ac:dyDescent="0.3">
      <c r="B8" s="6" t="s">
        <v>11</v>
      </c>
      <c r="C8" s="52" t="s">
        <v>12</v>
      </c>
      <c r="D8" s="52" t="s">
        <v>13</v>
      </c>
      <c r="E8" s="52" t="s">
        <v>14</v>
      </c>
      <c r="F8" s="6" t="s">
        <v>15</v>
      </c>
      <c r="G8" s="6" t="s">
        <v>16</v>
      </c>
      <c r="H8" s="221" t="s">
        <v>17</v>
      </c>
      <c r="I8" s="197"/>
    </row>
    <row r="9" spans="1:21" ht="25" x14ac:dyDescent="0.25">
      <c r="A9" s="23"/>
      <c r="B9" s="39">
        <f t="shared" ref="B9:B10" si="0">ROW()-8</f>
        <v>1</v>
      </c>
      <c r="C9" s="249" t="s">
        <v>2818</v>
      </c>
      <c r="D9" s="269" t="s">
        <v>2819</v>
      </c>
      <c r="E9" s="18" t="s">
        <v>2820</v>
      </c>
      <c r="F9" s="19" t="s">
        <v>21</v>
      </c>
      <c r="G9" s="19" t="s">
        <v>21</v>
      </c>
      <c r="H9" s="199"/>
      <c r="I9" s="197"/>
      <c r="J9" s="23"/>
      <c r="K9" s="23"/>
      <c r="L9" s="23"/>
      <c r="M9" s="23"/>
      <c r="N9" s="23"/>
      <c r="O9" s="23"/>
      <c r="P9" s="23"/>
      <c r="Q9" s="23"/>
      <c r="R9" s="23"/>
      <c r="S9" s="23"/>
      <c r="T9" s="23"/>
      <c r="U9" s="23"/>
    </row>
    <row r="10" spans="1:21" ht="12.5" x14ac:dyDescent="0.25">
      <c r="B10" s="21">
        <f t="shared" si="0"/>
        <v>2</v>
      </c>
      <c r="C10" s="204"/>
      <c r="D10" s="204"/>
      <c r="E10" s="8" t="s">
        <v>2821</v>
      </c>
      <c r="F10" s="9" t="s">
        <v>21</v>
      </c>
      <c r="G10" s="9" t="s">
        <v>21</v>
      </c>
      <c r="H10" s="199"/>
      <c r="I10" s="197"/>
    </row>
    <row r="11" spans="1:21" ht="12.5" x14ac:dyDescent="0.25">
      <c r="C11" s="11"/>
      <c r="D11" s="11"/>
      <c r="E11" s="11"/>
    </row>
    <row r="12" spans="1:21" ht="20" x14ac:dyDescent="0.4">
      <c r="B12" s="5" t="s">
        <v>2822</v>
      </c>
      <c r="C12" s="11"/>
      <c r="D12" s="11"/>
      <c r="E12" s="11"/>
    </row>
    <row r="13" spans="1:21" ht="12.5" x14ac:dyDescent="0.25">
      <c r="C13" s="11"/>
      <c r="D13" s="11"/>
      <c r="E13" s="11"/>
    </row>
    <row r="14" spans="1:21" ht="13" x14ac:dyDescent="0.3">
      <c r="B14" s="6" t="s">
        <v>11</v>
      </c>
      <c r="C14" s="63" t="s">
        <v>12</v>
      </c>
      <c r="D14" s="63" t="s">
        <v>13</v>
      </c>
      <c r="E14" s="63" t="s">
        <v>14</v>
      </c>
      <c r="F14" s="6" t="s">
        <v>15</v>
      </c>
      <c r="G14" s="6" t="s">
        <v>16</v>
      </c>
      <c r="H14" s="221" t="s">
        <v>17</v>
      </c>
      <c r="I14" s="197"/>
    </row>
    <row r="15" spans="1:21" ht="25" x14ac:dyDescent="0.25">
      <c r="B15" s="21">
        <f t="shared" ref="B15:B19" si="1">ROW()-12</f>
        <v>3</v>
      </c>
      <c r="C15" s="210" t="s">
        <v>2823</v>
      </c>
      <c r="D15" s="25" t="s">
        <v>2824</v>
      </c>
      <c r="E15" s="25" t="s">
        <v>2825</v>
      </c>
      <c r="F15" s="9" t="s">
        <v>21</v>
      </c>
      <c r="G15" s="9" t="s">
        <v>21</v>
      </c>
      <c r="H15" s="199"/>
      <c r="I15" s="197"/>
    </row>
    <row r="16" spans="1:21" ht="12.5" x14ac:dyDescent="0.25">
      <c r="B16" s="21">
        <f t="shared" si="1"/>
        <v>4</v>
      </c>
      <c r="C16" s="211"/>
      <c r="D16" s="61" t="s">
        <v>2826</v>
      </c>
      <c r="E16" s="47" t="s">
        <v>2827</v>
      </c>
      <c r="F16" s="9" t="s">
        <v>21</v>
      </c>
      <c r="G16" s="9" t="s">
        <v>21</v>
      </c>
      <c r="H16" s="199"/>
      <c r="I16" s="197"/>
    </row>
    <row r="17" spans="2:9" ht="12.5" x14ac:dyDescent="0.25">
      <c r="B17" s="21">
        <f t="shared" si="1"/>
        <v>5</v>
      </c>
      <c r="C17" s="211"/>
      <c r="D17" s="61" t="s">
        <v>2828</v>
      </c>
      <c r="E17" s="47" t="s">
        <v>2829</v>
      </c>
      <c r="F17" s="9" t="s">
        <v>21</v>
      </c>
      <c r="G17" s="9" t="s">
        <v>21</v>
      </c>
      <c r="H17" s="199"/>
      <c r="I17" s="197"/>
    </row>
    <row r="18" spans="2:9" ht="25" x14ac:dyDescent="0.25">
      <c r="B18" s="21">
        <f t="shared" si="1"/>
        <v>6</v>
      </c>
      <c r="C18" s="204"/>
      <c r="D18" s="61" t="s">
        <v>2830</v>
      </c>
      <c r="E18" s="47" t="s">
        <v>2831</v>
      </c>
      <c r="F18" s="9" t="s">
        <v>21</v>
      </c>
      <c r="G18" s="9" t="s">
        <v>21</v>
      </c>
      <c r="H18" s="199"/>
      <c r="I18" s="197"/>
    </row>
    <row r="19" spans="2:9" ht="12.5" x14ac:dyDescent="0.25">
      <c r="B19" s="21">
        <f t="shared" si="1"/>
        <v>7</v>
      </c>
      <c r="C19" s="47" t="s">
        <v>2832</v>
      </c>
      <c r="D19" s="61" t="s">
        <v>2833</v>
      </c>
      <c r="E19" s="47" t="s">
        <v>2834</v>
      </c>
      <c r="F19" s="9" t="s">
        <v>21</v>
      </c>
      <c r="G19" s="9" t="s">
        <v>21</v>
      </c>
      <c r="H19" s="199"/>
      <c r="I19" s="197"/>
    </row>
  </sheetData>
  <mergeCells count="15">
    <mergeCell ref="C9:C10"/>
    <mergeCell ref="C15:C18"/>
    <mergeCell ref="H15:I15"/>
    <mergeCell ref="H16:I16"/>
    <mergeCell ref="H17:I17"/>
    <mergeCell ref="H18:I18"/>
    <mergeCell ref="H19:I19"/>
    <mergeCell ref="D2:E2"/>
    <mergeCell ref="D3:E3"/>
    <mergeCell ref="D4:E4"/>
    <mergeCell ref="H8:I8"/>
    <mergeCell ref="D9:D10"/>
    <mergeCell ref="H9:I9"/>
    <mergeCell ref="H10:I10"/>
    <mergeCell ref="H14:I14"/>
  </mergeCells>
  <phoneticPr fontId="15" type="noConversion"/>
  <dataValidations count="1">
    <dataValidation type="list" allowBlank="1" showErrorMessage="1" sqref="F9:G10 F15:G19" xr:uid="{00000000-0002-0000-4000-000000000000}">
      <formula1>"Not Test,PASS,Fail,N/A,Blocked"</formula1>
    </dataValidation>
  </dataValidation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U1008"/>
  <sheetViews>
    <sheetView topLeftCell="A29" workbookViewId="0">
      <selection activeCell="A29" sqref="A1:A1048576"/>
    </sheetView>
  </sheetViews>
  <sheetFormatPr defaultColWidth="12.6328125" defaultRowHeight="15.75" customHeight="1" x14ac:dyDescent="0.25"/>
  <cols>
    <col min="1" max="1" width="4.6328125" customWidth="1"/>
    <col min="3" max="9" width="52.6328125" customWidth="1"/>
    <col min="11" max="11" width="24.6328125" customWidth="1"/>
  </cols>
  <sheetData>
    <row r="1" spans="2:9" ht="12.5" x14ac:dyDescent="0.25">
      <c r="C1" s="51"/>
    </row>
    <row r="2" spans="2:9" ht="13" x14ac:dyDescent="0.25">
      <c r="B2" s="2" t="s">
        <v>1</v>
      </c>
      <c r="C2" s="36" t="s">
        <v>391</v>
      </c>
      <c r="D2" s="3" t="s">
        <v>34</v>
      </c>
      <c r="E2" s="3" t="s">
        <v>82</v>
      </c>
      <c r="F2" s="3" t="s">
        <v>35</v>
      </c>
      <c r="G2" s="3" t="s">
        <v>36</v>
      </c>
      <c r="H2" s="3" t="s">
        <v>403</v>
      </c>
      <c r="I2" s="3" t="s">
        <v>2835</v>
      </c>
    </row>
    <row r="3" spans="2:9" ht="13" x14ac:dyDescent="0.25">
      <c r="B3" s="2" t="s">
        <v>5</v>
      </c>
      <c r="C3" s="36" t="s">
        <v>2836</v>
      </c>
      <c r="D3" s="3" t="s">
        <v>2837</v>
      </c>
      <c r="E3" s="3" t="s">
        <v>2838</v>
      </c>
      <c r="F3" s="3" t="s">
        <v>2839</v>
      </c>
      <c r="G3" s="3" t="s">
        <v>2840</v>
      </c>
      <c r="H3" s="3" t="s">
        <v>2841</v>
      </c>
      <c r="I3" s="3" t="s">
        <v>1722</v>
      </c>
    </row>
    <row r="4" spans="2:9" ht="200" customHeight="1" x14ac:dyDescent="0.25">
      <c r="B4" s="2" t="s">
        <v>9</v>
      </c>
      <c r="C4" s="36"/>
      <c r="D4" s="3"/>
      <c r="E4" s="3"/>
      <c r="F4" s="3"/>
      <c r="G4" s="3"/>
      <c r="H4" s="3"/>
      <c r="I4" s="3"/>
    </row>
    <row r="5" spans="2:9" ht="12.5" x14ac:dyDescent="0.25">
      <c r="C5" s="51"/>
    </row>
    <row r="6" spans="2:9" ht="20" x14ac:dyDescent="0.25">
      <c r="B6" s="48" t="s">
        <v>2842</v>
      </c>
      <c r="C6" s="51"/>
    </row>
    <row r="7" spans="2:9" ht="12.5" x14ac:dyDescent="0.25">
      <c r="C7" s="51"/>
    </row>
    <row r="8" spans="2:9" ht="13" x14ac:dyDescent="0.3">
      <c r="B8" s="6" t="s">
        <v>11</v>
      </c>
      <c r="C8" s="52" t="s">
        <v>12</v>
      </c>
      <c r="D8" s="52" t="s">
        <v>13</v>
      </c>
      <c r="E8" s="52" t="s">
        <v>14</v>
      </c>
      <c r="F8" s="6" t="s">
        <v>15</v>
      </c>
      <c r="G8" s="6" t="s">
        <v>16</v>
      </c>
      <c r="H8" s="221" t="s">
        <v>17</v>
      </c>
      <c r="I8" s="197"/>
    </row>
    <row r="9" spans="2:9" ht="12.5" x14ac:dyDescent="0.25">
      <c r="B9" s="21">
        <f t="shared" ref="B9:B13" si="0">ROW()-7</f>
        <v>2</v>
      </c>
      <c r="C9" s="25" t="s">
        <v>2843</v>
      </c>
      <c r="D9" s="25" t="s">
        <v>2844</v>
      </c>
      <c r="E9" s="25" t="s">
        <v>2845</v>
      </c>
      <c r="F9" s="9" t="s">
        <v>21</v>
      </c>
      <c r="G9" s="9" t="s">
        <v>21</v>
      </c>
      <c r="H9" s="199"/>
      <c r="I9" s="197"/>
    </row>
    <row r="10" spans="2:9" ht="12.5" x14ac:dyDescent="0.25">
      <c r="B10" s="21">
        <f t="shared" si="0"/>
        <v>3</v>
      </c>
      <c r="C10" s="61" t="s">
        <v>2846</v>
      </c>
      <c r="D10" s="61" t="s">
        <v>2273</v>
      </c>
      <c r="E10" s="61" t="s">
        <v>2847</v>
      </c>
      <c r="F10" s="9" t="s">
        <v>21</v>
      </c>
      <c r="G10" s="9" t="s">
        <v>21</v>
      </c>
      <c r="H10" s="199"/>
      <c r="I10" s="197"/>
    </row>
    <row r="11" spans="2:9" ht="112.5" x14ac:dyDescent="0.25">
      <c r="B11" s="21">
        <f t="shared" si="0"/>
        <v>4</v>
      </c>
      <c r="C11" s="61" t="s">
        <v>2848</v>
      </c>
      <c r="D11" s="61" t="s">
        <v>2849</v>
      </c>
      <c r="E11" s="61" t="s">
        <v>2850</v>
      </c>
      <c r="F11" s="9" t="s">
        <v>21</v>
      </c>
      <c r="G11" s="9" t="s">
        <v>21</v>
      </c>
      <c r="H11" s="199"/>
      <c r="I11" s="197"/>
    </row>
    <row r="12" spans="2:9" ht="100" x14ac:dyDescent="0.25">
      <c r="B12" s="21">
        <f t="shared" si="0"/>
        <v>5</v>
      </c>
      <c r="C12" s="61" t="s">
        <v>2851</v>
      </c>
      <c r="D12" s="61" t="s">
        <v>2852</v>
      </c>
      <c r="E12" s="61" t="s">
        <v>2853</v>
      </c>
      <c r="F12" s="9" t="s">
        <v>21</v>
      </c>
      <c r="G12" s="9" t="s">
        <v>21</v>
      </c>
      <c r="H12" s="199"/>
      <c r="I12" s="197"/>
    </row>
    <row r="13" spans="2:9" ht="25" x14ac:dyDescent="0.25">
      <c r="B13" s="21">
        <f t="shared" si="0"/>
        <v>6</v>
      </c>
      <c r="C13" s="61" t="s">
        <v>2854</v>
      </c>
      <c r="D13" s="61" t="s">
        <v>2855</v>
      </c>
      <c r="E13" s="191" t="s">
        <v>2856</v>
      </c>
      <c r="F13" s="9" t="s">
        <v>21</v>
      </c>
      <c r="G13" s="9" t="s">
        <v>21</v>
      </c>
      <c r="H13" s="199"/>
      <c r="I13" s="197"/>
    </row>
    <row r="14" spans="2:9" ht="12.5" x14ac:dyDescent="0.25">
      <c r="C14" s="51"/>
    </row>
    <row r="15" spans="2:9" ht="20" x14ac:dyDescent="0.25">
      <c r="B15" s="48" t="s">
        <v>2857</v>
      </c>
      <c r="C15" s="51"/>
    </row>
    <row r="16" spans="2:9" ht="12.5" x14ac:dyDescent="0.25">
      <c r="C16" s="51"/>
    </row>
    <row r="17" spans="1:21" ht="13" x14ac:dyDescent="0.3">
      <c r="B17" s="6" t="s">
        <v>11</v>
      </c>
      <c r="C17" s="52" t="s">
        <v>12</v>
      </c>
      <c r="D17" s="52" t="s">
        <v>13</v>
      </c>
      <c r="E17" s="52" t="s">
        <v>14</v>
      </c>
      <c r="F17" s="6" t="s">
        <v>15</v>
      </c>
      <c r="G17" s="6" t="s">
        <v>16</v>
      </c>
      <c r="H17" s="221" t="s">
        <v>17</v>
      </c>
      <c r="I17" s="197"/>
    </row>
    <row r="18" spans="1:21" ht="25" x14ac:dyDescent="0.25">
      <c r="B18" s="21">
        <f t="shared" ref="B18:B19" si="1">ROW()-11</f>
        <v>7</v>
      </c>
      <c r="C18" s="126" t="s">
        <v>2858</v>
      </c>
      <c r="D18" s="194" t="s">
        <v>3158</v>
      </c>
      <c r="E18" s="192" t="s">
        <v>3156</v>
      </c>
      <c r="F18" s="9" t="s">
        <v>21</v>
      </c>
      <c r="G18" s="9" t="s">
        <v>21</v>
      </c>
      <c r="H18" s="199"/>
      <c r="I18" s="197"/>
    </row>
    <row r="19" spans="1:21" ht="32" x14ac:dyDescent="0.25">
      <c r="B19" s="21">
        <f t="shared" si="1"/>
        <v>8</v>
      </c>
      <c r="C19" s="126" t="s">
        <v>2858</v>
      </c>
      <c r="D19" s="193" t="s">
        <v>3157</v>
      </c>
      <c r="E19" s="192" t="s">
        <v>3155</v>
      </c>
      <c r="F19" s="9" t="s">
        <v>21</v>
      </c>
      <c r="G19" s="9" t="s">
        <v>21</v>
      </c>
      <c r="H19" s="199"/>
      <c r="I19" s="197"/>
    </row>
    <row r="20" spans="1:21" ht="12.5" x14ac:dyDescent="0.25">
      <c r="C20" s="51"/>
    </row>
    <row r="21" spans="1:21" ht="20" x14ac:dyDescent="0.25">
      <c r="B21" s="48" t="s">
        <v>2859</v>
      </c>
      <c r="C21" s="51"/>
    </row>
    <row r="22" spans="1:21" ht="12.5" x14ac:dyDescent="0.25">
      <c r="C22" s="51"/>
    </row>
    <row r="23" spans="1:21" ht="13" x14ac:dyDescent="0.3">
      <c r="B23" s="6" t="s">
        <v>11</v>
      </c>
      <c r="C23" s="52" t="s">
        <v>12</v>
      </c>
      <c r="D23" s="52" t="s">
        <v>13</v>
      </c>
      <c r="E23" s="52" t="s">
        <v>14</v>
      </c>
      <c r="F23" s="6" t="s">
        <v>15</v>
      </c>
      <c r="G23" s="6" t="s">
        <v>16</v>
      </c>
      <c r="H23" s="221" t="s">
        <v>17</v>
      </c>
      <c r="I23" s="197"/>
    </row>
    <row r="24" spans="1:21" ht="37.5" x14ac:dyDescent="0.25">
      <c r="A24" s="23"/>
      <c r="B24" s="21">
        <f t="shared" ref="B24:B26" si="2">ROW()-15</f>
        <v>9</v>
      </c>
      <c r="C24" s="28" t="s">
        <v>2860</v>
      </c>
      <c r="D24" s="28" t="s">
        <v>2861</v>
      </c>
      <c r="E24" s="28" t="s">
        <v>2862</v>
      </c>
      <c r="F24" s="19" t="s">
        <v>21</v>
      </c>
      <c r="G24" s="19" t="s">
        <v>21</v>
      </c>
      <c r="H24" s="199"/>
      <c r="I24" s="197"/>
      <c r="J24" s="23"/>
      <c r="K24" s="23"/>
      <c r="L24" s="23"/>
      <c r="M24" s="23"/>
      <c r="N24" s="23"/>
      <c r="O24" s="23"/>
      <c r="P24" s="23"/>
      <c r="Q24" s="23"/>
      <c r="R24" s="23"/>
      <c r="S24" s="23"/>
      <c r="T24" s="23"/>
      <c r="U24" s="23"/>
    </row>
    <row r="25" spans="1:21" ht="150" x14ac:dyDescent="0.25">
      <c r="A25" s="16"/>
      <c r="B25" s="21">
        <f t="shared" si="2"/>
        <v>10</v>
      </c>
      <c r="C25" s="28" t="s">
        <v>2863</v>
      </c>
      <c r="D25" s="58" t="s">
        <v>2864</v>
      </c>
      <c r="E25" s="58" t="s">
        <v>2865</v>
      </c>
      <c r="F25" s="19" t="s">
        <v>21</v>
      </c>
      <c r="G25" s="19" t="s">
        <v>21</v>
      </c>
      <c r="H25" s="199"/>
      <c r="I25" s="197"/>
      <c r="J25" s="16"/>
      <c r="K25" s="23"/>
      <c r="L25" s="16"/>
      <c r="M25" s="16"/>
      <c r="N25" s="16"/>
      <c r="O25" s="16"/>
      <c r="P25" s="16"/>
      <c r="Q25" s="16"/>
      <c r="R25" s="16"/>
      <c r="S25" s="16"/>
      <c r="T25" s="16"/>
      <c r="U25" s="16"/>
    </row>
    <row r="26" spans="1:21" ht="12.5" x14ac:dyDescent="0.25">
      <c r="B26" s="21">
        <f t="shared" si="2"/>
        <v>11</v>
      </c>
      <c r="C26" s="61" t="s">
        <v>2866</v>
      </c>
      <c r="D26" s="61" t="s">
        <v>2273</v>
      </c>
      <c r="E26" s="61" t="s">
        <v>2867</v>
      </c>
      <c r="F26" s="9" t="s">
        <v>21</v>
      </c>
      <c r="G26" s="9" t="s">
        <v>21</v>
      </c>
      <c r="H26" s="199"/>
      <c r="I26" s="197"/>
    </row>
    <row r="27" spans="1:21" ht="12.5" x14ac:dyDescent="0.25">
      <c r="C27" s="62"/>
      <c r="D27" s="100"/>
      <c r="E27" s="100"/>
    </row>
    <row r="28" spans="1:21" ht="20" x14ac:dyDescent="0.25">
      <c r="B28" s="48" t="s">
        <v>2868</v>
      </c>
      <c r="C28" s="62"/>
      <c r="D28" s="100"/>
      <c r="E28" s="100"/>
    </row>
    <row r="29" spans="1:21" ht="12.5" x14ac:dyDescent="0.25">
      <c r="C29" s="62"/>
      <c r="D29" s="100"/>
      <c r="E29" s="100"/>
    </row>
    <row r="30" spans="1:21" ht="13" x14ac:dyDescent="0.3">
      <c r="B30" s="6" t="s">
        <v>11</v>
      </c>
      <c r="C30" s="52" t="s">
        <v>12</v>
      </c>
      <c r="D30" s="52" t="s">
        <v>13</v>
      </c>
      <c r="E30" s="52" t="s">
        <v>14</v>
      </c>
      <c r="F30" s="6" t="s">
        <v>15</v>
      </c>
      <c r="G30" s="6" t="s">
        <v>16</v>
      </c>
      <c r="H30" s="221" t="s">
        <v>17</v>
      </c>
      <c r="I30" s="197"/>
    </row>
    <row r="31" spans="1:21" ht="12.5" x14ac:dyDescent="0.25">
      <c r="B31" s="21">
        <f t="shared" ref="B31:B35" si="3">ROW()-19</f>
        <v>12</v>
      </c>
      <c r="C31" s="212" t="s">
        <v>2869</v>
      </c>
      <c r="D31" s="212" t="s">
        <v>2870</v>
      </c>
      <c r="E31" s="25" t="s">
        <v>2871</v>
      </c>
      <c r="F31" s="9" t="s">
        <v>21</v>
      </c>
      <c r="G31" s="9" t="s">
        <v>21</v>
      </c>
      <c r="H31" s="199"/>
      <c r="I31" s="197"/>
    </row>
    <row r="32" spans="1:21" ht="50" x14ac:dyDescent="0.25">
      <c r="A32" s="23"/>
      <c r="B32" s="21">
        <f t="shared" si="3"/>
        <v>13</v>
      </c>
      <c r="C32" s="211"/>
      <c r="D32" s="257"/>
      <c r="E32" s="28" t="s">
        <v>2872</v>
      </c>
      <c r="F32" s="19" t="s">
        <v>21</v>
      </c>
      <c r="G32" s="19" t="s">
        <v>21</v>
      </c>
      <c r="H32" s="199"/>
      <c r="I32" s="197"/>
      <c r="J32" s="23"/>
      <c r="K32" s="23"/>
      <c r="L32" s="23"/>
      <c r="M32" s="23"/>
      <c r="N32" s="23"/>
      <c r="O32" s="23"/>
      <c r="P32" s="23"/>
      <c r="Q32" s="23"/>
      <c r="R32" s="23"/>
      <c r="S32" s="23"/>
      <c r="T32" s="23"/>
      <c r="U32" s="23"/>
    </row>
    <row r="33" spans="1:21" ht="12.5" x14ac:dyDescent="0.25">
      <c r="B33" s="21">
        <f t="shared" si="3"/>
        <v>14</v>
      </c>
      <c r="C33" s="204"/>
      <c r="D33" s="214"/>
      <c r="E33" s="25" t="s">
        <v>2873</v>
      </c>
      <c r="F33" s="9" t="s">
        <v>21</v>
      </c>
      <c r="G33" s="9" t="s">
        <v>21</v>
      </c>
      <c r="H33" s="199"/>
      <c r="I33" s="197"/>
    </row>
    <row r="34" spans="1:21" ht="12.5" x14ac:dyDescent="0.25">
      <c r="B34" s="21">
        <f t="shared" si="3"/>
        <v>15</v>
      </c>
      <c r="C34" s="25" t="s">
        <v>2874</v>
      </c>
      <c r="D34" s="32" t="s">
        <v>1657</v>
      </c>
      <c r="E34" s="25" t="s">
        <v>2875</v>
      </c>
      <c r="F34" s="9" t="s">
        <v>21</v>
      </c>
      <c r="G34" s="9" t="s">
        <v>21</v>
      </c>
      <c r="H34" s="199"/>
      <c r="I34" s="197"/>
    </row>
    <row r="35" spans="1:21" ht="12.5" x14ac:dyDescent="0.25">
      <c r="B35" s="21">
        <f t="shared" si="3"/>
        <v>16</v>
      </c>
      <c r="C35" s="25" t="s">
        <v>2876</v>
      </c>
      <c r="D35" s="32" t="s">
        <v>2877</v>
      </c>
      <c r="E35" s="25" t="s">
        <v>2875</v>
      </c>
      <c r="F35" s="9" t="s">
        <v>21</v>
      </c>
      <c r="G35" s="9" t="s">
        <v>21</v>
      </c>
      <c r="H35" s="199"/>
      <c r="I35" s="197"/>
    </row>
    <row r="36" spans="1:21" ht="12.5" x14ac:dyDescent="0.25">
      <c r="C36" s="62"/>
      <c r="D36" s="100"/>
      <c r="E36" s="100"/>
    </row>
    <row r="37" spans="1:21" ht="20" x14ac:dyDescent="0.4">
      <c r="B37" s="5" t="s">
        <v>2878</v>
      </c>
      <c r="C37" s="62"/>
      <c r="D37" s="100"/>
      <c r="E37" s="100"/>
    </row>
    <row r="38" spans="1:21" ht="12.5" x14ac:dyDescent="0.25">
      <c r="C38" s="62"/>
      <c r="D38" s="100"/>
      <c r="E38" s="100"/>
    </row>
    <row r="39" spans="1:21" ht="12.5" x14ac:dyDescent="0.25">
      <c r="C39" s="51"/>
    </row>
    <row r="40" spans="1:21" ht="13" x14ac:dyDescent="0.3">
      <c r="B40" s="6" t="s">
        <v>11</v>
      </c>
      <c r="C40" s="63" t="s">
        <v>12</v>
      </c>
      <c r="D40" s="52" t="s">
        <v>13</v>
      </c>
      <c r="E40" s="52" t="s">
        <v>14</v>
      </c>
      <c r="F40" s="6" t="s">
        <v>15</v>
      </c>
      <c r="G40" s="6" t="s">
        <v>16</v>
      </c>
      <c r="H40" s="221" t="s">
        <v>17</v>
      </c>
      <c r="I40" s="197"/>
    </row>
    <row r="41" spans="1:21" ht="12.5" x14ac:dyDescent="0.25">
      <c r="A41" s="23"/>
      <c r="B41" s="21">
        <f t="shared" ref="B41:B47" si="4">ROW()-24</f>
        <v>17</v>
      </c>
      <c r="C41" s="229" t="s">
        <v>2879</v>
      </c>
      <c r="D41" s="229" t="s">
        <v>1661</v>
      </c>
      <c r="E41" s="74" t="s">
        <v>1662</v>
      </c>
      <c r="F41" s="19" t="s">
        <v>21</v>
      </c>
      <c r="G41" s="19" t="s">
        <v>21</v>
      </c>
      <c r="H41" s="199"/>
      <c r="I41" s="197"/>
      <c r="J41" s="23"/>
      <c r="K41" s="23"/>
      <c r="L41" s="23"/>
      <c r="M41" s="23"/>
      <c r="N41" s="23"/>
      <c r="O41" s="23"/>
      <c r="P41" s="23"/>
      <c r="Q41" s="23"/>
      <c r="R41" s="23"/>
      <c r="S41" s="23"/>
      <c r="T41" s="23"/>
      <c r="U41" s="23"/>
    </row>
    <row r="42" spans="1:21" ht="12.5" x14ac:dyDescent="0.25">
      <c r="A42" s="23"/>
      <c r="B42" s="21">
        <f t="shared" si="4"/>
        <v>18</v>
      </c>
      <c r="C42" s="204"/>
      <c r="D42" s="204"/>
      <c r="E42" s="129" t="s">
        <v>2880</v>
      </c>
      <c r="F42" s="19" t="s">
        <v>21</v>
      </c>
      <c r="G42" s="19" t="s">
        <v>21</v>
      </c>
      <c r="H42" s="199"/>
      <c r="I42" s="197"/>
      <c r="J42" s="23"/>
      <c r="K42" s="23"/>
      <c r="L42" s="23"/>
      <c r="M42" s="23"/>
      <c r="N42" s="23"/>
      <c r="O42" s="23"/>
      <c r="P42" s="23"/>
      <c r="Q42" s="23"/>
      <c r="R42" s="23"/>
      <c r="S42" s="23"/>
      <c r="T42" s="23"/>
      <c r="U42" s="23"/>
    </row>
    <row r="43" spans="1:21" ht="125" x14ac:dyDescent="0.25">
      <c r="A43" s="23"/>
      <c r="B43" s="21">
        <f t="shared" si="4"/>
        <v>19</v>
      </c>
      <c r="C43" s="28" t="s">
        <v>2881</v>
      </c>
      <c r="D43" s="42" t="s">
        <v>1664</v>
      </c>
      <c r="E43" s="28" t="s">
        <v>1665</v>
      </c>
      <c r="F43" s="19" t="s">
        <v>21</v>
      </c>
      <c r="G43" s="19" t="s">
        <v>21</v>
      </c>
      <c r="H43" s="199"/>
      <c r="I43" s="197"/>
      <c r="J43" s="23"/>
      <c r="K43" s="23"/>
      <c r="L43" s="23"/>
      <c r="M43" s="23"/>
      <c r="N43" s="23"/>
      <c r="O43" s="23"/>
      <c r="P43" s="23"/>
      <c r="Q43" s="23"/>
      <c r="R43" s="23"/>
      <c r="S43" s="23"/>
      <c r="T43" s="23"/>
      <c r="U43" s="23"/>
    </row>
    <row r="44" spans="1:21" ht="12.5" x14ac:dyDescent="0.25">
      <c r="A44" s="23"/>
      <c r="B44" s="21">
        <f t="shared" si="4"/>
        <v>20</v>
      </c>
      <c r="C44" s="28" t="s">
        <v>2882</v>
      </c>
      <c r="D44" s="42" t="s">
        <v>1667</v>
      </c>
      <c r="E44" s="74" t="s">
        <v>1668</v>
      </c>
      <c r="F44" s="19" t="s">
        <v>21</v>
      </c>
      <c r="G44" s="19" t="s">
        <v>21</v>
      </c>
      <c r="H44" s="199"/>
      <c r="I44" s="197"/>
      <c r="J44" s="23"/>
      <c r="K44" s="23"/>
      <c r="L44" s="23"/>
      <c r="M44" s="23"/>
      <c r="N44" s="23"/>
      <c r="O44" s="23"/>
      <c r="P44" s="23"/>
      <c r="Q44" s="23"/>
      <c r="R44" s="23"/>
      <c r="S44" s="23"/>
      <c r="T44" s="23"/>
      <c r="U44" s="23"/>
    </row>
    <row r="45" spans="1:21" ht="12.5" x14ac:dyDescent="0.25">
      <c r="A45" s="23"/>
      <c r="B45" s="21">
        <f t="shared" si="4"/>
        <v>21</v>
      </c>
      <c r="C45" s="28" t="s">
        <v>2883</v>
      </c>
      <c r="D45" s="42" t="s">
        <v>1918</v>
      </c>
      <c r="E45" s="74" t="s">
        <v>1671</v>
      </c>
      <c r="F45" s="19" t="s">
        <v>21</v>
      </c>
      <c r="G45" s="19" t="s">
        <v>21</v>
      </c>
      <c r="H45" s="199"/>
      <c r="I45" s="197"/>
      <c r="J45" s="23"/>
      <c r="K45" s="23"/>
      <c r="L45" s="23"/>
      <c r="M45" s="23"/>
      <c r="N45" s="23"/>
      <c r="O45" s="23"/>
      <c r="P45" s="23"/>
      <c r="Q45" s="23"/>
      <c r="R45" s="23"/>
      <c r="S45" s="23"/>
      <c r="T45" s="23"/>
      <c r="U45" s="23"/>
    </row>
    <row r="46" spans="1:21" ht="12.5" x14ac:dyDescent="0.25">
      <c r="A46" s="23"/>
      <c r="B46" s="21">
        <f t="shared" si="4"/>
        <v>22</v>
      </c>
      <c r="C46" s="229" t="s">
        <v>2884</v>
      </c>
      <c r="D46" s="234" t="s">
        <v>1673</v>
      </c>
      <c r="E46" s="74" t="s">
        <v>1674</v>
      </c>
      <c r="F46" s="19" t="s">
        <v>21</v>
      </c>
      <c r="G46" s="19" t="s">
        <v>21</v>
      </c>
      <c r="H46" s="199"/>
      <c r="I46" s="197"/>
      <c r="J46" s="23"/>
      <c r="K46" s="23"/>
      <c r="L46" s="23"/>
      <c r="M46" s="23"/>
      <c r="N46" s="23"/>
      <c r="O46" s="23"/>
      <c r="P46" s="23"/>
      <c r="Q46" s="23"/>
      <c r="R46" s="23"/>
      <c r="S46" s="23"/>
      <c r="T46" s="23"/>
      <c r="U46" s="23"/>
    </row>
    <row r="47" spans="1:21" ht="12.5" x14ac:dyDescent="0.25">
      <c r="A47" s="23"/>
      <c r="B47" s="21">
        <f t="shared" si="4"/>
        <v>23</v>
      </c>
      <c r="C47" s="204"/>
      <c r="D47" s="204"/>
      <c r="E47" s="74" t="s">
        <v>1675</v>
      </c>
      <c r="F47" s="19" t="s">
        <v>21</v>
      </c>
      <c r="G47" s="19" t="s">
        <v>21</v>
      </c>
      <c r="H47" s="199"/>
      <c r="I47" s="197"/>
      <c r="J47" s="23"/>
      <c r="K47" s="23"/>
      <c r="L47" s="23"/>
      <c r="M47" s="23"/>
      <c r="N47" s="23"/>
      <c r="O47" s="23"/>
      <c r="P47" s="23"/>
      <c r="Q47" s="23"/>
      <c r="R47" s="23"/>
      <c r="S47" s="23"/>
      <c r="T47" s="23"/>
      <c r="U47" s="23"/>
    </row>
    <row r="48" spans="1:21" ht="12.5" x14ac:dyDescent="0.25">
      <c r="C48" s="85"/>
      <c r="D48" s="11"/>
      <c r="E48" s="11"/>
    </row>
    <row r="49" spans="2:9" ht="20" x14ac:dyDescent="0.25">
      <c r="B49" s="48" t="s">
        <v>2885</v>
      </c>
      <c r="C49" s="51"/>
    </row>
    <row r="50" spans="2:9" ht="12.5" x14ac:dyDescent="0.25">
      <c r="C50" s="51"/>
    </row>
    <row r="51" spans="2:9" ht="13" x14ac:dyDescent="0.3">
      <c r="B51" s="6" t="s">
        <v>11</v>
      </c>
      <c r="C51" s="52" t="s">
        <v>12</v>
      </c>
      <c r="D51" s="52" t="s">
        <v>13</v>
      </c>
      <c r="E51" s="52" t="s">
        <v>14</v>
      </c>
      <c r="F51" s="6" t="s">
        <v>15</v>
      </c>
      <c r="G51" s="6" t="s">
        <v>16</v>
      </c>
      <c r="H51" s="221" t="s">
        <v>17</v>
      </c>
      <c r="I51" s="197"/>
    </row>
    <row r="52" spans="2:9" ht="37.5" x14ac:dyDescent="0.25">
      <c r="B52" s="21">
        <f t="shared" ref="B52:B53" si="5">ROW()-28</f>
        <v>24</v>
      </c>
      <c r="C52" s="25" t="s">
        <v>2886</v>
      </c>
      <c r="D52" s="25" t="s">
        <v>2887</v>
      </c>
      <c r="E52" s="32" t="s">
        <v>2888</v>
      </c>
      <c r="F52" s="9" t="s">
        <v>21</v>
      </c>
      <c r="G52" s="9" t="s">
        <v>21</v>
      </c>
      <c r="H52" s="199"/>
      <c r="I52" s="197"/>
    </row>
    <row r="53" spans="2:9" ht="12.5" x14ac:dyDescent="0.25">
      <c r="B53" s="21">
        <f t="shared" si="5"/>
        <v>25</v>
      </c>
      <c r="C53" s="25" t="s">
        <v>2889</v>
      </c>
      <c r="D53" s="47" t="s">
        <v>2890</v>
      </c>
      <c r="E53" s="47" t="s">
        <v>2891</v>
      </c>
      <c r="F53" s="9" t="s">
        <v>21</v>
      </c>
      <c r="G53" s="9" t="s">
        <v>21</v>
      </c>
      <c r="H53" s="199"/>
      <c r="I53" s="197"/>
    </row>
    <row r="54" spans="2:9" ht="12.5" x14ac:dyDescent="0.25">
      <c r="C54" s="85"/>
      <c r="D54" s="11"/>
      <c r="E54" s="11"/>
    </row>
    <row r="55" spans="2:9" ht="20" x14ac:dyDescent="0.25">
      <c r="B55" s="48" t="s">
        <v>2892</v>
      </c>
      <c r="C55" s="51"/>
    </row>
    <row r="56" spans="2:9" ht="12.5" x14ac:dyDescent="0.25">
      <c r="C56" s="51"/>
    </row>
    <row r="57" spans="2:9" ht="13" x14ac:dyDescent="0.3">
      <c r="B57" s="6" t="s">
        <v>11</v>
      </c>
      <c r="C57" s="52" t="s">
        <v>12</v>
      </c>
      <c r="D57" s="52" t="s">
        <v>13</v>
      </c>
      <c r="E57" s="52" t="s">
        <v>14</v>
      </c>
      <c r="F57" s="6" t="s">
        <v>15</v>
      </c>
      <c r="G57" s="6" t="s">
        <v>16</v>
      </c>
      <c r="H57" s="221" t="s">
        <v>17</v>
      </c>
      <c r="I57" s="197"/>
    </row>
    <row r="58" spans="2:9" ht="25" x14ac:dyDescent="0.25">
      <c r="B58" s="21">
        <f>ROW()-32</f>
        <v>26</v>
      </c>
      <c r="C58" s="126" t="s">
        <v>2893</v>
      </c>
      <c r="D58" s="77" t="s">
        <v>2894</v>
      </c>
      <c r="E58" s="72" t="s">
        <v>2895</v>
      </c>
      <c r="F58" s="9" t="s">
        <v>21</v>
      </c>
      <c r="G58" s="9" t="s">
        <v>21</v>
      </c>
      <c r="H58" s="199"/>
      <c r="I58" s="197"/>
    </row>
    <row r="59" spans="2:9" ht="12.5" x14ac:dyDescent="0.25">
      <c r="C59" s="85"/>
      <c r="D59" s="11"/>
      <c r="E59" s="11"/>
    </row>
    <row r="60" spans="2:9" ht="20" x14ac:dyDescent="0.25">
      <c r="B60" s="48" t="s">
        <v>2896</v>
      </c>
      <c r="C60" s="85"/>
      <c r="D60" s="11"/>
      <c r="E60" s="11"/>
    </row>
    <row r="61" spans="2:9" ht="12.5" x14ac:dyDescent="0.25">
      <c r="C61" s="85"/>
      <c r="D61" s="11"/>
      <c r="E61" s="11"/>
    </row>
    <row r="62" spans="2:9" ht="13" x14ac:dyDescent="0.3">
      <c r="B62" s="6" t="s">
        <v>11</v>
      </c>
      <c r="C62" s="52" t="s">
        <v>12</v>
      </c>
      <c r="D62" s="52" t="s">
        <v>13</v>
      </c>
      <c r="E62" s="52" t="s">
        <v>14</v>
      </c>
      <c r="F62" s="6" t="s">
        <v>15</v>
      </c>
      <c r="G62" s="6" t="s">
        <v>16</v>
      </c>
      <c r="H62" s="221" t="s">
        <v>17</v>
      </c>
      <c r="I62" s="197"/>
    </row>
    <row r="63" spans="2:9" ht="25" x14ac:dyDescent="0.25">
      <c r="B63" s="21">
        <f>ROW()-36</f>
        <v>27</v>
      </c>
      <c r="C63" s="126" t="s">
        <v>2897</v>
      </c>
      <c r="D63" s="77" t="s">
        <v>2898</v>
      </c>
      <c r="E63" s="72" t="s">
        <v>2899</v>
      </c>
      <c r="F63" s="9" t="s">
        <v>21</v>
      </c>
      <c r="G63" s="9" t="s">
        <v>21</v>
      </c>
      <c r="H63" s="199"/>
      <c r="I63" s="197"/>
    </row>
    <row r="64" spans="2:9" ht="12.5" x14ac:dyDescent="0.25">
      <c r="C64" s="51"/>
    </row>
    <row r="65" spans="2:9" ht="20" x14ac:dyDescent="0.25">
      <c r="B65" s="48" t="s">
        <v>2900</v>
      </c>
      <c r="C65" s="51"/>
    </row>
    <row r="66" spans="2:9" ht="12.5" x14ac:dyDescent="0.25">
      <c r="C66" s="51"/>
    </row>
    <row r="67" spans="2:9" ht="13" x14ac:dyDescent="0.3">
      <c r="B67" s="6" t="s">
        <v>11</v>
      </c>
      <c r="C67" s="52" t="s">
        <v>12</v>
      </c>
      <c r="D67" s="52" t="s">
        <v>13</v>
      </c>
      <c r="E67" s="52" t="s">
        <v>14</v>
      </c>
      <c r="F67" s="6" t="s">
        <v>15</v>
      </c>
      <c r="G67" s="6" t="s">
        <v>16</v>
      </c>
      <c r="H67" s="221" t="s">
        <v>17</v>
      </c>
      <c r="I67" s="197"/>
    </row>
    <row r="68" spans="2:9" ht="25" x14ac:dyDescent="0.25">
      <c r="B68" s="21">
        <f>ROW()-40</f>
        <v>28</v>
      </c>
      <c r="C68" s="126" t="s">
        <v>2901</v>
      </c>
      <c r="D68" s="77" t="s">
        <v>2902</v>
      </c>
      <c r="E68" s="72" t="s">
        <v>2903</v>
      </c>
      <c r="F68" s="9" t="s">
        <v>21</v>
      </c>
      <c r="G68" s="9" t="s">
        <v>21</v>
      </c>
      <c r="H68" s="199"/>
      <c r="I68" s="197"/>
    </row>
    <row r="69" spans="2:9" ht="12.5" x14ac:dyDescent="0.25">
      <c r="C69" s="85"/>
      <c r="D69" s="11"/>
      <c r="E69" s="11"/>
    </row>
    <row r="74" spans="2:9" ht="12.5" x14ac:dyDescent="0.25">
      <c r="C74" s="51"/>
    </row>
    <row r="75" spans="2:9" ht="12.5" x14ac:dyDescent="0.25">
      <c r="C75" s="51"/>
    </row>
    <row r="76" spans="2:9" ht="12.5" x14ac:dyDescent="0.25">
      <c r="C76" s="51"/>
    </row>
    <row r="77" spans="2:9" ht="12.5" x14ac:dyDescent="0.25">
      <c r="C77" s="51"/>
    </row>
    <row r="78" spans="2:9" ht="12.5" x14ac:dyDescent="0.25">
      <c r="C78" s="51"/>
    </row>
    <row r="79" spans="2:9" ht="12.5" x14ac:dyDescent="0.25">
      <c r="C79" s="51"/>
    </row>
    <row r="80" spans="2:9" ht="12.5" x14ac:dyDescent="0.25">
      <c r="C80" s="51"/>
    </row>
    <row r="81" spans="3:3" ht="12.5" x14ac:dyDescent="0.25">
      <c r="C81" s="51"/>
    </row>
    <row r="82" spans="3:3" ht="12.5" x14ac:dyDescent="0.25">
      <c r="C82" s="51"/>
    </row>
    <row r="83" spans="3:3" ht="12.5" x14ac:dyDescent="0.25">
      <c r="C83" s="51"/>
    </row>
    <row r="84" spans="3:3" ht="12.5" x14ac:dyDescent="0.25">
      <c r="C84" s="51"/>
    </row>
    <row r="85" spans="3:3" ht="12.5" x14ac:dyDescent="0.25">
      <c r="C85" s="51"/>
    </row>
    <row r="86" spans="3:3" ht="12.5" x14ac:dyDescent="0.25">
      <c r="C86" s="51"/>
    </row>
    <row r="87" spans="3:3" ht="12.5" x14ac:dyDescent="0.25">
      <c r="C87" s="51"/>
    </row>
    <row r="88" spans="3:3" ht="12.5" x14ac:dyDescent="0.25">
      <c r="C88" s="51"/>
    </row>
    <row r="89" spans="3:3" ht="12.5" x14ac:dyDescent="0.25">
      <c r="C89" s="51"/>
    </row>
    <row r="90" spans="3:3" ht="12.5" x14ac:dyDescent="0.25">
      <c r="C90" s="51"/>
    </row>
    <row r="91" spans="3:3" ht="12.5" x14ac:dyDescent="0.25">
      <c r="C91" s="51"/>
    </row>
    <row r="92" spans="3:3" ht="12.5" x14ac:dyDescent="0.25">
      <c r="C92" s="51"/>
    </row>
    <row r="93" spans="3:3" ht="12.5" x14ac:dyDescent="0.25">
      <c r="C93" s="51"/>
    </row>
    <row r="94" spans="3:3" ht="12.5" x14ac:dyDescent="0.25">
      <c r="C94" s="51"/>
    </row>
    <row r="95" spans="3:3" ht="12.5" x14ac:dyDescent="0.25">
      <c r="C95" s="51"/>
    </row>
    <row r="96" spans="3:3" ht="12.5" x14ac:dyDescent="0.25">
      <c r="C96" s="51"/>
    </row>
    <row r="97" spans="3:3" ht="12.5" x14ac:dyDescent="0.25">
      <c r="C97" s="51"/>
    </row>
    <row r="98" spans="3:3" ht="12.5" x14ac:dyDescent="0.25">
      <c r="C98" s="51"/>
    </row>
    <row r="99" spans="3:3" ht="12.5" x14ac:dyDescent="0.25">
      <c r="C99" s="51"/>
    </row>
    <row r="100" spans="3:3" ht="12.5" x14ac:dyDescent="0.25">
      <c r="C100" s="51"/>
    </row>
    <row r="101" spans="3:3" ht="12.5" x14ac:dyDescent="0.25">
      <c r="C101" s="51"/>
    </row>
    <row r="102" spans="3:3" ht="12.5" x14ac:dyDescent="0.25">
      <c r="C102" s="51"/>
    </row>
    <row r="103" spans="3:3" ht="12.5" x14ac:dyDescent="0.25">
      <c r="C103" s="51"/>
    </row>
    <row r="104" spans="3:3" ht="12.5" x14ac:dyDescent="0.25">
      <c r="C104" s="51"/>
    </row>
    <row r="105" spans="3:3" ht="12.5" x14ac:dyDescent="0.25">
      <c r="C105" s="51"/>
    </row>
    <row r="106" spans="3:3" ht="12.5" x14ac:dyDescent="0.25">
      <c r="C106" s="51"/>
    </row>
    <row r="107" spans="3:3" ht="12.5" x14ac:dyDescent="0.25">
      <c r="C107" s="51"/>
    </row>
    <row r="108" spans="3:3" ht="12.5" x14ac:dyDescent="0.25">
      <c r="C108" s="51"/>
    </row>
    <row r="109" spans="3:3" ht="12.5" x14ac:dyDescent="0.25">
      <c r="C109" s="51"/>
    </row>
    <row r="110" spans="3:3" ht="12.5" x14ac:dyDescent="0.25">
      <c r="C110" s="51"/>
    </row>
    <row r="111" spans="3:3" ht="12.5" x14ac:dyDescent="0.25">
      <c r="C111" s="51"/>
    </row>
    <row r="112" spans="3:3" ht="12.5" x14ac:dyDescent="0.25">
      <c r="C112" s="51"/>
    </row>
    <row r="113" spans="3:3" ht="12.5" x14ac:dyDescent="0.25">
      <c r="C113" s="51"/>
    </row>
    <row r="114" spans="3:3" ht="12.5" x14ac:dyDescent="0.25">
      <c r="C114" s="51"/>
    </row>
    <row r="115" spans="3:3" ht="12.5" x14ac:dyDescent="0.25">
      <c r="C115" s="51"/>
    </row>
    <row r="116" spans="3:3" ht="12.5" x14ac:dyDescent="0.25">
      <c r="C116" s="51"/>
    </row>
    <row r="117" spans="3:3" ht="12.5" x14ac:dyDescent="0.25">
      <c r="C117" s="51"/>
    </row>
    <row r="118" spans="3:3" ht="12.5" x14ac:dyDescent="0.25">
      <c r="C118" s="51"/>
    </row>
    <row r="119" spans="3:3" ht="12.5" x14ac:dyDescent="0.25">
      <c r="C119" s="51"/>
    </row>
    <row r="120" spans="3:3" ht="12.5" x14ac:dyDescent="0.25">
      <c r="C120" s="51"/>
    </row>
    <row r="121" spans="3:3" ht="12.5" x14ac:dyDescent="0.25">
      <c r="C121" s="51"/>
    </row>
    <row r="122" spans="3:3" ht="12.5" x14ac:dyDescent="0.25">
      <c r="C122" s="51"/>
    </row>
    <row r="123" spans="3:3" ht="12.5" x14ac:dyDescent="0.25">
      <c r="C123" s="51"/>
    </row>
    <row r="124" spans="3:3" ht="12.5" x14ac:dyDescent="0.25">
      <c r="C124" s="51"/>
    </row>
    <row r="125" spans="3:3" ht="12.5" x14ac:dyDescent="0.25">
      <c r="C125" s="51"/>
    </row>
    <row r="126" spans="3:3" ht="12.5" x14ac:dyDescent="0.25">
      <c r="C126" s="51"/>
    </row>
    <row r="127" spans="3:3" ht="12.5" x14ac:dyDescent="0.25">
      <c r="C127" s="51"/>
    </row>
    <row r="128" spans="3:3" ht="12.5" x14ac:dyDescent="0.25">
      <c r="C128" s="51"/>
    </row>
    <row r="129" spans="3:3" ht="12.5" x14ac:dyDescent="0.25">
      <c r="C129" s="51"/>
    </row>
    <row r="130" spans="3:3" ht="12.5" x14ac:dyDescent="0.25">
      <c r="C130" s="51"/>
    </row>
    <row r="131" spans="3:3" ht="12.5" x14ac:dyDescent="0.25">
      <c r="C131" s="51"/>
    </row>
    <row r="132" spans="3:3" ht="12.5" x14ac:dyDescent="0.25">
      <c r="C132" s="51"/>
    </row>
    <row r="133" spans="3:3" ht="12.5" x14ac:dyDescent="0.25">
      <c r="C133" s="51"/>
    </row>
    <row r="134" spans="3:3" ht="12.5" x14ac:dyDescent="0.25">
      <c r="C134" s="51"/>
    </row>
    <row r="135" spans="3:3" ht="12.5" x14ac:dyDescent="0.25">
      <c r="C135" s="51"/>
    </row>
    <row r="136" spans="3:3" ht="12.5" x14ac:dyDescent="0.25">
      <c r="C136" s="51"/>
    </row>
    <row r="137" spans="3:3" ht="12.5" x14ac:dyDescent="0.25">
      <c r="C137" s="51"/>
    </row>
    <row r="138" spans="3:3" ht="12.5" x14ac:dyDescent="0.25">
      <c r="C138" s="51"/>
    </row>
    <row r="139" spans="3:3" ht="12.5" x14ac:dyDescent="0.25">
      <c r="C139" s="51"/>
    </row>
    <row r="140" spans="3:3" ht="12.5" x14ac:dyDescent="0.25">
      <c r="C140" s="51"/>
    </row>
    <row r="141" spans="3:3" ht="12.5" x14ac:dyDescent="0.25">
      <c r="C141" s="51"/>
    </row>
    <row r="142" spans="3:3" ht="12.5" x14ac:dyDescent="0.25">
      <c r="C142" s="51"/>
    </row>
    <row r="143" spans="3:3" ht="12.5" x14ac:dyDescent="0.25">
      <c r="C143" s="51"/>
    </row>
    <row r="144" spans="3:3" ht="12.5" x14ac:dyDescent="0.25">
      <c r="C144" s="51"/>
    </row>
    <row r="145" spans="3:3" ht="12.5" x14ac:dyDescent="0.25">
      <c r="C145" s="51"/>
    </row>
    <row r="146" spans="3:3" ht="12.5" x14ac:dyDescent="0.25">
      <c r="C146" s="51"/>
    </row>
    <row r="147" spans="3:3" ht="12.5" x14ac:dyDescent="0.25">
      <c r="C147" s="51"/>
    </row>
    <row r="148" spans="3:3" ht="12.5" x14ac:dyDescent="0.25">
      <c r="C148" s="51"/>
    </row>
    <row r="149" spans="3:3" ht="12.5" x14ac:dyDescent="0.25">
      <c r="C149" s="51"/>
    </row>
    <row r="150" spans="3:3" ht="12.5" x14ac:dyDescent="0.25">
      <c r="C150" s="51"/>
    </row>
    <row r="151" spans="3:3" ht="12.5" x14ac:dyDescent="0.25">
      <c r="C151" s="51"/>
    </row>
    <row r="152" spans="3:3" ht="12.5" x14ac:dyDescent="0.25">
      <c r="C152" s="51"/>
    </row>
    <row r="153" spans="3:3" ht="12.5" x14ac:dyDescent="0.25">
      <c r="C153" s="51"/>
    </row>
    <row r="154" spans="3:3" ht="12.5" x14ac:dyDescent="0.25">
      <c r="C154" s="51"/>
    </row>
    <row r="155" spans="3:3" ht="12.5" x14ac:dyDescent="0.25">
      <c r="C155" s="51"/>
    </row>
    <row r="156" spans="3:3" ht="12.5" x14ac:dyDescent="0.25">
      <c r="C156" s="51"/>
    </row>
    <row r="157" spans="3:3" ht="12.5" x14ac:dyDescent="0.25">
      <c r="C157" s="51"/>
    </row>
    <row r="158" spans="3:3" ht="12.5" x14ac:dyDescent="0.25">
      <c r="C158" s="51"/>
    </row>
    <row r="159" spans="3:3" ht="12.5" x14ac:dyDescent="0.25">
      <c r="C159" s="51"/>
    </row>
    <row r="160" spans="3:3" ht="12.5" x14ac:dyDescent="0.25">
      <c r="C160" s="51"/>
    </row>
    <row r="161" spans="3:3" ht="12.5" x14ac:dyDescent="0.25">
      <c r="C161" s="51"/>
    </row>
    <row r="162" spans="3:3" ht="12.5" x14ac:dyDescent="0.25">
      <c r="C162" s="51"/>
    </row>
    <row r="163" spans="3:3" ht="12.5" x14ac:dyDescent="0.25">
      <c r="C163" s="51"/>
    </row>
    <row r="164" spans="3:3" ht="12.5" x14ac:dyDescent="0.25">
      <c r="C164" s="51"/>
    </row>
    <row r="165" spans="3:3" ht="12.5" x14ac:dyDescent="0.25">
      <c r="C165" s="51"/>
    </row>
    <row r="166" spans="3:3" ht="12.5" x14ac:dyDescent="0.25">
      <c r="C166" s="51"/>
    </row>
    <row r="167" spans="3:3" ht="12.5" x14ac:dyDescent="0.25">
      <c r="C167" s="51"/>
    </row>
    <row r="168" spans="3:3" ht="12.5" x14ac:dyDescent="0.25">
      <c r="C168" s="51"/>
    </row>
    <row r="169" spans="3:3" ht="12.5" x14ac:dyDescent="0.25">
      <c r="C169" s="51"/>
    </row>
    <row r="170" spans="3:3" ht="12.5" x14ac:dyDescent="0.25">
      <c r="C170" s="51"/>
    </row>
    <row r="171" spans="3:3" ht="12.5" x14ac:dyDescent="0.25">
      <c r="C171" s="51"/>
    </row>
    <row r="172" spans="3:3" ht="12.5" x14ac:dyDescent="0.25">
      <c r="C172" s="51"/>
    </row>
    <row r="173" spans="3:3" ht="12.5" x14ac:dyDescent="0.25">
      <c r="C173" s="51"/>
    </row>
    <row r="174" spans="3:3" ht="12.5" x14ac:dyDescent="0.25">
      <c r="C174" s="51"/>
    </row>
    <row r="175" spans="3:3" ht="12.5" x14ac:dyDescent="0.25">
      <c r="C175" s="51"/>
    </row>
    <row r="176" spans="3:3" ht="12.5" x14ac:dyDescent="0.25">
      <c r="C176" s="51"/>
    </row>
    <row r="177" spans="3:3" ht="12.5" x14ac:dyDescent="0.25">
      <c r="C177" s="51"/>
    </row>
    <row r="178" spans="3:3" ht="12.5" x14ac:dyDescent="0.25">
      <c r="C178" s="51"/>
    </row>
    <row r="179" spans="3:3" ht="12.5" x14ac:dyDescent="0.25">
      <c r="C179" s="51"/>
    </row>
    <row r="180" spans="3:3" ht="12.5" x14ac:dyDescent="0.25">
      <c r="C180" s="51"/>
    </row>
    <row r="181" spans="3:3" ht="12.5" x14ac:dyDescent="0.25">
      <c r="C181" s="51"/>
    </row>
    <row r="182" spans="3:3" ht="12.5" x14ac:dyDescent="0.25">
      <c r="C182" s="51"/>
    </row>
    <row r="183" spans="3:3" ht="12.5" x14ac:dyDescent="0.25">
      <c r="C183" s="51"/>
    </row>
    <row r="184" spans="3:3" ht="12.5" x14ac:dyDescent="0.25">
      <c r="C184" s="51"/>
    </row>
    <row r="185" spans="3:3" ht="12.5" x14ac:dyDescent="0.25">
      <c r="C185" s="51"/>
    </row>
    <row r="186" spans="3:3" ht="12.5" x14ac:dyDescent="0.25">
      <c r="C186" s="51"/>
    </row>
    <row r="187" spans="3:3" ht="12.5" x14ac:dyDescent="0.25">
      <c r="C187" s="51"/>
    </row>
    <row r="188" spans="3:3" ht="12.5" x14ac:dyDescent="0.25">
      <c r="C188" s="51"/>
    </row>
    <row r="189" spans="3:3" ht="12.5" x14ac:dyDescent="0.25">
      <c r="C189" s="51"/>
    </row>
    <row r="190" spans="3:3" ht="12.5" x14ac:dyDescent="0.25">
      <c r="C190" s="51"/>
    </row>
    <row r="191" spans="3:3" ht="12.5" x14ac:dyDescent="0.25">
      <c r="C191" s="51"/>
    </row>
    <row r="192" spans="3:3" ht="12.5" x14ac:dyDescent="0.25">
      <c r="C192" s="51"/>
    </row>
    <row r="193" spans="3:3" ht="12.5" x14ac:dyDescent="0.25">
      <c r="C193" s="51"/>
    </row>
    <row r="194" spans="3:3" ht="12.5" x14ac:dyDescent="0.25">
      <c r="C194" s="51"/>
    </row>
    <row r="195" spans="3:3" ht="12.5" x14ac:dyDescent="0.25">
      <c r="C195" s="51"/>
    </row>
    <row r="196" spans="3:3" ht="12.5" x14ac:dyDescent="0.25">
      <c r="C196" s="51"/>
    </row>
    <row r="197" spans="3:3" ht="12.5" x14ac:dyDescent="0.25">
      <c r="C197" s="51"/>
    </row>
    <row r="198" spans="3:3" ht="12.5" x14ac:dyDescent="0.25">
      <c r="C198" s="51"/>
    </row>
    <row r="199" spans="3:3" ht="12.5" x14ac:dyDescent="0.25">
      <c r="C199" s="51"/>
    </row>
    <row r="200" spans="3:3" ht="12.5" x14ac:dyDescent="0.25">
      <c r="C200" s="51"/>
    </row>
    <row r="201" spans="3:3" ht="12.5" x14ac:dyDescent="0.25">
      <c r="C201" s="51"/>
    </row>
    <row r="202" spans="3:3" ht="12.5" x14ac:dyDescent="0.25">
      <c r="C202" s="51"/>
    </row>
    <row r="203" spans="3:3" ht="12.5" x14ac:dyDescent="0.25">
      <c r="C203" s="51"/>
    </row>
    <row r="204" spans="3:3" ht="12.5" x14ac:dyDescent="0.25">
      <c r="C204" s="51"/>
    </row>
    <row r="205" spans="3:3" ht="12.5" x14ac:dyDescent="0.25">
      <c r="C205" s="51"/>
    </row>
    <row r="206" spans="3:3" ht="12.5" x14ac:dyDescent="0.25">
      <c r="C206" s="51"/>
    </row>
    <row r="207" spans="3:3" ht="12.5" x14ac:dyDescent="0.25">
      <c r="C207" s="51"/>
    </row>
    <row r="208" spans="3:3" ht="12.5" x14ac:dyDescent="0.25">
      <c r="C208" s="51"/>
    </row>
    <row r="209" spans="3:3" ht="12.5" x14ac:dyDescent="0.25">
      <c r="C209" s="51"/>
    </row>
    <row r="210" spans="3:3" ht="12.5" x14ac:dyDescent="0.25">
      <c r="C210" s="51"/>
    </row>
    <row r="211" spans="3:3" ht="12.5" x14ac:dyDescent="0.25">
      <c r="C211" s="51"/>
    </row>
    <row r="212" spans="3:3" ht="12.5" x14ac:dyDescent="0.25">
      <c r="C212" s="51"/>
    </row>
    <row r="213" spans="3:3" ht="12.5" x14ac:dyDescent="0.25">
      <c r="C213" s="51"/>
    </row>
    <row r="214" spans="3:3" ht="12.5" x14ac:dyDescent="0.25">
      <c r="C214" s="51"/>
    </row>
    <row r="215" spans="3:3" ht="12.5" x14ac:dyDescent="0.25">
      <c r="C215" s="51"/>
    </row>
    <row r="216" spans="3:3" ht="12.5" x14ac:dyDescent="0.25">
      <c r="C216" s="51"/>
    </row>
    <row r="217" spans="3:3" ht="12.5" x14ac:dyDescent="0.25">
      <c r="C217" s="51"/>
    </row>
    <row r="218" spans="3:3" ht="12.5" x14ac:dyDescent="0.25">
      <c r="C218" s="51"/>
    </row>
    <row r="219" spans="3:3" ht="12.5" x14ac:dyDescent="0.25">
      <c r="C219" s="51"/>
    </row>
    <row r="220" spans="3:3" ht="12.5" x14ac:dyDescent="0.25">
      <c r="C220" s="51"/>
    </row>
    <row r="221" spans="3:3" ht="12.5" x14ac:dyDescent="0.25">
      <c r="C221" s="51"/>
    </row>
    <row r="222" spans="3:3" ht="12.5" x14ac:dyDescent="0.25">
      <c r="C222" s="51"/>
    </row>
    <row r="223" spans="3:3" ht="12.5" x14ac:dyDescent="0.25">
      <c r="C223" s="51"/>
    </row>
    <row r="224" spans="3:3" ht="12.5" x14ac:dyDescent="0.25">
      <c r="C224" s="51"/>
    </row>
    <row r="225" spans="3:3" ht="12.5" x14ac:dyDescent="0.25">
      <c r="C225" s="51"/>
    </row>
    <row r="226" spans="3:3" ht="12.5" x14ac:dyDescent="0.25">
      <c r="C226" s="51"/>
    </row>
    <row r="227" spans="3:3" ht="12.5" x14ac:dyDescent="0.25">
      <c r="C227" s="51"/>
    </row>
    <row r="228" spans="3:3" ht="12.5" x14ac:dyDescent="0.25">
      <c r="C228" s="51"/>
    </row>
    <row r="229" spans="3:3" ht="12.5" x14ac:dyDescent="0.25">
      <c r="C229" s="51"/>
    </row>
    <row r="230" spans="3:3" ht="12.5" x14ac:dyDescent="0.25">
      <c r="C230" s="51"/>
    </row>
    <row r="231" spans="3:3" ht="12.5" x14ac:dyDescent="0.25">
      <c r="C231" s="51"/>
    </row>
    <row r="232" spans="3:3" ht="12.5" x14ac:dyDescent="0.25">
      <c r="C232" s="51"/>
    </row>
    <row r="233" spans="3:3" ht="12.5" x14ac:dyDescent="0.25">
      <c r="C233" s="51"/>
    </row>
    <row r="234" spans="3:3" ht="12.5" x14ac:dyDescent="0.25">
      <c r="C234" s="51"/>
    </row>
    <row r="235" spans="3:3" ht="12.5" x14ac:dyDescent="0.25">
      <c r="C235" s="51"/>
    </row>
    <row r="236" spans="3:3" ht="12.5" x14ac:dyDescent="0.25">
      <c r="C236" s="51"/>
    </row>
    <row r="237" spans="3:3" ht="12.5" x14ac:dyDescent="0.25">
      <c r="C237" s="51"/>
    </row>
    <row r="238" spans="3:3" ht="12.5" x14ac:dyDescent="0.25">
      <c r="C238" s="51"/>
    </row>
    <row r="239" spans="3:3" ht="12.5" x14ac:dyDescent="0.25">
      <c r="C239" s="51"/>
    </row>
    <row r="240" spans="3:3" ht="12.5" x14ac:dyDescent="0.25">
      <c r="C240" s="51"/>
    </row>
    <row r="241" spans="3:3" ht="12.5" x14ac:dyDescent="0.25">
      <c r="C241" s="51"/>
    </row>
    <row r="242" spans="3:3" ht="12.5" x14ac:dyDescent="0.25">
      <c r="C242" s="51"/>
    </row>
    <row r="243" spans="3:3" ht="12.5" x14ac:dyDescent="0.25">
      <c r="C243" s="51"/>
    </row>
    <row r="244" spans="3:3" ht="12.5" x14ac:dyDescent="0.25">
      <c r="C244" s="51"/>
    </row>
    <row r="245" spans="3:3" ht="12.5" x14ac:dyDescent="0.25">
      <c r="C245" s="51"/>
    </row>
    <row r="246" spans="3:3" ht="12.5" x14ac:dyDescent="0.25">
      <c r="C246" s="51"/>
    </row>
    <row r="247" spans="3:3" ht="12.5" x14ac:dyDescent="0.25">
      <c r="C247" s="51"/>
    </row>
    <row r="248" spans="3:3" ht="12.5" x14ac:dyDescent="0.25">
      <c r="C248" s="51"/>
    </row>
    <row r="249" spans="3:3" ht="12.5" x14ac:dyDescent="0.25">
      <c r="C249" s="51"/>
    </row>
    <row r="250" spans="3:3" ht="12.5" x14ac:dyDescent="0.25">
      <c r="C250" s="51"/>
    </row>
    <row r="251" spans="3:3" ht="12.5" x14ac:dyDescent="0.25">
      <c r="C251" s="51"/>
    </row>
    <row r="252" spans="3:3" ht="12.5" x14ac:dyDescent="0.25">
      <c r="C252" s="51"/>
    </row>
    <row r="253" spans="3:3" ht="12.5" x14ac:dyDescent="0.25">
      <c r="C253" s="51"/>
    </row>
    <row r="254" spans="3:3" ht="12.5" x14ac:dyDescent="0.25">
      <c r="C254" s="51"/>
    </row>
    <row r="255" spans="3:3" ht="12.5" x14ac:dyDescent="0.25">
      <c r="C255" s="51"/>
    </row>
    <row r="256" spans="3:3" ht="12.5" x14ac:dyDescent="0.25">
      <c r="C256" s="51"/>
    </row>
    <row r="257" spans="3:3" ht="12.5" x14ac:dyDescent="0.25">
      <c r="C257" s="51"/>
    </row>
    <row r="258" spans="3:3" ht="12.5" x14ac:dyDescent="0.25">
      <c r="C258" s="51"/>
    </row>
    <row r="259" spans="3:3" ht="12.5" x14ac:dyDescent="0.25">
      <c r="C259" s="51"/>
    </row>
    <row r="260" spans="3:3" ht="12.5" x14ac:dyDescent="0.25">
      <c r="C260" s="51"/>
    </row>
    <row r="261" spans="3:3" ht="12.5" x14ac:dyDescent="0.25">
      <c r="C261" s="51"/>
    </row>
    <row r="262" spans="3:3" ht="12.5" x14ac:dyDescent="0.25">
      <c r="C262" s="51"/>
    </row>
    <row r="263" spans="3:3" ht="12.5" x14ac:dyDescent="0.25">
      <c r="C263" s="51"/>
    </row>
    <row r="264" spans="3:3" ht="12.5" x14ac:dyDescent="0.25">
      <c r="C264" s="51"/>
    </row>
    <row r="265" spans="3:3" ht="12.5" x14ac:dyDescent="0.25">
      <c r="C265" s="51"/>
    </row>
    <row r="266" spans="3:3" ht="12.5" x14ac:dyDescent="0.25">
      <c r="C266" s="51"/>
    </row>
    <row r="267" spans="3:3" ht="12.5" x14ac:dyDescent="0.25">
      <c r="C267" s="51"/>
    </row>
    <row r="268" spans="3:3" ht="12.5" x14ac:dyDescent="0.25">
      <c r="C268" s="51"/>
    </row>
    <row r="269" spans="3:3" ht="12.5" x14ac:dyDescent="0.25">
      <c r="C269" s="51"/>
    </row>
    <row r="270" spans="3:3" ht="12.5" x14ac:dyDescent="0.25">
      <c r="C270" s="51"/>
    </row>
    <row r="271" spans="3:3" ht="12.5" x14ac:dyDescent="0.25">
      <c r="C271" s="51"/>
    </row>
    <row r="272" spans="3:3" ht="12.5" x14ac:dyDescent="0.25">
      <c r="C272" s="51"/>
    </row>
    <row r="273" spans="3:3" ht="12.5" x14ac:dyDescent="0.25">
      <c r="C273" s="51"/>
    </row>
    <row r="274" spans="3:3" ht="12.5" x14ac:dyDescent="0.25">
      <c r="C274" s="51"/>
    </row>
    <row r="275" spans="3:3" ht="12.5" x14ac:dyDescent="0.25">
      <c r="C275" s="51"/>
    </row>
    <row r="276" spans="3:3" ht="12.5" x14ac:dyDescent="0.25">
      <c r="C276" s="51"/>
    </row>
    <row r="277" spans="3:3" ht="12.5" x14ac:dyDescent="0.25">
      <c r="C277" s="51"/>
    </row>
    <row r="278" spans="3:3" ht="12.5" x14ac:dyDescent="0.25">
      <c r="C278" s="51"/>
    </row>
    <row r="279" spans="3:3" ht="12.5" x14ac:dyDescent="0.25">
      <c r="C279" s="51"/>
    </row>
    <row r="280" spans="3:3" ht="12.5" x14ac:dyDescent="0.25">
      <c r="C280" s="51"/>
    </row>
    <row r="281" spans="3:3" ht="12.5" x14ac:dyDescent="0.25">
      <c r="C281" s="51"/>
    </row>
    <row r="282" spans="3:3" ht="12.5" x14ac:dyDescent="0.25">
      <c r="C282" s="51"/>
    </row>
    <row r="283" spans="3:3" ht="12.5" x14ac:dyDescent="0.25">
      <c r="C283" s="51"/>
    </row>
    <row r="284" spans="3:3" ht="12.5" x14ac:dyDescent="0.25">
      <c r="C284" s="51"/>
    </row>
    <row r="285" spans="3:3" ht="12.5" x14ac:dyDescent="0.25">
      <c r="C285" s="51"/>
    </row>
    <row r="286" spans="3:3" ht="12.5" x14ac:dyDescent="0.25">
      <c r="C286" s="51"/>
    </row>
    <row r="287" spans="3:3" ht="12.5" x14ac:dyDescent="0.25">
      <c r="C287" s="51"/>
    </row>
    <row r="288" spans="3:3" ht="12.5" x14ac:dyDescent="0.25">
      <c r="C288" s="51"/>
    </row>
    <row r="289" spans="3:3" ht="12.5" x14ac:dyDescent="0.25">
      <c r="C289" s="51"/>
    </row>
    <row r="290" spans="3:3" ht="12.5" x14ac:dyDescent="0.25">
      <c r="C290" s="51"/>
    </row>
    <row r="291" spans="3:3" ht="12.5" x14ac:dyDescent="0.25">
      <c r="C291" s="51"/>
    </row>
    <row r="292" spans="3:3" ht="12.5" x14ac:dyDescent="0.25">
      <c r="C292" s="51"/>
    </row>
    <row r="293" spans="3:3" ht="12.5" x14ac:dyDescent="0.25">
      <c r="C293" s="51"/>
    </row>
    <row r="294" spans="3:3" ht="12.5" x14ac:dyDescent="0.25">
      <c r="C294" s="51"/>
    </row>
    <row r="295" spans="3:3" ht="12.5" x14ac:dyDescent="0.25">
      <c r="C295" s="51"/>
    </row>
    <row r="296" spans="3:3" ht="12.5" x14ac:dyDescent="0.25">
      <c r="C296" s="51"/>
    </row>
    <row r="297" spans="3:3" ht="12.5" x14ac:dyDescent="0.25">
      <c r="C297" s="51"/>
    </row>
    <row r="298" spans="3:3" ht="12.5" x14ac:dyDescent="0.25">
      <c r="C298" s="51"/>
    </row>
    <row r="299" spans="3:3" ht="12.5" x14ac:dyDescent="0.25">
      <c r="C299" s="51"/>
    </row>
    <row r="300" spans="3:3" ht="12.5" x14ac:dyDescent="0.25">
      <c r="C300" s="51"/>
    </row>
    <row r="301" spans="3:3" ht="12.5" x14ac:dyDescent="0.25">
      <c r="C301" s="51"/>
    </row>
    <row r="302" spans="3:3" ht="12.5" x14ac:dyDescent="0.25">
      <c r="C302" s="51"/>
    </row>
    <row r="303" spans="3:3" ht="12.5" x14ac:dyDescent="0.25">
      <c r="C303" s="51"/>
    </row>
    <row r="304" spans="3:3" ht="12.5" x14ac:dyDescent="0.25">
      <c r="C304" s="51"/>
    </row>
    <row r="305" spans="3:3" ht="12.5" x14ac:dyDescent="0.25">
      <c r="C305" s="51"/>
    </row>
    <row r="306" spans="3:3" ht="12.5" x14ac:dyDescent="0.25">
      <c r="C306" s="51"/>
    </row>
    <row r="307" spans="3:3" ht="12.5" x14ac:dyDescent="0.25">
      <c r="C307" s="51"/>
    </row>
    <row r="308" spans="3:3" ht="12.5" x14ac:dyDescent="0.25">
      <c r="C308" s="51"/>
    </row>
    <row r="309" spans="3:3" ht="12.5" x14ac:dyDescent="0.25">
      <c r="C309" s="51"/>
    </row>
    <row r="310" spans="3:3" ht="12.5" x14ac:dyDescent="0.25">
      <c r="C310" s="51"/>
    </row>
    <row r="311" spans="3:3" ht="12.5" x14ac:dyDescent="0.25">
      <c r="C311" s="51"/>
    </row>
    <row r="312" spans="3:3" ht="12.5" x14ac:dyDescent="0.25">
      <c r="C312" s="51"/>
    </row>
    <row r="313" spans="3:3" ht="12.5" x14ac:dyDescent="0.25">
      <c r="C313" s="51"/>
    </row>
    <row r="314" spans="3:3" ht="12.5" x14ac:dyDescent="0.25">
      <c r="C314" s="51"/>
    </row>
    <row r="315" spans="3:3" ht="12.5" x14ac:dyDescent="0.25">
      <c r="C315" s="51"/>
    </row>
    <row r="316" spans="3:3" ht="12.5" x14ac:dyDescent="0.25">
      <c r="C316" s="51"/>
    </row>
    <row r="317" spans="3:3" ht="12.5" x14ac:dyDescent="0.25">
      <c r="C317" s="51"/>
    </row>
    <row r="318" spans="3:3" ht="12.5" x14ac:dyDescent="0.25">
      <c r="C318" s="51"/>
    </row>
    <row r="319" spans="3:3" ht="12.5" x14ac:dyDescent="0.25">
      <c r="C319" s="51"/>
    </row>
    <row r="320" spans="3:3" ht="12.5" x14ac:dyDescent="0.25">
      <c r="C320" s="51"/>
    </row>
    <row r="321" spans="3:3" ht="12.5" x14ac:dyDescent="0.25">
      <c r="C321" s="51"/>
    </row>
    <row r="322" spans="3:3" ht="12.5" x14ac:dyDescent="0.25">
      <c r="C322" s="51"/>
    </row>
    <row r="323" spans="3:3" ht="12.5" x14ac:dyDescent="0.25">
      <c r="C323" s="51"/>
    </row>
    <row r="324" spans="3:3" ht="12.5" x14ac:dyDescent="0.25">
      <c r="C324" s="51"/>
    </row>
    <row r="325" spans="3:3" ht="12.5" x14ac:dyDescent="0.25">
      <c r="C325" s="51"/>
    </row>
    <row r="326" spans="3:3" ht="12.5" x14ac:dyDescent="0.25">
      <c r="C326" s="51"/>
    </row>
    <row r="327" spans="3:3" ht="12.5" x14ac:dyDescent="0.25">
      <c r="C327" s="51"/>
    </row>
    <row r="328" spans="3:3" ht="12.5" x14ac:dyDescent="0.25">
      <c r="C328" s="51"/>
    </row>
    <row r="329" spans="3:3" ht="12.5" x14ac:dyDescent="0.25">
      <c r="C329" s="51"/>
    </row>
    <row r="330" spans="3:3" ht="12.5" x14ac:dyDescent="0.25">
      <c r="C330" s="51"/>
    </row>
    <row r="331" spans="3:3" ht="12.5" x14ac:dyDescent="0.25">
      <c r="C331" s="51"/>
    </row>
    <row r="332" spans="3:3" ht="12.5" x14ac:dyDescent="0.25">
      <c r="C332" s="51"/>
    </row>
    <row r="333" spans="3:3" ht="12.5" x14ac:dyDescent="0.25">
      <c r="C333" s="51"/>
    </row>
    <row r="334" spans="3:3" ht="12.5" x14ac:dyDescent="0.25">
      <c r="C334" s="51"/>
    </row>
    <row r="335" spans="3:3" ht="12.5" x14ac:dyDescent="0.25">
      <c r="C335" s="51"/>
    </row>
    <row r="336" spans="3:3" ht="12.5" x14ac:dyDescent="0.25">
      <c r="C336" s="51"/>
    </row>
    <row r="337" spans="3:3" ht="12.5" x14ac:dyDescent="0.25">
      <c r="C337" s="51"/>
    </row>
    <row r="338" spans="3:3" ht="12.5" x14ac:dyDescent="0.25">
      <c r="C338" s="51"/>
    </row>
    <row r="339" spans="3:3" ht="12.5" x14ac:dyDescent="0.25">
      <c r="C339" s="51"/>
    </row>
    <row r="340" spans="3:3" ht="12.5" x14ac:dyDescent="0.25">
      <c r="C340" s="51"/>
    </row>
    <row r="341" spans="3:3" ht="12.5" x14ac:dyDescent="0.25">
      <c r="C341" s="51"/>
    </row>
    <row r="342" spans="3:3" ht="12.5" x14ac:dyDescent="0.25">
      <c r="C342" s="51"/>
    </row>
    <row r="343" spans="3:3" ht="12.5" x14ac:dyDescent="0.25">
      <c r="C343" s="51"/>
    </row>
    <row r="344" spans="3:3" ht="12.5" x14ac:dyDescent="0.25">
      <c r="C344" s="51"/>
    </row>
    <row r="345" spans="3:3" ht="12.5" x14ac:dyDescent="0.25">
      <c r="C345" s="51"/>
    </row>
    <row r="346" spans="3:3" ht="12.5" x14ac:dyDescent="0.25">
      <c r="C346" s="51"/>
    </row>
    <row r="347" spans="3:3" ht="12.5" x14ac:dyDescent="0.25">
      <c r="C347" s="51"/>
    </row>
    <row r="348" spans="3:3" ht="12.5" x14ac:dyDescent="0.25">
      <c r="C348" s="51"/>
    </row>
    <row r="349" spans="3:3" ht="12.5" x14ac:dyDescent="0.25">
      <c r="C349" s="51"/>
    </row>
    <row r="350" spans="3:3" ht="12.5" x14ac:dyDescent="0.25">
      <c r="C350" s="51"/>
    </row>
    <row r="351" spans="3:3" ht="12.5" x14ac:dyDescent="0.25">
      <c r="C351" s="51"/>
    </row>
    <row r="352" spans="3:3" ht="12.5" x14ac:dyDescent="0.25">
      <c r="C352" s="51"/>
    </row>
    <row r="353" spans="3:3" ht="12.5" x14ac:dyDescent="0.25">
      <c r="C353" s="51"/>
    </row>
    <row r="354" spans="3:3" ht="12.5" x14ac:dyDescent="0.25">
      <c r="C354" s="51"/>
    </row>
    <row r="355" spans="3:3" ht="12.5" x14ac:dyDescent="0.25">
      <c r="C355" s="51"/>
    </row>
    <row r="356" spans="3:3" ht="12.5" x14ac:dyDescent="0.25">
      <c r="C356" s="51"/>
    </row>
    <row r="357" spans="3:3" ht="12.5" x14ac:dyDescent="0.25">
      <c r="C357" s="51"/>
    </row>
    <row r="358" spans="3:3" ht="12.5" x14ac:dyDescent="0.25">
      <c r="C358" s="51"/>
    </row>
    <row r="359" spans="3:3" ht="12.5" x14ac:dyDescent="0.25">
      <c r="C359" s="51"/>
    </row>
    <row r="360" spans="3:3" ht="12.5" x14ac:dyDescent="0.25">
      <c r="C360" s="51"/>
    </row>
    <row r="361" spans="3:3" ht="12.5" x14ac:dyDescent="0.25">
      <c r="C361" s="51"/>
    </row>
    <row r="362" spans="3:3" ht="12.5" x14ac:dyDescent="0.25">
      <c r="C362" s="51"/>
    </row>
    <row r="363" spans="3:3" ht="12.5" x14ac:dyDescent="0.25">
      <c r="C363" s="51"/>
    </row>
    <row r="364" spans="3:3" ht="12.5" x14ac:dyDescent="0.25">
      <c r="C364" s="51"/>
    </row>
    <row r="365" spans="3:3" ht="12.5" x14ac:dyDescent="0.25">
      <c r="C365" s="51"/>
    </row>
    <row r="366" spans="3:3" ht="12.5" x14ac:dyDescent="0.25">
      <c r="C366" s="51"/>
    </row>
    <row r="367" spans="3:3" ht="12.5" x14ac:dyDescent="0.25">
      <c r="C367" s="51"/>
    </row>
    <row r="368" spans="3:3" ht="12.5" x14ac:dyDescent="0.25">
      <c r="C368" s="51"/>
    </row>
    <row r="369" spans="3:3" ht="12.5" x14ac:dyDescent="0.25">
      <c r="C369" s="51"/>
    </row>
    <row r="370" spans="3:3" ht="12.5" x14ac:dyDescent="0.25">
      <c r="C370" s="51"/>
    </row>
    <row r="371" spans="3:3" ht="12.5" x14ac:dyDescent="0.25">
      <c r="C371" s="51"/>
    </row>
    <row r="372" spans="3:3" ht="12.5" x14ac:dyDescent="0.25">
      <c r="C372" s="51"/>
    </row>
    <row r="373" spans="3:3" ht="12.5" x14ac:dyDescent="0.25">
      <c r="C373" s="51"/>
    </row>
    <row r="374" spans="3:3" ht="12.5" x14ac:dyDescent="0.25">
      <c r="C374" s="51"/>
    </row>
    <row r="375" spans="3:3" ht="12.5" x14ac:dyDescent="0.25">
      <c r="C375" s="51"/>
    </row>
    <row r="376" spans="3:3" ht="12.5" x14ac:dyDescent="0.25">
      <c r="C376" s="51"/>
    </row>
    <row r="377" spans="3:3" ht="12.5" x14ac:dyDescent="0.25">
      <c r="C377" s="51"/>
    </row>
    <row r="378" spans="3:3" ht="12.5" x14ac:dyDescent="0.25">
      <c r="C378" s="51"/>
    </row>
    <row r="379" spans="3:3" ht="12.5" x14ac:dyDescent="0.25">
      <c r="C379" s="51"/>
    </row>
    <row r="380" spans="3:3" ht="12.5" x14ac:dyDescent="0.25">
      <c r="C380" s="51"/>
    </row>
    <row r="381" spans="3:3" ht="12.5" x14ac:dyDescent="0.25">
      <c r="C381" s="51"/>
    </row>
    <row r="382" spans="3:3" ht="12.5" x14ac:dyDescent="0.25">
      <c r="C382" s="51"/>
    </row>
    <row r="383" spans="3:3" ht="12.5" x14ac:dyDescent="0.25">
      <c r="C383" s="51"/>
    </row>
    <row r="384" spans="3:3" ht="12.5" x14ac:dyDescent="0.25">
      <c r="C384" s="51"/>
    </row>
    <row r="385" spans="3:3" ht="12.5" x14ac:dyDescent="0.25">
      <c r="C385" s="51"/>
    </row>
    <row r="386" spans="3:3" ht="12.5" x14ac:dyDescent="0.25">
      <c r="C386" s="51"/>
    </row>
    <row r="387" spans="3:3" ht="12.5" x14ac:dyDescent="0.25">
      <c r="C387" s="51"/>
    </row>
    <row r="388" spans="3:3" ht="12.5" x14ac:dyDescent="0.25">
      <c r="C388" s="51"/>
    </row>
    <row r="389" spans="3:3" ht="12.5" x14ac:dyDescent="0.25">
      <c r="C389" s="51"/>
    </row>
    <row r="390" spans="3:3" ht="12.5" x14ac:dyDescent="0.25">
      <c r="C390" s="51"/>
    </row>
    <row r="391" spans="3:3" ht="12.5" x14ac:dyDescent="0.25">
      <c r="C391" s="51"/>
    </row>
    <row r="392" spans="3:3" ht="12.5" x14ac:dyDescent="0.25">
      <c r="C392" s="51"/>
    </row>
    <row r="393" spans="3:3" ht="12.5" x14ac:dyDescent="0.25">
      <c r="C393" s="51"/>
    </row>
    <row r="394" spans="3:3" ht="12.5" x14ac:dyDescent="0.25">
      <c r="C394" s="51"/>
    </row>
    <row r="395" spans="3:3" ht="12.5" x14ac:dyDescent="0.25">
      <c r="C395" s="51"/>
    </row>
    <row r="396" spans="3:3" ht="12.5" x14ac:dyDescent="0.25">
      <c r="C396" s="51"/>
    </row>
    <row r="397" spans="3:3" ht="12.5" x14ac:dyDescent="0.25">
      <c r="C397" s="51"/>
    </row>
    <row r="398" spans="3:3" ht="12.5" x14ac:dyDescent="0.25">
      <c r="C398" s="51"/>
    </row>
    <row r="399" spans="3:3" ht="12.5" x14ac:dyDescent="0.25">
      <c r="C399" s="51"/>
    </row>
    <row r="400" spans="3:3" ht="12.5" x14ac:dyDescent="0.25">
      <c r="C400" s="51"/>
    </row>
    <row r="401" spans="3:3" ht="12.5" x14ac:dyDescent="0.25">
      <c r="C401" s="51"/>
    </row>
    <row r="402" spans="3:3" ht="12.5" x14ac:dyDescent="0.25">
      <c r="C402" s="51"/>
    </row>
    <row r="403" spans="3:3" ht="12.5" x14ac:dyDescent="0.25">
      <c r="C403" s="51"/>
    </row>
    <row r="404" spans="3:3" ht="12.5" x14ac:dyDescent="0.25">
      <c r="C404" s="51"/>
    </row>
    <row r="405" spans="3:3" ht="12.5" x14ac:dyDescent="0.25">
      <c r="C405" s="51"/>
    </row>
    <row r="406" spans="3:3" ht="12.5" x14ac:dyDescent="0.25">
      <c r="C406" s="51"/>
    </row>
    <row r="407" spans="3:3" ht="12.5" x14ac:dyDescent="0.25">
      <c r="C407" s="51"/>
    </row>
    <row r="408" spans="3:3" ht="12.5" x14ac:dyDescent="0.25">
      <c r="C408" s="51"/>
    </row>
    <row r="409" spans="3:3" ht="12.5" x14ac:dyDescent="0.25">
      <c r="C409" s="51"/>
    </row>
    <row r="410" spans="3:3" ht="12.5" x14ac:dyDescent="0.25">
      <c r="C410" s="51"/>
    </row>
    <row r="411" spans="3:3" ht="12.5" x14ac:dyDescent="0.25">
      <c r="C411" s="51"/>
    </row>
    <row r="412" spans="3:3" ht="12.5" x14ac:dyDescent="0.25">
      <c r="C412" s="51"/>
    </row>
    <row r="413" spans="3:3" ht="12.5" x14ac:dyDescent="0.25">
      <c r="C413" s="51"/>
    </row>
    <row r="414" spans="3:3" ht="12.5" x14ac:dyDescent="0.25">
      <c r="C414" s="51"/>
    </row>
    <row r="415" spans="3:3" ht="12.5" x14ac:dyDescent="0.25">
      <c r="C415" s="51"/>
    </row>
    <row r="416" spans="3:3" ht="12.5" x14ac:dyDescent="0.25">
      <c r="C416" s="51"/>
    </row>
    <row r="417" spans="3:3" ht="12.5" x14ac:dyDescent="0.25">
      <c r="C417" s="51"/>
    </row>
    <row r="418" spans="3:3" ht="12.5" x14ac:dyDescent="0.25">
      <c r="C418" s="51"/>
    </row>
    <row r="419" spans="3:3" ht="12.5" x14ac:dyDescent="0.25">
      <c r="C419" s="51"/>
    </row>
    <row r="420" spans="3:3" ht="12.5" x14ac:dyDescent="0.25">
      <c r="C420" s="51"/>
    </row>
    <row r="421" spans="3:3" ht="12.5" x14ac:dyDescent="0.25">
      <c r="C421" s="51"/>
    </row>
    <row r="422" spans="3:3" ht="12.5" x14ac:dyDescent="0.25">
      <c r="C422" s="51"/>
    </row>
    <row r="423" spans="3:3" ht="12.5" x14ac:dyDescent="0.25">
      <c r="C423" s="51"/>
    </row>
    <row r="424" spans="3:3" ht="12.5" x14ac:dyDescent="0.25">
      <c r="C424" s="51"/>
    </row>
    <row r="425" spans="3:3" ht="12.5" x14ac:dyDescent="0.25">
      <c r="C425" s="51"/>
    </row>
    <row r="426" spans="3:3" ht="12.5" x14ac:dyDescent="0.25">
      <c r="C426" s="51"/>
    </row>
    <row r="427" spans="3:3" ht="12.5" x14ac:dyDescent="0.25">
      <c r="C427" s="51"/>
    </row>
    <row r="428" spans="3:3" ht="12.5" x14ac:dyDescent="0.25">
      <c r="C428" s="51"/>
    </row>
    <row r="429" spans="3:3" ht="12.5" x14ac:dyDescent="0.25">
      <c r="C429" s="51"/>
    </row>
    <row r="430" spans="3:3" ht="12.5" x14ac:dyDescent="0.25">
      <c r="C430" s="51"/>
    </row>
    <row r="431" spans="3:3" ht="12.5" x14ac:dyDescent="0.25">
      <c r="C431" s="51"/>
    </row>
    <row r="432" spans="3:3" ht="12.5" x14ac:dyDescent="0.25">
      <c r="C432" s="51"/>
    </row>
    <row r="433" spans="3:3" ht="12.5" x14ac:dyDescent="0.25">
      <c r="C433" s="51"/>
    </row>
    <row r="434" spans="3:3" ht="12.5" x14ac:dyDescent="0.25">
      <c r="C434" s="51"/>
    </row>
    <row r="435" spans="3:3" ht="12.5" x14ac:dyDescent="0.25">
      <c r="C435" s="51"/>
    </row>
    <row r="436" spans="3:3" ht="12.5" x14ac:dyDescent="0.25">
      <c r="C436" s="51"/>
    </row>
    <row r="437" spans="3:3" ht="12.5" x14ac:dyDescent="0.25">
      <c r="C437" s="51"/>
    </row>
    <row r="438" spans="3:3" ht="12.5" x14ac:dyDescent="0.25">
      <c r="C438" s="51"/>
    </row>
    <row r="439" spans="3:3" ht="12.5" x14ac:dyDescent="0.25">
      <c r="C439" s="51"/>
    </row>
    <row r="440" spans="3:3" ht="12.5" x14ac:dyDescent="0.25">
      <c r="C440" s="51"/>
    </row>
    <row r="441" spans="3:3" ht="12.5" x14ac:dyDescent="0.25">
      <c r="C441" s="51"/>
    </row>
    <row r="442" spans="3:3" ht="12.5" x14ac:dyDescent="0.25">
      <c r="C442" s="51"/>
    </row>
    <row r="443" spans="3:3" ht="12.5" x14ac:dyDescent="0.25">
      <c r="C443" s="51"/>
    </row>
    <row r="444" spans="3:3" ht="12.5" x14ac:dyDescent="0.25">
      <c r="C444" s="51"/>
    </row>
    <row r="445" spans="3:3" ht="12.5" x14ac:dyDescent="0.25">
      <c r="C445" s="51"/>
    </row>
    <row r="446" spans="3:3" ht="12.5" x14ac:dyDescent="0.25">
      <c r="C446" s="51"/>
    </row>
    <row r="447" spans="3:3" ht="12.5" x14ac:dyDescent="0.25">
      <c r="C447" s="51"/>
    </row>
    <row r="448" spans="3:3" ht="12.5" x14ac:dyDescent="0.25">
      <c r="C448" s="51"/>
    </row>
    <row r="449" spans="3:3" ht="12.5" x14ac:dyDescent="0.25">
      <c r="C449" s="51"/>
    </row>
    <row r="450" spans="3:3" ht="12.5" x14ac:dyDescent="0.25">
      <c r="C450" s="51"/>
    </row>
    <row r="451" spans="3:3" ht="12.5" x14ac:dyDescent="0.25">
      <c r="C451" s="51"/>
    </row>
    <row r="452" spans="3:3" ht="12.5" x14ac:dyDescent="0.25">
      <c r="C452" s="51"/>
    </row>
    <row r="453" spans="3:3" ht="12.5" x14ac:dyDescent="0.25">
      <c r="C453" s="51"/>
    </row>
    <row r="454" spans="3:3" ht="12.5" x14ac:dyDescent="0.25">
      <c r="C454" s="51"/>
    </row>
    <row r="455" spans="3:3" ht="12.5" x14ac:dyDescent="0.25">
      <c r="C455" s="51"/>
    </row>
    <row r="456" spans="3:3" ht="12.5" x14ac:dyDescent="0.25">
      <c r="C456" s="51"/>
    </row>
    <row r="457" spans="3:3" ht="12.5" x14ac:dyDescent="0.25">
      <c r="C457" s="51"/>
    </row>
    <row r="458" spans="3:3" ht="12.5" x14ac:dyDescent="0.25">
      <c r="C458" s="51"/>
    </row>
    <row r="459" spans="3:3" ht="12.5" x14ac:dyDescent="0.25">
      <c r="C459" s="51"/>
    </row>
    <row r="460" spans="3:3" ht="12.5" x14ac:dyDescent="0.25">
      <c r="C460" s="51"/>
    </row>
    <row r="461" spans="3:3" ht="12.5" x14ac:dyDescent="0.25">
      <c r="C461" s="51"/>
    </row>
    <row r="462" spans="3:3" ht="12.5" x14ac:dyDescent="0.25">
      <c r="C462" s="51"/>
    </row>
    <row r="463" spans="3:3" ht="12.5" x14ac:dyDescent="0.25">
      <c r="C463" s="51"/>
    </row>
    <row r="464" spans="3:3" ht="12.5" x14ac:dyDescent="0.25">
      <c r="C464" s="51"/>
    </row>
    <row r="465" spans="3:3" ht="12.5" x14ac:dyDescent="0.25">
      <c r="C465" s="51"/>
    </row>
    <row r="466" spans="3:3" ht="12.5" x14ac:dyDescent="0.25">
      <c r="C466" s="51"/>
    </row>
    <row r="467" spans="3:3" ht="12.5" x14ac:dyDescent="0.25">
      <c r="C467" s="51"/>
    </row>
    <row r="468" spans="3:3" ht="12.5" x14ac:dyDescent="0.25">
      <c r="C468" s="51"/>
    </row>
    <row r="469" spans="3:3" ht="12.5" x14ac:dyDescent="0.25">
      <c r="C469" s="51"/>
    </row>
    <row r="470" spans="3:3" ht="12.5" x14ac:dyDescent="0.25">
      <c r="C470" s="51"/>
    </row>
    <row r="471" spans="3:3" ht="12.5" x14ac:dyDescent="0.25">
      <c r="C471" s="51"/>
    </row>
    <row r="472" spans="3:3" ht="12.5" x14ac:dyDescent="0.25">
      <c r="C472" s="51"/>
    </row>
    <row r="473" spans="3:3" ht="12.5" x14ac:dyDescent="0.25">
      <c r="C473" s="51"/>
    </row>
    <row r="474" spans="3:3" ht="12.5" x14ac:dyDescent="0.25">
      <c r="C474" s="51"/>
    </row>
    <row r="475" spans="3:3" ht="12.5" x14ac:dyDescent="0.25">
      <c r="C475" s="51"/>
    </row>
    <row r="476" spans="3:3" ht="12.5" x14ac:dyDescent="0.25">
      <c r="C476" s="51"/>
    </row>
    <row r="477" spans="3:3" ht="12.5" x14ac:dyDescent="0.25">
      <c r="C477" s="51"/>
    </row>
    <row r="478" spans="3:3" ht="12.5" x14ac:dyDescent="0.25">
      <c r="C478" s="51"/>
    </row>
    <row r="479" spans="3:3" ht="12.5" x14ac:dyDescent="0.25">
      <c r="C479" s="51"/>
    </row>
    <row r="480" spans="3:3" ht="12.5" x14ac:dyDescent="0.25">
      <c r="C480" s="51"/>
    </row>
    <row r="481" spans="3:3" ht="12.5" x14ac:dyDescent="0.25">
      <c r="C481" s="51"/>
    </row>
    <row r="482" spans="3:3" ht="12.5" x14ac:dyDescent="0.25">
      <c r="C482" s="51"/>
    </row>
    <row r="483" spans="3:3" ht="12.5" x14ac:dyDescent="0.25">
      <c r="C483" s="51"/>
    </row>
    <row r="484" spans="3:3" ht="12.5" x14ac:dyDescent="0.25">
      <c r="C484" s="51"/>
    </row>
    <row r="485" spans="3:3" ht="12.5" x14ac:dyDescent="0.25">
      <c r="C485" s="51"/>
    </row>
    <row r="486" spans="3:3" ht="12.5" x14ac:dyDescent="0.25">
      <c r="C486" s="51"/>
    </row>
    <row r="487" spans="3:3" ht="12.5" x14ac:dyDescent="0.25">
      <c r="C487" s="51"/>
    </row>
    <row r="488" spans="3:3" ht="12.5" x14ac:dyDescent="0.25">
      <c r="C488" s="51"/>
    </row>
    <row r="489" spans="3:3" ht="12.5" x14ac:dyDescent="0.25">
      <c r="C489" s="51"/>
    </row>
    <row r="490" spans="3:3" ht="12.5" x14ac:dyDescent="0.25">
      <c r="C490" s="51"/>
    </row>
    <row r="491" spans="3:3" ht="12.5" x14ac:dyDescent="0.25">
      <c r="C491" s="51"/>
    </row>
    <row r="492" spans="3:3" ht="12.5" x14ac:dyDescent="0.25">
      <c r="C492" s="51"/>
    </row>
    <row r="493" spans="3:3" ht="12.5" x14ac:dyDescent="0.25">
      <c r="C493" s="51"/>
    </row>
    <row r="494" spans="3:3" ht="12.5" x14ac:dyDescent="0.25">
      <c r="C494" s="51"/>
    </row>
    <row r="495" spans="3:3" ht="12.5" x14ac:dyDescent="0.25">
      <c r="C495" s="51"/>
    </row>
    <row r="496" spans="3:3" ht="12.5" x14ac:dyDescent="0.25">
      <c r="C496" s="51"/>
    </row>
    <row r="497" spans="3:3" ht="12.5" x14ac:dyDescent="0.25">
      <c r="C497" s="51"/>
    </row>
    <row r="498" spans="3:3" ht="12.5" x14ac:dyDescent="0.25">
      <c r="C498" s="51"/>
    </row>
    <row r="499" spans="3:3" ht="12.5" x14ac:dyDescent="0.25">
      <c r="C499" s="51"/>
    </row>
    <row r="500" spans="3:3" ht="12.5" x14ac:dyDescent="0.25">
      <c r="C500" s="51"/>
    </row>
    <row r="501" spans="3:3" ht="12.5" x14ac:dyDescent="0.25">
      <c r="C501" s="51"/>
    </row>
    <row r="502" spans="3:3" ht="12.5" x14ac:dyDescent="0.25">
      <c r="C502" s="51"/>
    </row>
    <row r="503" spans="3:3" ht="12.5" x14ac:dyDescent="0.25">
      <c r="C503" s="51"/>
    </row>
    <row r="504" spans="3:3" ht="12.5" x14ac:dyDescent="0.25">
      <c r="C504" s="51"/>
    </row>
    <row r="505" spans="3:3" ht="12.5" x14ac:dyDescent="0.25">
      <c r="C505" s="51"/>
    </row>
    <row r="506" spans="3:3" ht="12.5" x14ac:dyDescent="0.25">
      <c r="C506" s="51"/>
    </row>
    <row r="507" spans="3:3" ht="12.5" x14ac:dyDescent="0.25">
      <c r="C507" s="51"/>
    </row>
    <row r="508" spans="3:3" ht="12.5" x14ac:dyDescent="0.25">
      <c r="C508" s="51"/>
    </row>
    <row r="509" spans="3:3" ht="12.5" x14ac:dyDescent="0.25">
      <c r="C509" s="51"/>
    </row>
    <row r="510" spans="3:3" ht="12.5" x14ac:dyDescent="0.25">
      <c r="C510" s="51"/>
    </row>
    <row r="511" spans="3:3" ht="12.5" x14ac:dyDescent="0.25">
      <c r="C511" s="51"/>
    </row>
    <row r="512" spans="3:3" ht="12.5" x14ac:dyDescent="0.25">
      <c r="C512" s="51"/>
    </row>
    <row r="513" spans="3:3" ht="12.5" x14ac:dyDescent="0.25">
      <c r="C513" s="51"/>
    </row>
    <row r="514" spans="3:3" ht="12.5" x14ac:dyDescent="0.25">
      <c r="C514" s="51"/>
    </row>
    <row r="515" spans="3:3" ht="12.5" x14ac:dyDescent="0.25">
      <c r="C515" s="51"/>
    </row>
    <row r="516" spans="3:3" ht="12.5" x14ac:dyDescent="0.25">
      <c r="C516" s="51"/>
    </row>
    <row r="517" spans="3:3" ht="12.5" x14ac:dyDescent="0.25">
      <c r="C517" s="51"/>
    </row>
    <row r="518" spans="3:3" ht="12.5" x14ac:dyDescent="0.25">
      <c r="C518" s="51"/>
    </row>
    <row r="519" spans="3:3" ht="12.5" x14ac:dyDescent="0.25">
      <c r="C519" s="51"/>
    </row>
    <row r="520" spans="3:3" ht="12.5" x14ac:dyDescent="0.25">
      <c r="C520" s="51"/>
    </row>
    <row r="521" spans="3:3" ht="12.5" x14ac:dyDescent="0.25">
      <c r="C521" s="51"/>
    </row>
    <row r="522" spans="3:3" ht="12.5" x14ac:dyDescent="0.25">
      <c r="C522" s="51"/>
    </row>
    <row r="523" spans="3:3" ht="12.5" x14ac:dyDescent="0.25">
      <c r="C523" s="51"/>
    </row>
    <row r="524" spans="3:3" ht="12.5" x14ac:dyDescent="0.25">
      <c r="C524" s="51"/>
    </row>
    <row r="525" spans="3:3" ht="12.5" x14ac:dyDescent="0.25">
      <c r="C525" s="51"/>
    </row>
    <row r="526" spans="3:3" ht="12.5" x14ac:dyDescent="0.25">
      <c r="C526" s="51"/>
    </row>
    <row r="527" spans="3:3" ht="12.5" x14ac:dyDescent="0.25">
      <c r="C527" s="51"/>
    </row>
    <row r="528" spans="3:3" ht="12.5" x14ac:dyDescent="0.25">
      <c r="C528" s="51"/>
    </row>
    <row r="529" spans="3:3" ht="12.5" x14ac:dyDescent="0.25">
      <c r="C529" s="51"/>
    </row>
    <row r="530" spans="3:3" ht="12.5" x14ac:dyDescent="0.25">
      <c r="C530" s="51"/>
    </row>
    <row r="531" spans="3:3" ht="12.5" x14ac:dyDescent="0.25">
      <c r="C531" s="51"/>
    </row>
    <row r="532" spans="3:3" ht="12.5" x14ac:dyDescent="0.25">
      <c r="C532" s="51"/>
    </row>
    <row r="533" spans="3:3" ht="12.5" x14ac:dyDescent="0.25">
      <c r="C533" s="51"/>
    </row>
    <row r="534" spans="3:3" ht="12.5" x14ac:dyDescent="0.25">
      <c r="C534" s="51"/>
    </row>
    <row r="535" spans="3:3" ht="12.5" x14ac:dyDescent="0.25">
      <c r="C535" s="51"/>
    </row>
    <row r="536" spans="3:3" ht="12.5" x14ac:dyDescent="0.25">
      <c r="C536" s="51"/>
    </row>
    <row r="537" spans="3:3" ht="12.5" x14ac:dyDescent="0.25">
      <c r="C537" s="51"/>
    </row>
    <row r="538" spans="3:3" ht="12.5" x14ac:dyDescent="0.25">
      <c r="C538" s="51"/>
    </row>
    <row r="539" spans="3:3" ht="12.5" x14ac:dyDescent="0.25">
      <c r="C539" s="51"/>
    </row>
    <row r="540" spans="3:3" ht="12.5" x14ac:dyDescent="0.25">
      <c r="C540" s="51"/>
    </row>
    <row r="541" spans="3:3" ht="12.5" x14ac:dyDescent="0.25">
      <c r="C541" s="51"/>
    </row>
    <row r="542" spans="3:3" ht="12.5" x14ac:dyDescent="0.25">
      <c r="C542" s="51"/>
    </row>
    <row r="543" spans="3:3" ht="12.5" x14ac:dyDescent="0.25">
      <c r="C543" s="51"/>
    </row>
    <row r="544" spans="3:3" ht="12.5" x14ac:dyDescent="0.25">
      <c r="C544" s="51"/>
    </row>
    <row r="545" spans="3:3" ht="12.5" x14ac:dyDescent="0.25">
      <c r="C545" s="51"/>
    </row>
    <row r="546" spans="3:3" ht="12.5" x14ac:dyDescent="0.25">
      <c r="C546" s="51"/>
    </row>
    <row r="547" spans="3:3" ht="12.5" x14ac:dyDescent="0.25">
      <c r="C547" s="51"/>
    </row>
    <row r="548" spans="3:3" ht="12.5" x14ac:dyDescent="0.25">
      <c r="C548" s="51"/>
    </row>
    <row r="549" spans="3:3" ht="12.5" x14ac:dyDescent="0.25">
      <c r="C549" s="51"/>
    </row>
    <row r="550" spans="3:3" ht="12.5" x14ac:dyDescent="0.25">
      <c r="C550" s="51"/>
    </row>
    <row r="551" spans="3:3" ht="12.5" x14ac:dyDescent="0.25">
      <c r="C551" s="51"/>
    </row>
    <row r="552" spans="3:3" ht="12.5" x14ac:dyDescent="0.25">
      <c r="C552" s="51"/>
    </row>
    <row r="553" spans="3:3" ht="12.5" x14ac:dyDescent="0.25">
      <c r="C553" s="51"/>
    </row>
    <row r="554" spans="3:3" ht="12.5" x14ac:dyDescent="0.25">
      <c r="C554" s="51"/>
    </row>
    <row r="555" spans="3:3" ht="12.5" x14ac:dyDescent="0.25">
      <c r="C555" s="51"/>
    </row>
    <row r="556" spans="3:3" ht="12.5" x14ac:dyDescent="0.25">
      <c r="C556" s="51"/>
    </row>
    <row r="557" spans="3:3" ht="12.5" x14ac:dyDescent="0.25">
      <c r="C557" s="51"/>
    </row>
    <row r="558" spans="3:3" ht="12.5" x14ac:dyDescent="0.25">
      <c r="C558" s="51"/>
    </row>
    <row r="559" spans="3:3" ht="12.5" x14ac:dyDescent="0.25">
      <c r="C559" s="51"/>
    </row>
    <row r="560" spans="3:3" ht="12.5" x14ac:dyDescent="0.25">
      <c r="C560" s="51"/>
    </row>
    <row r="561" spans="3:3" ht="12.5" x14ac:dyDescent="0.25">
      <c r="C561" s="51"/>
    </row>
    <row r="562" spans="3:3" ht="12.5" x14ac:dyDescent="0.25">
      <c r="C562" s="51"/>
    </row>
    <row r="563" spans="3:3" ht="12.5" x14ac:dyDescent="0.25">
      <c r="C563" s="51"/>
    </row>
    <row r="564" spans="3:3" ht="12.5" x14ac:dyDescent="0.25">
      <c r="C564" s="51"/>
    </row>
    <row r="565" spans="3:3" ht="12.5" x14ac:dyDescent="0.25">
      <c r="C565" s="51"/>
    </row>
    <row r="566" spans="3:3" ht="12.5" x14ac:dyDescent="0.25">
      <c r="C566" s="51"/>
    </row>
    <row r="567" spans="3:3" ht="12.5" x14ac:dyDescent="0.25">
      <c r="C567" s="51"/>
    </row>
    <row r="568" spans="3:3" ht="12.5" x14ac:dyDescent="0.25">
      <c r="C568" s="51"/>
    </row>
    <row r="569" spans="3:3" ht="12.5" x14ac:dyDescent="0.25">
      <c r="C569" s="51"/>
    </row>
    <row r="570" spans="3:3" ht="12.5" x14ac:dyDescent="0.25">
      <c r="C570" s="51"/>
    </row>
    <row r="571" spans="3:3" ht="12.5" x14ac:dyDescent="0.25">
      <c r="C571" s="51"/>
    </row>
    <row r="572" spans="3:3" ht="12.5" x14ac:dyDescent="0.25">
      <c r="C572" s="51"/>
    </row>
    <row r="573" spans="3:3" ht="12.5" x14ac:dyDescent="0.25">
      <c r="C573" s="51"/>
    </row>
    <row r="574" spans="3:3" ht="12.5" x14ac:dyDescent="0.25">
      <c r="C574" s="51"/>
    </row>
    <row r="575" spans="3:3" ht="12.5" x14ac:dyDescent="0.25">
      <c r="C575" s="51"/>
    </row>
    <row r="576" spans="3:3" ht="12.5" x14ac:dyDescent="0.25">
      <c r="C576" s="51"/>
    </row>
    <row r="577" spans="3:3" ht="12.5" x14ac:dyDescent="0.25">
      <c r="C577" s="51"/>
    </row>
    <row r="578" spans="3:3" ht="12.5" x14ac:dyDescent="0.25">
      <c r="C578" s="51"/>
    </row>
    <row r="579" spans="3:3" ht="12.5" x14ac:dyDescent="0.25">
      <c r="C579" s="51"/>
    </row>
    <row r="580" spans="3:3" ht="12.5" x14ac:dyDescent="0.25">
      <c r="C580" s="51"/>
    </row>
    <row r="581" spans="3:3" ht="12.5" x14ac:dyDescent="0.25">
      <c r="C581" s="51"/>
    </row>
    <row r="582" spans="3:3" ht="12.5" x14ac:dyDescent="0.25">
      <c r="C582" s="51"/>
    </row>
    <row r="583" spans="3:3" ht="12.5" x14ac:dyDescent="0.25">
      <c r="C583" s="51"/>
    </row>
    <row r="584" spans="3:3" ht="12.5" x14ac:dyDescent="0.25">
      <c r="C584" s="51"/>
    </row>
    <row r="585" spans="3:3" ht="12.5" x14ac:dyDescent="0.25">
      <c r="C585" s="51"/>
    </row>
    <row r="586" spans="3:3" ht="12.5" x14ac:dyDescent="0.25">
      <c r="C586" s="51"/>
    </row>
    <row r="587" spans="3:3" ht="12.5" x14ac:dyDescent="0.25">
      <c r="C587" s="51"/>
    </row>
    <row r="588" spans="3:3" ht="12.5" x14ac:dyDescent="0.25">
      <c r="C588" s="51"/>
    </row>
    <row r="589" spans="3:3" ht="12.5" x14ac:dyDescent="0.25">
      <c r="C589" s="51"/>
    </row>
    <row r="590" spans="3:3" ht="12.5" x14ac:dyDescent="0.25">
      <c r="C590" s="51"/>
    </row>
    <row r="591" spans="3:3" ht="12.5" x14ac:dyDescent="0.25">
      <c r="C591" s="51"/>
    </row>
    <row r="592" spans="3:3" ht="12.5" x14ac:dyDescent="0.25">
      <c r="C592" s="51"/>
    </row>
    <row r="593" spans="3:3" ht="12.5" x14ac:dyDescent="0.25">
      <c r="C593" s="51"/>
    </row>
    <row r="594" spans="3:3" ht="12.5" x14ac:dyDescent="0.25">
      <c r="C594" s="51"/>
    </row>
    <row r="595" spans="3:3" ht="12.5" x14ac:dyDescent="0.25">
      <c r="C595" s="51"/>
    </row>
    <row r="596" spans="3:3" ht="12.5" x14ac:dyDescent="0.25">
      <c r="C596" s="51"/>
    </row>
    <row r="597" spans="3:3" ht="12.5" x14ac:dyDescent="0.25">
      <c r="C597" s="51"/>
    </row>
    <row r="598" spans="3:3" ht="12.5" x14ac:dyDescent="0.25">
      <c r="C598" s="51"/>
    </row>
    <row r="599" spans="3:3" ht="12.5" x14ac:dyDescent="0.25">
      <c r="C599" s="51"/>
    </row>
    <row r="600" spans="3:3" ht="12.5" x14ac:dyDescent="0.25">
      <c r="C600" s="51"/>
    </row>
    <row r="601" spans="3:3" ht="12.5" x14ac:dyDescent="0.25">
      <c r="C601" s="51"/>
    </row>
    <row r="602" spans="3:3" ht="12.5" x14ac:dyDescent="0.25">
      <c r="C602" s="51"/>
    </row>
    <row r="603" spans="3:3" ht="12.5" x14ac:dyDescent="0.25">
      <c r="C603" s="51"/>
    </row>
    <row r="604" spans="3:3" ht="12.5" x14ac:dyDescent="0.25">
      <c r="C604" s="51"/>
    </row>
    <row r="605" spans="3:3" ht="12.5" x14ac:dyDescent="0.25">
      <c r="C605" s="51"/>
    </row>
    <row r="606" spans="3:3" ht="12.5" x14ac:dyDescent="0.25">
      <c r="C606" s="51"/>
    </row>
    <row r="607" spans="3:3" ht="12.5" x14ac:dyDescent="0.25">
      <c r="C607" s="51"/>
    </row>
    <row r="608" spans="3:3" ht="12.5" x14ac:dyDescent="0.25">
      <c r="C608" s="51"/>
    </row>
    <row r="609" spans="3:3" ht="12.5" x14ac:dyDescent="0.25">
      <c r="C609" s="51"/>
    </row>
    <row r="610" spans="3:3" ht="12.5" x14ac:dyDescent="0.25">
      <c r="C610" s="51"/>
    </row>
    <row r="611" spans="3:3" ht="12.5" x14ac:dyDescent="0.25">
      <c r="C611" s="51"/>
    </row>
    <row r="612" spans="3:3" ht="12.5" x14ac:dyDescent="0.25">
      <c r="C612" s="51"/>
    </row>
    <row r="613" spans="3:3" ht="12.5" x14ac:dyDescent="0.25">
      <c r="C613" s="51"/>
    </row>
    <row r="614" spans="3:3" ht="12.5" x14ac:dyDescent="0.25">
      <c r="C614" s="51"/>
    </row>
    <row r="615" spans="3:3" ht="12.5" x14ac:dyDescent="0.25">
      <c r="C615" s="51"/>
    </row>
    <row r="616" spans="3:3" ht="12.5" x14ac:dyDescent="0.25">
      <c r="C616" s="51"/>
    </row>
    <row r="617" spans="3:3" ht="12.5" x14ac:dyDescent="0.25">
      <c r="C617" s="51"/>
    </row>
    <row r="618" spans="3:3" ht="12.5" x14ac:dyDescent="0.25">
      <c r="C618" s="51"/>
    </row>
    <row r="619" spans="3:3" ht="12.5" x14ac:dyDescent="0.25">
      <c r="C619" s="51"/>
    </row>
    <row r="620" spans="3:3" ht="12.5" x14ac:dyDescent="0.25">
      <c r="C620" s="51"/>
    </row>
    <row r="621" spans="3:3" ht="12.5" x14ac:dyDescent="0.25">
      <c r="C621" s="51"/>
    </row>
    <row r="622" spans="3:3" ht="12.5" x14ac:dyDescent="0.25">
      <c r="C622" s="51"/>
    </row>
    <row r="623" spans="3:3" ht="12.5" x14ac:dyDescent="0.25">
      <c r="C623" s="51"/>
    </row>
    <row r="624" spans="3:3" ht="12.5" x14ac:dyDescent="0.25">
      <c r="C624" s="51"/>
    </row>
    <row r="625" spans="3:3" ht="12.5" x14ac:dyDescent="0.25">
      <c r="C625" s="51"/>
    </row>
    <row r="626" spans="3:3" ht="12.5" x14ac:dyDescent="0.25">
      <c r="C626" s="51"/>
    </row>
    <row r="627" spans="3:3" ht="12.5" x14ac:dyDescent="0.25">
      <c r="C627" s="51"/>
    </row>
    <row r="628" spans="3:3" ht="12.5" x14ac:dyDescent="0.25">
      <c r="C628" s="51"/>
    </row>
    <row r="629" spans="3:3" ht="12.5" x14ac:dyDescent="0.25">
      <c r="C629" s="51"/>
    </row>
    <row r="630" spans="3:3" ht="12.5" x14ac:dyDescent="0.25">
      <c r="C630" s="51"/>
    </row>
    <row r="631" spans="3:3" ht="12.5" x14ac:dyDescent="0.25">
      <c r="C631" s="51"/>
    </row>
    <row r="632" spans="3:3" ht="12.5" x14ac:dyDescent="0.25">
      <c r="C632" s="51"/>
    </row>
    <row r="633" spans="3:3" ht="12.5" x14ac:dyDescent="0.25">
      <c r="C633" s="51"/>
    </row>
    <row r="634" spans="3:3" ht="12.5" x14ac:dyDescent="0.25">
      <c r="C634" s="51"/>
    </row>
    <row r="635" spans="3:3" ht="12.5" x14ac:dyDescent="0.25">
      <c r="C635" s="51"/>
    </row>
    <row r="636" spans="3:3" ht="12.5" x14ac:dyDescent="0.25">
      <c r="C636" s="51"/>
    </row>
    <row r="637" spans="3:3" ht="12.5" x14ac:dyDescent="0.25">
      <c r="C637" s="51"/>
    </row>
    <row r="638" spans="3:3" ht="12.5" x14ac:dyDescent="0.25">
      <c r="C638" s="51"/>
    </row>
    <row r="639" spans="3:3" ht="12.5" x14ac:dyDescent="0.25">
      <c r="C639" s="51"/>
    </row>
    <row r="640" spans="3:3" ht="12.5" x14ac:dyDescent="0.25">
      <c r="C640" s="51"/>
    </row>
    <row r="641" spans="3:3" ht="12.5" x14ac:dyDescent="0.25">
      <c r="C641" s="51"/>
    </row>
    <row r="642" spans="3:3" ht="12.5" x14ac:dyDescent="0.25">
      <c r="C642" s="51"/>
    </row>
    <row r="643" spans="3:3" ht="12.5" x14ac:dyDescent="0.25">
      <c r="C643" s="51"/>
    </row>
    <row r="644" spans="3:3" ht="12.5" x14ac:dyDescent="0.25">
      <c r="C644" s="51"/>
    </row>
    <row r="645" spans="3:3" ht="12.5" x14ac:dyDescent="0.25">
      <c r="C645" s="51"/>
    </row>
    <row r="646" spans="3:3" ht="12.5" x14ac:dyDescent="0.25">
      <c r="C646" s="51"/>
    </row>
    <row r="647" spans="3:3" ht="12.5" x14ac:dyDescent="0.25">
      <c r="C647" s="51"/>
    </row>
    <row r="648" spans="3:3" ht="12.5" x14ac:dyDescent="0.25">
      <c r="C648" s="51"/>
    </row>
    <row r="649" spans="3:3" ht="12.5" x14ac:dyDescent="0.25">
      <c r="C649" s="51"/>
    </row>
    <row r="650" spans="3:3" ht="12.5" x14ac:dyDescent="0.25">
      <c r="C650" s="51"/>
    </row>
    <row r="651" spans="3:3" ht="12.5" x14ac:dyDescent="0.25">
      <c r="C651" s="51"/>
    </row>
    <row r="652" spans="3:3" ht="12.5" x14ac:dyDescent="0.25">
      <c r="C652" s="51"/>
    </row>
    <row r="653" spans="3:3" ht="12.5" x14ac:dyDescent="0.25">
      <c r="C653" s="51"/>
    </row>
    <row r="654" spans="3:3" ht="12.5" x14ac:dyDescent="0.25">
      <c r="C654" s="51"/>
    </row>
    <row r="655" spans="3:3" ht="12.5" x14ac:dyDescent="0.25">
      <c r="C655" s="51"/>
    </row>
    <row r="656" spans="3:3" ht="12.5" x14ac:dyDescent="0.25">
      <c r="C656" s="51"/>
    </row>
    <row r="657" spans="3:3" ht="12.5" x14ac:dyDescent="0.25">
      <c r="C657" s="51"/>
    </row>
    <row r="658" spans="3:3" ht="12.5" x14ac:dyDescent="0.25">
      <c r="C658" s="51"/>
    </row>
    <row r="659" spans="3:3" ht="12.5" x14ac:dyDescent="0.25">
      <c r="C659" s="51"/>
    </row>
    <row r="660" spans="3:3" ht="12.5" x14ac:dyDescent="0.25">
      <c r="C660" s="51"/>
    </row>
    <row r="661" spans="3:3" ht="12.5" x14ac:dyDescent="0.25">
      <c r="C661" s="51"/>
    </row>
    <row r="662" spans="3:3" ht="12.5" x14ac:dyDescent="0.25">
      <c r="C662" s="51"/>
    </row>
    <row r="663" spans="3:3" ht="12.5" x14ac:dyDescent="0.25">
      <c r="C663" s="51"/>
    </row>
    <row r="664" spans="3:3" ht="12.5" x14ac:dyDescent="0.25">
      <c r="C664" s="51"/>
    </row>
    <row r="665" spans="3:3" ht="12.5" x14ac:dyDescent="0.25">
      <c r="C665" s="51"/>
    </row>
    <row r="666" spans="3:3" ht="12.5" x14ac:dyDescent="0.25">
      <c r="C666" s="51"/>
    </row>
    <row r="667" spans="3:3" ht="12.5" x14ac:dyDescent="0.25">
      <c r="C667" s="51"/>
    </row>
    <row r="668" spans="3:3" ht="12.5" x14ac:dyDescent="0.25">
      <c r="C668" s="51"/>
    </row>
    <row r="669" spans="3:3" ht="12.5" x14ac:dyDescent="0.25">
      <c r="C669" s="51"/>
    </row>
    <row r="670" spans="3:3" ht="12.5" x14ac:dyDescent="0.25">
      <c r="C670" s="51"/>
    </row>
    <row r="671" spans="3:3" ht="12.5" x14ac:dyDescent="0.25">
      <c r="C671" s="51"/>
    </row>
    <row r="672" spans="3:3" ht="12.5" x14ac:dyDescent="0.25">
      <c r="C672" s="51"/>
    </row>
    <row r="673" spans="3:3" ht="12.5" x14ac:dyDescent="0.25">
      <c r="C673" s="51"/>
    </row>
    <row r="674" spans="3:3" ht="12.5" x14ac:dyDescent="0.25">
      <c r="C674" s="51"/>
    </row>
    <row r="675" spans="3:3" ht="12.5" x14ac:dyDescent="0.25">
      <c r="C675" s="51"/>
    </row>
    <row r="676" spans="3:3" ht="12.5" x14ac:dyDescent="0.25">
      <c r="C676" s="51"/>
    </row>
    <row r="677" spans="3:3" ht="12.5" x14ac:dyDescent="0.25">
      <c r="C677" s="51"/>
    </row>
    <row r="678" spans="3:3" ht="12.5" x14ac:dyDescent="0.25">
      <c r="C678" s="51"/>
    </row>
    <row r="679" spans="3:3" ht="12.5" x14ac:dyDescent="0.25">
      <c r="C679" s="51"/>
    </row>
    <row r="680" spans="3:3" ht="12.5" x14ac:dyDescent="0.25">
      <c r="C680" s="51"/>
    </row>
    <row r="681" spans="3:3" ht="12.5" x14ac:dyDescent="0.25">
      <c r="C681" s="51"/>
    </row>
    <row r="682" spans="3:3" ht="12.5" x14ac:dyDescent="0.25">
      <c r="C682" s="51"/>
    </row>
    <row r="683" spans="3:3" ht="12.5" x14ac:dyDescent="0.25">
      <c r="C683" s="51"/>
    </row>
    <row r="684" spans="3:3" ht="12.5" x14ac:dyDescent="0.25">
      <c r="C684" s="51"/>
    </row>
    <row r="685" spans="3:3" ht="12.5" x14ac:dyDescent="0.25">
      <c r="C685" s="51"/>
    </row>
    <row r="686" spans="3:3" ht="12.5" x14ac:dyDescent="0.25">
      <c r="C686" s="51"/>
    </row>
    <row r="687" spans="3:3" ht="12.5" x14ac:dyDescent="0.25">
      <c r="C687" s="51"/>
    </row>
    <row r="688" spans="3:3" ht="12.5" x14ac:dyDescent="0.25">
      <c r="C688" s="51"/>
    </row>
    <row r="689" spans="3:3" ht="12.5" x14ac:dyDescent="0.25">
      <c r="C689" s="51"/>
    </row>
    <row r="690" spans="3:3" ht="12.5" x14ac:dyDescent="0.25">
      <c r="C690" s="51"/>
    </row>
    <row r="691" spans="3:3" ht="12.5" x14ac:dyDescent="0.25">
      <c r="C691" s="51"/>
    </row>
    <row r="692" spans="3:3" ht="12.5" x14ac:dyDescent="0.25">
      <c r="C692" s="51"/>
    </row>
    <row r="693" spans="3:3" ht="12.5" x14ac:dyDescent="0.25">
      <c r="C693" s="51"/>
    </row>
    <row r="694" spans="3:3" ht="12.5" x14ac:dyDescent="0.25">
      <c r="C694" s="51"/>
    </row>
    <row r="695" spans="3:3" ht="12.5" x14ac:dyDescent="0.25">
      <c r="C695" s="51"/>
    </row>
    <row r="696" spans="3:3" ht="12.5" x14ac:dyDescent="0.25">
      <c r="C696" s="51"/>
    </row>
    <row r="697" spans="3:3" ht="12.5" x14ac:dyDescent="0.25">
      <c r="C697" s="51"/>
    </row>
    <row r="698" spans="3:3" ht="12.5" x14ac:dyDescent="0.25">
      <c r="C698" s="51"/>
    </row>
    <row r="699" spans="3:3" ht="12.5" x14ac:dyDescent="0.25">
      <c r="C699" s="51"/>
    </row>
    <row r="700" spans="3:3" ht="12.5" x14ac:dyDescent="0.25">
      <c r="C700" s="51"/>
    </row>
    <row r="701" spans="3:3" ht="12.5" x14ac:dyDescent="0.25">
      <c r="C701" s="51"/>
    </row>
    <row r="702" spans="3:3" ht="12.5" x14ac:dyDescent="0.25">
      <c r="C702" s="51"/>
    </row>
    <row r="703" spans="3:3" ht="12.5" x14ac:dyDescent="0.25">
      <c r="C703" s="51"/>
    </row>
    <row r="704" spans="3:3" ht="12.5" x14ac:dyDescent="0.25">
      <c r="C704" s="51"/>
    </row>
    <row r="705" spans="3:3" ht="12.5" x14ac:dyDescent="0.25">
      <c r="C705" s="51"/>
    </row>
    <row r="706" spans="3:3" ht="12.5" x14ac:dyDescent="0.25">
      <c r="C706" s="51"/>
    </row>
    <row r="707" spans="3:3" ht="12.5" x14ac:dyDescent="0.25">
      <c r="C707" s="51"/>
    </row>
    <row r="708" spans="3:3" ht="12.5" x14ac:dyDescent="0.25">
      <c r="C708" s="51"/>
    </row>
    <row r="709" spans="3:3" ht="12.5" x14ac:dyDescent="0.25">
      <c r="C709" s="51"/>
    </row>
    <row r="710" spans="3:3" ht="12.5" x14ac:dyDescent="0.25">
      <c r="C710" s="51"/>
    </row>
    <row r="711" spans="3:3" ht="12.5" x14ac:dyDescent="0.25">
      <c r="C711" s="51"/>
    </row>
    <row r="712" spans="3:3" ht="12.5" x14ac:dyDescent="0.25">
      <c r="C712" s="51"/>
    </row>
    <row r="713" spans="3:3" ht="12.5" x14ac:dyDescent="0.25">
      <c r="C713" s="51"/>
    </row>
    <row r="714" spans="3:3" ht="12.5" x14ac:dyDescent="0.25">
      <c r="C714" s="51"/>
    </row>
    <row r="715" spans="3:3" ht="12.5" x14ac:dyDescent="0.25">
      <c r="C715" s="51"/>
    </row>
    <row r="716" spans="3:3" ht="12.5" x14ac:dyDescent="0.25">
      <c r="C716" s="51"/>
    </row>
    <row r="717" spans="3:3" ht="12.5" x14ac:dyDescent="0.25">
      <c r="C717" s="51"/>
    </row>
    <row r="718" spans="3:3" ht="12.5" x14ac:dyDescent="0.25">
      <c r="C718" s="51"/>
    </row>
    <row r="719" spans="3:3" ht="12.5" x14ac:dyDescent="0.25">
      <c r="C719" s="51"/>
    </row>
    <row r="720" spans="3:3" ht="12.5" x14ac:dyDescent="0.25">
      <c r="C720" s="51"/>
    </row>
    <row r="721" spans="3:3" ht="12.5" x14ac:dyDescent="0.25">
      <c r="C721" s="51"/>
    </row>
    <row r="722" spans="3:3" ht="12.5" x14ac:dyDescent="0.25">
      <c r="C722" s="51"/>
    </row>
    <row r="723" spans="3:3" ht="12.5" x14ac:dyDescent="0.25">
      <c r="C723" s="51"/>
    </row>
    <row r="724" spans="3:3" ht="12.5" x14ac:dyDescent="0.25">
      <c r="C724" s="51"/>
    </row>
    <row r="725" spans="3:3" ht="12.5" x14ac:dyDescent="0.25">
      <c r="C725" s="51"/>
    </row>
    <row r="726" spans="3:3" ht="12.5" x14ac:dyDescent="0.25">
      <c r="C726" s="51"/>
    </row>
    <row r="727" spans="3:3" ht="12.5" x14ac:dyDescent="0.25">
      <c r="C727" s="51"/>
    </row>
    <row r="728" spans="3:3" ht="12.5" x14ac:dyDescent="0.25">
      <c r="C728" s="51"/>
    </row>
    <row r="729" spans="3:3" ht="12.5" x14ac:dyDescent="0.25">
      <c r="C729" s="51"/>
    </row>
    <row r="730" spans="3:3" ht="12.5" x14ac:dyDescent="0.25">
      <c r="C730" s="51"/>
    </row>
    <row r="731" spans="3:3" ht="12.5" x14ac:dyDescent="0.25">
      <c r="C731" s="51"/>
    </row>
    <row r="732" spans="3:3" ht="12.5" x14ac:dyDescent="0.25">
      <c r="C732" s="51"/>
    </row>
    <row r="733" spans="3:3" ht="12.5" x14ac:dyDescent="0.25">
      <c r="C733" s="51"/>
    </row>
    <row r="734" spans="3:3" ht="12.5" x14ac:dyDescent="0.25">
      <c r="C734" s="51"/>
    </row>
    <row r="735" spans="3:3" ht="12.5" x14ac:dyDescent="0.25">
      <c r="C735" s="51"/>
    </row>
    <row r="736" spans="3:3" ht="12.5" x14ac:dyDescent="0.25">
      <c r="C736" s="51"/>
    </row>
    <row r="737" spans="3:3" ht="12.5" x14ac:dyDescent="0.25">
      <c r="C737" s="51"/>
    </row>
    <row r="738" spans="3:3" ht="12.5" x14ac:dyDescent="0.25">
      <c r="C738" s="51"/>
    </row>
    <row r="739" spans="3:3" ht="12.5" x14ac:dyDescent="0.25">
      <c r="C739" s="51"/>
    </row>
    <row r="740" spans="3:3" ht="12.5" x14ac:dyDescent="0.25">
      <c r="C740" s="51"/>
    </row>
    <row r="741" spans="3:3" ht="12.5" x14ac:dyDescent="0.25">
      <c r="C741" s="51"/>
    </row>
    <row r="742" spans="3:3" ht="12.5" x14ac:dyDescent="0.25">
      <c r="C742" s="51"/>
    </row>
    <row r="743" spans="3:3" ht="12.5" x14ac:dyDescent="0.25">
      <c r="C743" s="51"/>
    </row>
    <row r="744" spans="3:3" ht="12.5" x14ac:dyDescent="0.25">
      <c r="C744" s="51"/>
    </row>
    <row r="745" spans="3:3" ht="12.5" x14ac:dyDescent="0.25">
      <c r="C745" s="51"/>
    </row>
    <row r="746" spans="3:3" ht="12.5" x14ac:dyDescent="0.25">
      <c r="C746" s="51"/>
    </row>
    <row r="747" spans="3:3" ht="12.5" x14ac:dyDescent="0.25">
      <c r="C747" s="51"/>
    </row>
    <row r="748" spans="3:3" ht="12.5" x14ac:dyDescent="0.25">
      <c r="C748" s="51"/>
    </row>
    <row r="749" spans="3:3" ht="12.5" x14ac:dyDescent="0.25">
      <c r="C749" s="51"/>
    </row>
    <row r="750" spans="3:3" ht="12.5" x14ac:dyDescent="0.25">
      <c r="C750" s="51"/>
    </row>
    <row r="751" spans="3:3" ht="12.5" x14ac:dyDescent="0.25">
      <c r="C751" s="51"/>
    </row>
    <row r="752" spans="3:3" ht="12.5" x14ac:dyDescent="0.25">
      <c r="C752" s="51"/>
    </row>
    <row r="753" spans="3:3" ht="12.5" x14ac:dyDescent="0.25">
      <c r="C753" s="51"/>
    </row>
    <row r="754" spans="3:3" ht="12.5" x14ac:dyDescent="0.25">
      <c r="C754" s="51"/>
    </row>
    <row r="755" spans="3:3" ht="12.5" x14ac:dyDescent="0.25">
      <c r="C755" s="51"/>
    </row>
    <row r="756" spans="3:3" ht="12.5" x14ac:dyDescent="0.25">
      <c r="C756" s="51"/>
    </row>
    <row r="757" spans="3:3" ht="12.5" x14ac:dyDescent="0.25">
      <c r="C757" s="51"/>
    </row>
    <row r="758" spans="3:3" ht="12.5" x14ac:dyDescent="0.25">
      <c r="C758" s="51"/>
    </row>
    <row r="759" spans="3:3" ht="12.5" x14ac:dyDescent="0.25">
      <c r="C759" s="51"/>
    </row>
    <row r="760" spans="3:3" ht="12.5" x14ac:dyDescent="0.25">
      <c r="C760" s="51"/>
    </row>
    <row r="761" spans="3:3" ht="12.5" x14ac:dyDescent="0.25">
      <c r="C761" s="51"/>
    </row>
    <row r="762" spans="3:3" ht="12.5" x14ac:dyDescent="0.25">
      <c r="C762" s="51"/>
    </row>
    <row r="763" spans="3:3" ht="12.5" x14ac:dyDescent="0.25">
      <c r="C763" s="51"/>
    </row>
    <row r="764" spans="3:3" ht="12.5" x14ac:dyDescent="0.25">
      <c r="C764" s="51"/>
    </row>
    <row r="765" spans="3:3" ht="12.5" x14ac:dyDescent="0.25">
      <c r="C765" s="51"/>
    </row>
    <row r="766" spans="3:3" ht="12.5" x14ac:dyDescent="0.25">
      <c r="C766" s="51"/>
    </row>
    <row r="767" spans="3:3" ht="12.5" x14ac:dyDescent="0.25">
      <c r="C767" s="51"/>
    </row>
    <row r="768" spans="3:3" ht="12.5" x14ac:dyDescent="0.25">
      <c r="C768" s="51"/>
    </row>
    <row r="769" spans="3:3" ht="12.5" x14ac:dyDescent="0.25">
      <c r="C769" s="51"/>
    </row>
    <row r="770" spans="3:3" ht="12.5" x14ac:dyDescent="0.25">
      <c r="C770" s="51"/>
    </row>
    <row r="771" spans="3:3" ht="12.5" x14ac:dyDescent="0.25">
      <c r="C771" s="51"/>
    </row>
    <row r="772" spans="3:3" ht="12.5" x14ac:dyDescent="0.25">
      <c r="C772" s="51"/>
    </row>
    <row r="773" spans="3:3" ht="12.5" x14ac:dyDescent="0.25">
      <c r="C773" s="51"/>
    </row>
    <row r="774" spans="3:3" ht="12.5" x14ac:dyDescent="0.25">
      <c r="C774" s="51"/>
    </row>
    <row r="775" spans="3:3" ht="12.5" x14ac:dyDescent="0.25">
      <c r="C775" s="51"/>
    </row>
    <row r="776" spans="3:3" ht="12.5" x14ac:dyDescent="0.25">
      <c r="C776" s="51"/>
    </row>
    <row r="777" spans="3:3" ht="12.5" x14ac:dyDescent="0.25">
      <c r="C777" s="51"/>
    </row>
    <row r="778" spans="3:3" ht="12.5" x14ac:dyDescent="0.25">
      <c r="C778" s="51"/>
    </row>
    <row r="779" spans="3:3" ht="12.5" x14ac:dyDescent="0.25">
      <c r="C779" s="51"/>
    </row>
    <row r="780" spans="3:3" ht="12.5" x14ac:dyDescent="0.25">
      <c r="C780" s="51"/>
    </row>
    <row r="781" spans="3:3" ht="12.5" x14ac:dyDescent="0.25">
      <c r="C781" s="51"/>
    </row>
    <row r="782" spans="3:3" ht="12.5" x14ac:dyDescent="0.25">
      <c r="C782" s="51"/>
    </row>
    <row r="783" spans="3:3" ht="12.5" x14ac:dyDescent="0.25">
      <c r="C783" s="51"/>
    </row>
    <row r="784" spans="3:3" ht="12.5" x14ac:dyDescent="0.25">
      <c r="C784" s="51"/>
    </row>
    <row r="785" spans="3:3" ht="12.5" x14ac:dyDescent="0.25">
      <c r="C785" s="51"/>
    </row>
    <row r="786" spans="3:3" ht="12.5" x14ac:dyDescent="0.25">
      <c r="C786" s="51"/>
    </row>
    <row r="787" spans="3:3" ht="12.5" x14ac:dyDescent="0.25">
      <c r="C787" s="51"/>
    </row>
    <row r="788" spans="3:3" ht="12.5" x14ac:dyDescent="0.25">
      <c r="C788" s="51"/>
    </row>
    <row r="789" spans="3:3" ht="12.5" x14ac:dyDescent="0.25">
      <c r="C789" s="51"/>
    </row>
    <row r="790" spans="3:3" ht="12.5" x14ac:dyDescent="0.25">
      <c r="C790" s="51"/>
    </row>
    <row r="791" spans="3:3" ht="12.5" x14ac:dyDescent="0.25">
      <c r="C791" s="51"/>
    </row>
    <row r="792" spans="3:3" ht="12.5" x14ac:dyDescent="0.25">
      <c r="C792" s="51"/>
    </row>
    <row r="793" spans="3:3" ht="12.5" x14ac:dyDescent="0.25">
      <c r="C793" s="51"/>
    </row>
    <row r="794" spans="3:3" ht="12.5" x14ac:dyDescent="0.25">
      <c r="C794" s="51"/>
    </row>
    <row r="795" spans="3:3" ht="12.5" x14ac:dyDescent="0.25">
      <c r="C795" s="51"/>
    </row>
    <row r="796" spans="3:3" ht="12.5" x14ac:dyDescent="0.25">
      <c r="C796" s="51"/>
    </row>
    <row r="797" spans="3:3" ht="12.5" x14ac:dyDescent="0.25">
      <c r="C797" s="51"/>
    </row>
    <row r="798" spans="3:3" ht="12.5" x14ac:dyDescent="0.25">
      <c r="C798" s="51"/>
    </row>
    <row r="799" spans="3:3" ht="12.5" x14ac:dyDescent="0.25">
      <c r="C799" s="51"/>
    </row>
    <row r="800" spans="3:3" ht="12.5" x14ac:dyDescent="0.25">
      <c r="C800" s="51"/>
    </row>
    <row r="801" spans="3:3" ht="12.5" x14ac:dyDescent="0.25">
      <c r="C801" s="51"/>
    </row>
    <row r="802" spans="3:3" ht="12.5" x14ac:dyDescent="0.25">
      <c r="C802" s="51"/>
    </row>
    <row r="803" spans="3:3" ht="12.5" x14ac:dyDescent="0.25">
      <c r="C803" s="51"/>
    </row>
    <row r="804" spans="3:3" ht="12.5" x14ac:dyDescent="0.25">
      <c r="C804" s="51"/>
    </row>
    <row r="805" spans="3:3" ht="12.5" x14ac:dyDescent="0.25">
      <c r="C805" s="51"/>
    </row>
    <row r="806" spans="3:3" ht="12.5" x14ac:dyDescent="0.25">
      <c r="C806" s="51"/>
    </row>
    <row r="807" spans="3:3" ht="12.5" x14ac:dyDescent="0.25">
      <c r="C807" s="51"/>
    </row>
    <row r="808" spans="3:3" ht="12.5" x14ac:dyDescent="0.25">
      <c r="C808" s="51"/>
    </row>
    <row r="809" spans="3:3" ht="12.5" x14ac:dyDescent="0.25">
      <c r="C809" s="51"/>
    </row>
    <row r="810" spans="3:3" ht="12.5" x14ac:dyDescent="0.25">
      <c r="C810" s="51"/>
    </row>
    <row r="811" spans="3:3" ht="12.5" x14ac:dyDescent="0.25">
      <c r="C811" s="51"/>
    </row>
    <row r="812" spans="3:3" ht="12.5" x14ac:dyDescent="0.25">
      <c r="C812" s="51"/>
    </row>
    <row r="813" spans="3:3" ht="12.5" x14ac:dyDescent="0.25">
      <c r="C813" s="51"/>
    </row>
    <row r="814" spans="3:3" ht="12.5" x14ac:dyDescent="0.25">
      <c r="C814" s="51"/>
    </row>
    <row r="815" spans="3:3" ht="12.5" x14ac:dyDescent="0.25">
      <c r="C815" s="51"/>
    </row>
    <row r="816" spans="3:3" ht="12.5" x14ac:dyDescent="0.25">
      <c r="C816" s="51"/>
    </row>
    <row r="817" spans="3:3" ht="12.5" x14ac:dyDescent="0.25">
      <c r="C817" s="51"/>
    </row>
    <row r="818" spans="3:3" ht="12.5" x14ac:dyDescent="0.25">
      <c r="C818" s="51"/>
    </row>
    <row r="819" spans="3:3" ht="12.5" x14ac:dyDescent="0.25">
      <c r="C819" s="51"/>
    </row>
    <row r="820" spans="3:3" ht="12.5" x14ac:dyDescent="0.25">
      <c r="C820" s="51"/>
    </row>
    <row r="821" spans="3:3" ht="12.5" x14ac:dyDescent="0.25">
      <c r="C821" s="51"/>
    </row>
    <row r="822" spans="3:3" ht="12.5" x14ac:dyDescent="0.25">
      <c r="C822" s="51"/>
    </row>
    <row r="823" spans="3:3" ht="12.5" x14ac:dyDescent="0.25">
      <c r="C823" s="51"/>
    </row>
    <row r="824" spans="3:3" ht="12.5" x14ac:dyDescent="0.25">
      <c r="C824" s="51"/>
    </row>
    <row r="825" spans="3:3" ht="12.5" x14ac:dyDescent="0.25">
      <c r="C825" s="51"/>
    </row>
    <row r="826" spans="3:3" ht="12.5" x14ac:dyDescent="0.25">
      <c r="C826" s="51"/>
    </row>
    <row r="827" spans="3:3" ht="12.5" x14ac:dyDescent="0.25">
      <c r="C827" s="51"/>
    </row>
    <row r="828" spans="3:3" ht="12.5" x14ac:dyDescent="0.25">
      <c r="C828" s="51"/>
    </row>
    <row r="829" spans="3:3" ht="12.5" x14ac:dyDescent="0.25">
      <c r="C829" s="51"/>
    </row>
    <row r="830" spans="3:3" ht="12.5" x14ac:dyDescent="0.25">
      <c r="C830" s="51"/>
    </row>
    <row r="831" spans="3:3" ht="12.5" x14ac:dyDescent="0.25">
      <c r="C831" s="51"/>
    </row>
    <row r="832" spans="3:3" ht="12.5" x14ac:dyDescent="0.25">
      <c r="C832" s="51"/>
    </row>
    <row r="833" spans="3:3" ht="12.5" x14ac:dyDescent="0.25">
      <c r="C833" s="51"/>
    </row>
    <row r="834" spans="3:3" ht="12.5" x14ac:dyDescent="0.25">
      <c r="C834" s="51"/>
    </row>
    <row r="835" spans="3:3" ht="12.5" x14ac:dyDescent="0.25">
      <c r="C835" s="51"/>
    </row>
    <row r="836" spans="3:3" ht="12.5" x14ac:dyDescent="0.25">
      <c r="C836" s="51"/>
    </row>
    <row r="837" spans="3:3" ht="12.5" x14ac:dyDescent="0.25">
      <c r="C837" s="51"/>
    </row>
    <row r="838" spans="3:3" ht="12.5" x14ac:dyDescent="0.25">
      <c r="C838" s="51"/>
    </row>
    <row r="839" spans="3:3" ht="12.5" x14ac:dyDescent="0.25">
      <c r="C839" s="51"/>
    </row>
    <row r="840" spans="3:3" ht="12.5" x14ac:dyDescent="0.25">
      <c r="C840" s="51"/>
    </row>
    <row r="841" spans="3:3" ht="12.5" x14ac:dyDescent="0.25">
      <c r="C841" s="51"/>
    </row>
    <row r="842" spans="3:3" ht="12.5" x14ac:dyDescent="0.25">
      <c r="C842" s="51"/>
    </row>
    <row r="843" spans="3:3" ht="12.5" x14ac:dyDescent="0.25">
      <c r="C843" s="51"/>
    </row>
    <row r="844" spans="3:3" ht="12.5" x14ac:dyDescent="0.25">
      <c r="C844" s="51"/>
    </row>
    <row r="845" spans="3:3" ht="12.5" x14ac:dyDescent="0.25">
      <c r="C845" s="51"/>
    </row>
    <row r="846" spans="3:3" ht="12.5" x14ac:dyDescent="0.25">
      <c r="C846" s="51"/>
    </row>
    <row r="847" spans="3:3" ht="12.5" x14ac:dyDescent="0.25">
      <c r="C847" s="51"/>
    </row>
    <row r="848" spans="3:3" ht="12.5" x14ac:dyDescent="0.25">
      <c r="C848" s="51"/>
    </row>
    <row r="849" spans="3:3" ht="12.5" x14ac:dyDescent="0.25">
      <c r="C849" s="51"/>
    </row>
    <row r="850" spans="3:3" ht="12.5" x14ac:dyDescent="0.25">
      <c r="C850" s="51"/>
    </row>
    <row r="851" spans="3:3" ht="12.5" x14ac:dyDescent="0.25">
      <c r="C851" s="51"/>
    </row>
    <row r="852" spans="3:3" ht="12.5" x14ac:dyDescent="0.25">
      <c r="C852" s="51"/>
    </row>
    <row r="853" spans="3:3" ht="12.5" x14ac:dyDescent="0.25">
      <c r="C853" s="51"/>
    </row>
    <row r="854" spans="3:3" ht="12.5" x14ac:dyDescent="0.25">
      <c r="C854" s="51"/>
    </row>
    <row r="855" spans="3:3" ht="12.5" x14ac:dyDescent="0.25">
      <c r="C855" s="51"/>
    </row>
    <row r="856" spans="3:3" ht="12.5" x14ac:dyDescent="0.25">
      <c r="C856" s="51"/>
    </row>
    <row r="857" spans="3:3" ht="12.5" x14ac:dyDescent="0.25">
      <c r="C857" s="51"/>
    </row>
    <row r="858" spans="3:3" ht="12.5" x14ac:dyDescent="0.25">
      <c r="C858" s="51"/>
    </row>
    <row r="859" spans="3:3" ht="12.5" x14ac:dyDescent="0.25">
      <c r="C859" s="51"/>
    </row>
    <row r="860" spans="3:3" ht="12.5" x14ac:dyDescent="0.25">
      <c r="C860" s="51"/>
    </row>
    <row r="861" spans="3:3" ht="12.5" x14ac:dyDescent="0.25">
      <c r="C861" s="51"/>
    </row>
    <row r="862" spans="3:3" ht="12.5" x14ac:dyDescent="0.25">
      <c r="C862" s="51"/>
    </row>
    <row r="863" spans="3:3" ht="12.5" x14ac:dyDescent="0.25">
      <c r="C863" s="51"/>
    </row>
    <row r="864" spans="3:3" ht="12.5" x14ac:dyDescent="0.25">
      <c r="C864" s="51"/>
    </row>
    <row r="865" spans="3:3" ht="12.5" x14ac:dyDescent="0.25">
      <c r="C865" s="51"/>
    </row>
    <row r="866" spans="3:3" ht="12.5" x14ac:dyDescent="0.25">
      <c r="C866" s="51"/>
    </row>
    <row r="867" spans="3:3" ht="12.5" x14ac:dyDescent="0.25">
      <c r="C867" s="51"/>
    </row>
    <row r="868" spans="3:3" ht="12.5" x14ac:dyDescent="0.25">
      <c r="C868" s="51"/>
    </row>
    <row r="869" spans="3:3" ht="12.5" x14ac:dyDescent="0.25">
      <c r="C869" s="51"/>
    </row>
    <row r="870" spans="3:3" ht="12.5" x14ac:dyDescent="0.25">
      <c r="C870" s="51"/>
    </row>
    <row r="871" spans="3:3" ht="12.5" x14ac:dyDescent="0.25">
      <c r="C871" s="51"/>
    </row>
    <row r="872" spans="3:3" ht="12.5" x14ac:dyDescent="0.25">
      <c r="C872" s="51"/>
    </row>
    <row r="873" spans="3:3" ht="12.5" x14ac:dyDescent="0.25">
      <c r="C873" s="51"/>
    </row>
    <row r="874" spans="3:3" ht="12.5" x14ac:dyDescent="0.25">
      <c r="C874" s="51"/>
    </row>
    <row r="875" spans="3:3" ht="12.5" x14ac:dyDescent="0.25">
      <c r="C875" s="51"/>
    </row>
    <row r="876" spans="3:3" ht="12.5" x14ac:dyDescent="0.25">
      <c r="C876" s="51"/>
    </row>
    <row r="877" spans="3:3" ht="12.5" x14ac:dyDescent="0.25">
      <c r="C877" s="51"/>
    </row>
    <row r="878" spans="3:3" ht="12.5" x14ac:dyDescent="0.25">
      <c r="C878" s="51"/>
    </row>
    <row r="879" spans="3:3" ht="12.5" x14ac:dyDescent="0.25">
      <c r="C879" s="51"/>
    </row>
    <row r="880" spans="3:3" ht="12.5" x14ac:dyDescent="0.25">
      <c r="C880" s="51"/>
    </row>
    <row r="881" spans="3:3" ht="12.5" x14ac:dyDescent="0.25">
      <c r="C881" s="51"/>
    </row>
    <row r="882" spans="3:3" ht="12.5" x14ac:dyDescent="0.25">
      <c r="C882" s="51"/>
    </row>
    <row r="883" spans="3:3" ht="12.5" x14ac:dyDescent="0.25">
      <c r="C883" s="51"/>
    </row>
    <row r="884" spans="3:3" ht="12.5" x14ac:dyDescent="0.25">
      <c r="C884" s="51"/>
    </row>
    <row r="885" spans="3:3" ht="12.5" x14ac:dyDescent="0.25">
      <c r="C885" s="51"/>
    </row>
    <row r="886" spans="3:3" ht="12.5" x14ac:dyDescent="0.25">
      <c r="C886" s="51"/>
    </row>
    <row r="887" spans="3:3" ht="12.5" x14ac:dyDescent="0.25">
      <c r="C887" s="51"/>
    </row>
    <row r="888" spans="3:3" ht="12.5" x14ac:dyDescent="0.25">
      <c r="C888" s="51"/>
    </row>
    <row r="889" spans="3:3" ht="12.5" x14ac:dyDescent="0.25">
      <c r="C889" s="51"/>
    </row>
    <row r="890" spans="3:3" ht="12.5" x14ac:dyDescent="0.25">
      <c r="C890" s="51"/>
    </row>
    <row r="891" spans="3:3" ht="12.5" x14ac:dyDescent="0.25">
      <c r="C891" s="51"/>
    </row>
    <row r="892" spans="3:3" ht="12.5" x14ac:dyDescent="0.25">
      <c r="C892" s="51"/>
    </row>
    <row r="893" spans="3:3" ht="12.5" x14ac:dyDescent="0.25">
      <c r="C893" s="51"/>
    </row>
    <row r="894" spans="3:3" ht="12.5" x14ac:dyDescent="0.25">
      <c r="C894" s="51"/>
    </row>
    <row r="895" spans="3:3" ht="12.5" x14ac:dyDescent="0.25">
      <c r="C895" s="51"/>
    </row>
    <row r="896" spans="3:3" ht="12.5" x14ac:dyDescent="0.25">
      <c r="C896" s="51"/>
    </row>
    <row r="897" spans="3:3" ht="12.5" x14ac:dyDescent="0.25">
      <c r="C897" s="51"/>
    </row>
    <row r="898" spans="3:3" ht="12.5" x14ac:dyDescent="0.25">
      <c r="C898" s="51"/>
    </row>
    <row r="899" spans="3:3" ht="12.5" x14ac:dyDescent="0.25">
      <c r="C899" s="51"/>
    </row>
    <row r="900" spans="3:3" ht="12.5" x14ac:dyDescent="0.25">
      <c r="C900" s="51"/>
    </row>
    <row r="901" spans="3:3" ht="12.5" x14ac:dyDescent="0.25">
      <c r="C901" s="51"/>
    </row>
    <row r="902" spans="3:3" ht="12.5" x14ac:dyDescent="0.25">
      <c r="C902" s="51"/>
    </row>
    <row r="903" spans="3:3" ht="12.5" x14ac:dyDescent="0.25">
      <c r="C903" s="51"/>
    </row>
    <row r="904" spans="3:3" ht="12.5" x14ac:dyDescent="0.25">
      <c r="C904" s="51"/>
    </row>
    <row r="905" spans="3:3" ht="12.5" x14ac:dyDescent="0.25">
      <c r="C905" s="51"/>
    </row>
    <row r="906" spans="3:3" ht="12.5" x14ac:dyDescent="0.25">
      <c r="C906" s="51"/>
    </row>
    <row r="907" spans="3:3" ht="12.5" x14ac:dyDescent="0.25">
      <c r="C907" s="51"/>
    </row>
    <row r="908" spans="3:3" ht="12.5" x14ac:dyDescent="0.25">
      <c r="C908" s="51"/>
    </row>
    <row r="909" spans="3:3" ht="12.5" x14ac:dyDescent="0.25">
      <c r="C909" s="51"/>
    </row>
    <row r="910" spans="3:3" ht="12.5" x14ac:dyDescent="0.25">
      <c r="C910" s="51"/>
    </row>
    <row r="911" spans="3:3" ht="12.5" x14ac:dyDescent="0.25">
      <c r="C911" s="51"/>
    </row>
    <row r="912" spans="3:3" ht="12.5" x14ac:dyDescent="0.25">
      <c r="C912" s="51"/>
    </row>
    <row r="913" spans="3:3" ht="12.5" x14ac:dyDescent="0.25">
      <c r="C913" s="51"/>
    </row>
    <row r="914" spans="3:3" ht="12.5" x14ac:dyDescent="0.25">
      <c r="C914" s="51"/>
    </row>
    <row r="915" spans="3:3" ht="12.5" x14ac:dyDescent="0.25">
      <c r="C915" s="51"/>
    </row>
    <row r="916" spans="3:3" ht="12.5" x14ac:dyDescent="0.25">
      <c r="C916" s="51"/>
    </row>
    <row r="917" spans="3:3" ht="12.5" x14ac:dyDescent="0.25">
      <c r="C917" s="51"/>
    </row>
    <row r="918" spans="3:3" ht="12.5" x14ac:dyDescent="0.25">
      <c r="C918" s="51"/>
    </row>
    <row r="919" spans="3:3" ht="12.5" x14ac:dyDescent="0.25">
      <c r="C919" s="51"/>
    </row>
    <row r="920" spans="3:3" ht="12.5" x14ac:dyDescent="0.25">
      <c r="C920" s="51"/>
    </row>
    <row r="921" spans="3:3" ht="12.5" x14ac:dyDescent="0.25">
      <c r="C921" s="51"/>
    </row>
    <row r="922" spans="3:3" ht="12.5" x14ac:dyDescent="0.25">
      <c r="C922" s="51"/>
    </row>
    <row r="923" spans="3:3" ht="12.5" x14ac:dyDescent="0.25">
      <c r="C923" s="51"/>
    </row>
    <row r="924" spans="3:3" ht="12.5" x14ac:dyDescent="0.25">
      <c r="C924" s="51"/>
    </row>
    <row r="925" spans="3:3" ht="12.5" x14ac:dyDescent="0.25">
      <c r="C925" s="51"/>
    </row>
    <row r="926" spans="3:3" ht="12.5" x14ac:dyDescent="0.25">
      <c r="C926" s="51"/>
    </row>
    <row r="927" spans="3:3" ht="12.5" x14ac:dyDescent="0.25">
      <c r="C927" s="51"/>
    </row>
    <row r="928" spans="3:3" ht="12.5" x14ac:dyDescent="0.25">
      <c r="C928" s="51"/>
    </row>
    <row r="929" spans="3:3" ht="12.5" x14ac:dyDescent="0.25">
      <c r="C929" s="51"/>
    </row>
    <row r="930" spans="3:3" ht="12.5" x14ac:dyDescent="0.25">
      <c r="C930" s="51"/>
    </row>
    <row r="931" spans="3:3" ht="12.5" x14ac:dyDescent="0.25">
      <c r="C931" s="51"/>
    </row>
    <row r="932" spans="3:3" ht="12.5" x14ac:dyDescent="0.25">
      <c r="C932" s="51"/>
    </row>
    <row r="933" spans="3:3" ht="12.5" x14ac:dyDescent="0.25">
      <c r="C933" s="51"/>
    </row>
    <row r="934" spans="3:3" ht="12.5" x14ac:dyDescent="0.25">
      <c r="C934" s="51"/>
    </row>
    <row r="935" spans="3:3" ht="12.5" x14ac:dyDescent="0.25">
      <c r="C935" s="51"/>
    </row>
    <row r="936" spans="3:3" ht="12.5" x14ac:dyDescent="0.25">
      <c r="C936" s="51"/>
    </row>
    <row r="937" spans="3:3" ht="12.5" x14ac:dyDescent="0.25">
      <c r="C937" s="51"/>
    </row>
    <row r="938" spans="3:3" ht="12.5" x14ac:dyDescent="0.25">
      <c r="C938" s="51"/>
    </row>
    <row r="939" spans="3:3" ht="12.5" x14ac:dyDescent="0.25">
      <c r="C939" s="51"/>
    </row>
    <row r="940" spans="3:3" ht="12.5" x14ac:dyDescent="0.25">
      <c r="C940" s="51"/>
    </row>
    <row r="941" spans="3:3" ht="12.5" x14ac:dyDescent="0.25">
      <c r="C941" s="51"/>
    </row>
    <row r="942" spans="3:3" ht="12.5" x14ac:dyDescent="0.25">
      <c r="C942" s="51"/>
    </row>
    <row r="943" spans="3:3" ht="12.5" x14ac:dyDescent="0.25">
      <c r="C943" s="51"/>
    </row>
    <row r="944" spans="3:3" ht="12.5" x14ac:dyDescent="0.25">
      <c r="C944" s="51"/>
    </row>
    <row r="945" spans="3:3" ht="12.5" x14ac:dyDescent="0.25">
      <c r="C945" s="51"/>
    </row>
    <row r="946" spans="3:3" ht="12.5" x14ac:dyDescent="0.25">
      <c r="C946" s="51"/>
    </row>
    <row r="947" spans="3:3" ht="12.5" x14ac:dyDescent="0.25">
      <c r="C947" s="51"/>
    </row>
    <row r="948" spans="3:3" ht="12.5" x14ac:dyDescent="0.25">
      <c r="C948" s="51"/>
    </row>
    <row r="949" spans="3:3" ht="12.5" x14ac:dyDescent="0.25">
      <c r="C949" s="51"/>
    </row>
    <row r="950" spans="3:3" ht="12.5" x14ac:dyDescent="0.25">
      <c r="C950" s="51"/>
    </row>
    <row r="951" spans="3:3" ht="12.5" x14ac:dyDescent="0.25">
      <c r="C951" s="51"/>
    </row>
    <row r="952" spans="3:3" ht="12.5" x14ac:dyDescent="0.25">
      <c r="C952" s="51"/>
    </row>
    <row r="953" spans="3:3" ht="12.5" x14ac:dyDescent="0.25">
      <c r="C953" s="51"/>
    </row>
    <row r="954" spans="3:3" ht="12.5" x14ac:dyDescent="0.25">
      <c r="C954" s="51"/>
    </row>
    <row r="955" spans="3:3" ht="12.5" x14ac:dyDescent="0.25">
      <c r="C955" s="51"/>
    </row>
    <row r="956" spans="3:3" ht="12.5" x14ac:dyDescent="0.25">
      <c r="C956" s="51"/>
    </row>
    <row r="957" spans="3:3" ht="12.5" x14ac:dyDescent="0.25">
      <c r="C957" s="51"/>
    </row>
    <row r="958" spans="3:3" ht="12.5" x14ac:dyDescent="0.25">
      <c r="C958" s="51"/>
    </row>
    <row r="959" spans="3:3" ht="12.5" x14ac:dyDescent="0.25">
      <c r="C959" s="51"/>
    </row>
    <row r="960" spans="3:3" ht="12.5" x14ac:dyDescent="0.25">
      <c r="C960" s="51"/>
    </row>
    <row r="961" spans="3:3" ht="12.5" x14ac:dyDescent="0.25">
      <c r="C961" s="51"/>
    </row>
    <row r="962" spans="3:3" ht="12.5" x14ac:dyDescent="0.25">
      <c r="C962" s="51"/>
    </row>
    <row r="963" spans="3:3" ht="12.5" x14ac:dyDescent="0.25">
      <c r="C963" s="51"/>
    </row>
    <row r="964" spans="3:3" ht="12.5" x14ac:dyDescent="0.25">
      <c r="C964" s="51"/>
    </row>
    <row r="965" spans="3:3" ht="12.5" x14ac:dyDescent="0.25">
      <c r="C965" s="51"/>
    </row>
    <row r="966" spans="3:3" ht="12.5" x14ac:dyDescent="0.25">
      <c r="C966" s="51"/>
    </row>
    <row r="967" spans="3:3" ht="12.5" x14ac:dyDescent="0.25">
      <c r="C967" s="51"/>
    </row>
    <row r="968" spans="3:3" ht="12.5" x14ac:dyDescent="0.25">
      <c r="C968" s="51"/>
    </row>
    <row r="969" spans="3:3" ht="12.5" x14ac:dyDescent="0.25">
      <c r="C969" s="51"/>
    </row>
    <row r="970" spans="3:3" ht="12.5" x14ac:dyDescent="0.25">
      <c r="C970" s="51"/>
    </row>
    <row r="971" spans="3:3" ht="12.5" x14ac:dyDescent="0.25">
      <c r="C971" s="51"/>
    </row>
    <row r="972" spans="3:3" ht="12.5" x14ac:dyDescent="0.25">
      <c r="C972" s="51"/>
    </row>
    <row r="973" spans="3:3" ht="12.5" x14ac:dyDescent="0.25">
      <c r="C973" s="51"/>
    </row>
    <row r="974" spans="3:3" ht="12.5" x14ac:dyDescent="0.25">
      <c r="C974" s="51"/>
    </row>
    <row r="975" spans="3:3" ht="12.5" x14ac:dyDescent="0.25">
      <c r="C975" s="51"/>
    </row>
    <row r="976" spans="3:3" ht="12.5" x14ac:dyDescent="0.25">
      <c r="C976" s="51"/>
    </row>
    <row r="977" spans="3:3" ht="12.5" x14ac:dyDescent="0.25">
      <c r="C977" s="51"/>
    </row>
    <row r="978" spans="3:3" ht="12.5" x14ac:dyDescent="0.25">
      <c r="C978" s="51"/>
    </row>
    <row r="979" spans="3:3" ht="12.5" x14ac:dyDescent="0.25">
      <c r="C979" s="51"/>
    </row>
    <row r="980" spans="3:3" ht="12.5" x14ac:dyDescent="0.25">
      <c r="C980" s="51"/>
    </row>
    <row r="981" spans="3:3" ht="12.5" x14ac:dyDescent="0.25">
      <c r="C981" s="51"/>
    </row>
    <row r="982" spans="3:3" ht="12.5" x14ac:dyDescent="0.25">
      <c r="C982" s="51"/>
    </row>
    <row r="983" spans="3:3" ht="12.5" x14ac:dyDescent="0.25">
      <c r="C983" s="51"/>
    </row>
    <row r="984" spans="3:3" ht="12.5" x14ac:dyDescent="0.25">
      <c r="C984" s="51"/>
    </row>
    <row r="985" spans="3:3" ht="12.5" x14ac:dyDescent="0.25">
      <c r="C985" s="51"/>
    </row>
    <row r="986" spans="3:3" ht="12.5" x14ac:dyDescent="0.25">
      <c r="C986" s="51"/>
    </row>
    <row r="987" spans="3:3" ht="12.5" x14ac:dyDescent="0.25">
      <c r="C987" s="51"/>
    </row>
    <row r="988" spans="3:3" ht="12.5" x14ac:dyDescent="0.25">
      <c r="C988" s="51"/>
    </row>
    <row r="989" spans="3:3" ht="12.5" x14ac:dyDescent="0.25">
      <c r="C989" s="51"/>
    </row>
    <row r="990" spans="3:3" ht="12.5" x14ac:dyDescent="0.25">
      <c r="C990" s="51"/>
    </row>
    <row r="991" spans="3:3" ht="12.5" x14ac:dyDescent="0.25">
      <c r="C991" s="51"/>
    </row>
    <row r="992" spans="3:3" ht="12.5" x14ac:dyDescent="0.25">
      <c r="C992" s="51"/>
    </row>
    <row r="993" spans="3:3" ht="12.5" x14ac:dyDescent="0.25">
      <c r="C993" s="51"/>
    </row>
    <row r="994" spans="3:3" ht="12.5" x14ac:dyDescent="0.25">
      <c r="C994" s="51"/>
    </row>
    <row r="995" spans="3:3" ht="12.5" x14ac:dyDescent="0.25">
      <c r="C995" s="51"/>
    </row>
    <row r="996" spans="3:3" ht="12.5" x14ac:dyDescent="0.25">
      <c r="C996" s="51"/>
    </row>
    <row r="997" spans="3:3" ht="12.5" x14ac:dyDescent="0.25">
      <c r="C997" s="51"/>
    </row>
    <row r="998" spans="3:3" ht="12.5" x14ac:dyDescent="0.25">
      <c r="C998" s="51"/>
    </row>
    <row r="999" spans="3:3" ht="12.5" x14ac:dyDescent="0.25">
      <c r="C999" s="51"/>
    </row>
    <row r="1000" spans="3:3" ht="12.5" x14ac:dyDescent="0.25">
      <c r="C1000" s="51"/>
    </row>
    <row r="1001" spans="3:3" ht="12.5" x14ac:dyDescent="0.25">
      <c r="C1001" s="51"/>
    </row>
    <row r="1002" spans="3:3" ht="12.5" x14ac:dyDescent="0.25">
      <c r="C1002" s="51"/>
    </row>
    <row r="1003" spans="3:3" ht="12.5" x14ac:dyDescent="0.25">
      <c r="C1003" s="51"/>
    </row>
    <row r="1004" spans="3:3" ht="12.5" x14ac:dyDescent="0.25">
      <c r="C1004" s="51"/>
    </row>
    <row r="1005" spans="3:3" ht="12.5" x14ac:dyDescent="0.25">
      <c r="C1005" s="51"/>
    </row>
    <row r="1006" spans="3:3" ht="12.5" x14ac:dyDescent="0.25">
      <c r="C1006" s="51"/>
    </row>
    <row r="1007" spans="3:3" ht="12.5" x14ac:dyDescent="0.25">
      <c r="C1007" s="51"/>
    </row>
    <row r="1008" spans="3:3" ht="12.5" x14ac:dyDescent="0.25">
      <c r="C1008" s="51"/>
    </row>
  </sheetData>
  <mergeCells count="42">
    <mergeCell ref="H8:I8"/>
    <mergeCell ref="H9:I9"/>
    <mergeCell ref="H10:I10"/>
    <mergeCell ref="H11:I11"/>
    <mergeCell ref="H12:I12"/>
    <mergeCell ref="H13:I13"/>
    <mergeCell ref="H17:I17"/>
    <mergeCell ref="C31:C33"/>
    <mergeCell ref="D31:D33"/>
    <mergeCell ref="C41:C42"/>
    <mergeCell ref="D41:D42"/>
    <mergeCell ref="C46:C47"/>
    <mergeCell ref="D46:D47"/>
    <mergeCell ref="H18:I18"/>
    <mergeCell ref="H19:I19"/>
    <mergeCell ref="H23:I23"/>
    <mergeCell ref="H24:I24"/>
    <mergeCell ref="H25:I25"/>
    <mergeCell ref="H26:I26"/>
    <mergeCell ref="H30:I30"/>
    <mergeCell ref="H31:I31"/>
    <mergeCell ref="H32:I32"/>
    <mergeCell ref="H33:I33"/>
    <mergeCell ref="H34:I34"/>
    <mergeCell ref="H35:I35"/>
    <mergeCell ref="H40:I40"/>
    <mergeCell ref="H41:I41"/>
    <mergeCell ref="H63:I63"/>
    <mergeCell ref="H67:I67"/>
    <mergeCell ref="H68:I68"/>
    <mergeCell ref="H42:I42"/>
    <mergeCell ref="H43:I43"/>
    <mergeCell ref="H44:I44"/>
    <mergeCell ref="H45:I45"/>
    <mergeCell ref="H46:I46"/>
    <mergeCell ref="H47:I47"/>
    <mergeCell ref="H51:I51"/>
    <mergeCell ref="H52:I52"/>
    <mergeCell ref="H53:I53"/>
    <mergeCell ref="H57:I57"/>
    <mergeCell ref="H58:I58"/>
    <mergeCell ref="H62:I62"/>
  </mergeCells>
  <phoneticPr fontId="15" type="noConversion"/>
  <dataValidations count="1">
    <dataValidation type="list" allowBlank="1" showErrorMessage="1" sqref="F9:G13 F18:G19 F24:G26 F31:G35 F41:G47 F52:G53 F58:G58 F63:G63 F68:G68" xr:uid="{00000000-0002-0000-4100-000000000000}">
      <formula1>"Not Test,PASS,Fail,N/A,Blocked"</formula1>
    </dataValidation>
  </dataValidation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B1:I952"/>
  <sheetViews>
    <sheetView workbookViewId="0"/>
  </sheetViews>
  <sheetFormatPr defaultColWidth="12.6328125" defaultRowHeight="15.75" customHeight="1" x14ac:dyDescent="0.25"/>
  <cols>
    <col min="1" max="1" width="4.6328125" customWidth="1"/>
    <col min="3" max="5" width="52.6328125" customWidth="1"/>
    <col min="6" max="7" width="14.6328125" customWidth="1"/>
    <col min="8" max="9" width="52.6328125" customWidth="1"/>
  </cols>
  <sheetData>
    <row r="1" spans="2:9" ht="12.5" x14ac:dyDescent="0.25">
      <c r="C1" s="51"/>
      <c r="D1" s="51"/>
      <c r="E1" s="51"/>
    </row>
    <row r="2" spans="2:9" ht="13" x14ac:dyDescent="0.25">
      <c r="B2" s="2" t="s">
        <v>1</v>
      </c>
      <c r="C2" s="36" t="s">
        <v>34</v>
      </c>
      <c r="D2" s="36" t="s">
        <v>35</v>
      </c>
      <c r="E2" s="36" t="s">
        <v>36</v>
      </c>
      <c r="F2" s="199" t="s">
        <v>37</v>
      </c>
      <c r="G2" s="254"/>
      <c r="H2" s="197"/>
    </row>
    <row r="3" spans="2:9" ht="13" x14ac:dyDescent="0.25">
      <c r="B3" s="2" t="s">
        <v>5</v>
      </c>
      <c r="C3" s="36" t="s">
        <v>2904</v>
      </c>
      <c r="D3" s="36" t="s">
        <v>2905</v>
      </c>
      <c r="E3" s="36" t="s">
        <v>2906</v>
      </c>
      <c r="F3" s="199" t="s">
        <v>2907</v>
      </c>
      <c r="G3" s="254"/>
      <c r="H3" s="197"/>
    </row>
    <row r="4" spans="2:9" ht="200" customHeight="1" x14ac:dyDescent="0.25">
      <c r="B4" s="2" t="s">
        <v>9</v>
      </c>
      <c r="C4" s="36"/>
      <c r="D4" s="36"/>
      <c r="E4" s="36"/>
      <c r="F4" s="199"/>
      <c r="G4" s="254"/>
      <c r="H4" s="197"/>
    </row>
    <row r="5" spans="2:9" ht="12.5" x14ac:dyDescent="0.25">
      <c r="C5" s="51"/>
      <c r="D5" s="51"/>
      <c r="E5" s="51"/>
    </row>
    <row r="6" spans="2:9" ht="20" x14ac:dyDescent="0.4">
      <c r="B6" s="5" t="s">
        <v>2908</v>
      </c>
      <c r="C6" s="51"/>
      <c r="D6" s="51"/>
      <c r="E6" s="51"/>
    </row>
    <row r="7" spans="2:9" ht="12.5" x14ac:dyDescent="0.25">
      <c r="C7" s="51"/>
      <c r="D7" s="51"/>
      <c r="E7" s="51"/>
    </row>
    <row r="8" spans="2:9" ht="13" x14ac:dyDescent="0.3">
      <c r="B8" s="6" t="s">
        <v>11</v>
      </c>
      <c r="C8" s="52" t="s">
        <v>12</v>
      </c>
      <c r="D8" s="52" t="s">
        <v>13</v>
      </c>
      <c r="E8" s="52" t="s">
        <v>14</v>
      </c>
      <c r="F8" s="6" t="s">
        <v>15</v>
      </c>
      <c r="G8" s="6" t="s">
        <v>16</v>
      </c>
      <c r="H8" s="221" t="s">
        <v>17</v>
      </c>
      <c r="I8" s="197"/>
    </row>
    <row r="9" spans="2:9" ht="16" x14ac:dyDescent="0.25">
      <c r="B9" s="21">
        <v>1</v>
      </c>
      <c r="C9" s="270" t="s">
        <v>2909</v>
      </c>
      <c r="D9" s="195" t="s">
        <v>3159</v>
      </c>
      <c r="E9" s="88" t="s">
        <v>2910</v>
      </c>
      <c r="F9" s="9" t="s">
        <v>21</v>
      </c>
      <c r="G9" s="9" t="s">
        <v>21</v>
      </c>
      <c r="H9" s="199"/>
      <c r="I9" s="197"/>
    </row>
    <row r="10" spans="2:9" ht="100" x14ac:dyDescent="0.25">
      <c r="B10" s="21">
        <v>2</v>
      </c>
      <c r="C10" s="211"/>
      <c r="D10" s="195" t="s">
        <v>3160</v>
      </c>
      <c r="E10" s="88" t="s">
        <v>2911</v>
      </c>
      <c r="F10" s="9" t="s">
        <v>21</v>
      </c>
      <c r="G10" s="9" t="s">
        <v>21</v>
      </c>
      <c r="H10" s="199"/>
      <c r="I10" s="197"/>
    </row>
    <row r="11" spans="2:9" ht="12.5" x14ac:dyDescent="0.25">
      <c r="B11" s="21">
        <v>3</v>
      </c>
      <c r="C11" s="211"/>
      <c r="D11" s="271" t="s">
        <v>3161</v>
      </c>
      <c r="E11" s="88" t="s">
        <v>890</v>
      </c>
      <c r="F11" s="9" t="s">
        <v>21</v>
      </c>
      <c r="G11" s="9" t="s">
        <v>21</v>
      </c>
      <c r="H11" s="199"/>
      <c r="I11" s="197"/>
    </row>
    <row r="12" spans="2:9" ht="12.5" x14ac:dyDescent="0.25">
      <c r="B12" s="21">
        <v>4</v>
      </c>
      <c r="C12" s="204"/>
      <c r="D12" s="204"/>
      <c r="E12" s="88" t="s">
        <v>2912</v>
      </c>
      <c r="F12" s="9" t="s">
        <v>21</v>
      </c>
      <c r="G12" s="9" t="s">
        <v>21</v>
      </c>
      <c r="H12" s="199"/>
      <c r="I12" s="197"/>
    </row>
    <row r="13" spans="2:9" ht="12.5" x14ac:dyDescent="0.25">
      <c r="B13" s="21">
        <v>5</v>
      </c>
      <c r="C13" s="25" t="s">
        <v>2913</v>
      </c>
      <c r="D13" s="25" t="s">
        <v>2914</v>
      </c>
      <c r="E13" s="88" t="s">
        <v>2915</v>
      </c>
      <c r="F13" s="9" t="s">
        <v>21</v>
      </c>
      <c r="G13" s="9" t="s">
        <v>21</v>
      </c>
      <c r="H13" s="199"/>
      <c r="I13" s="197"/>
    </row>
    <row r="14" spans="2:9" ht="25" x14ac:dyDescent="0.25">
      <c r="B14" s="21">
        <v>7</v>
      </c>
      <c r="C14" s="25" t="s">
        <v>2916</v>
      </c>
      <c r="D14" s="61" t="s">
        <v>2917</v>
      </c>
      <c r="E14" s="88" t="s">
        <v>2918</v>
      </c>
      <c r="F14" s="9" t="s">
        <v>21</v>
      </c>
      <c r="G14" s="9" t="s">
        <v>21</v>
      </c>
      <c r="H14" s="199"/>
      <c r="I14" s="197"/>
    </row>
    <row r="15" spans="2:9" ht="287.5" x14ac:dyDescent="0.25">
      <c r="B15" s="21">
        <v>8</v>
      </c>
      <c r="C15" s="61" t="s">
        <v>2919</v>
      </c>
      <c r="D15" s="25" t="s">
        <v>2920</v>
      </c>
      <c r="E15" s="88" t="s">
        <v>2921</v>
      </c>
      <c r="F15" s="9" t="s">
        <v>21</v>
      </c>
      <c r="G15" s="9" t="s">
        <v>21</v>
      </c>
      <c r="H15" s="199"/>
      <c r="I15" s="197"/>
    </row>
    <row r="16" spans="2:9" ht="12.5" x14ac:dyDescent="0.25">
      <c r="B16" s="21">
        <v>9</v>
      </c>
      <c r="C16" s="138" t="s">
        <v>2922</v>
      </c>
      <c r="D16" s="139" t="s">
        <v>2923</v>
      </c>
      <c r="E16" s="88" t="s">
        <v>2924</v>
      </c>
      <c r="F16" s="9" t="s">
        <v>21</v>
      </c>
      <c r="G16" s="9" t="s">
        <v>21</v>
      </c>
      <c r="H16" s="199"/>
      <c r="I16" s="197"/>
    </row>
    <row r="17" spans="2:9" ht="12.5" x14ac:dyDescent="0.25">
      <c r="C17" s="140"/>
      <c r="D17" s="140"/>
      <c r="E17" s="140"/>
    </row>
    <row r="18" spans="2:9" ht="20" x14ac:dyDescent="0.25">
      <c r="B18" s="48" t="s">
        <v>2925</v>
      </c>
      <c r="C18" s="140"/>
      <c r="D18" s="140"/>
      <c r="E18" s="140"/>
    </row>
    <row r="19" spans="2:9" ht="12.5" x14ac:dyDescent="0.25">
      <c r="C19" s="140"/>
      <c r="D19" s="140"/>
      <c r="E19" s="140"/>
    </row>
    <row r="20" spans="2:9" ht="13" x14ac:dyDescent="0.3">
      <c r="B20" s="6" t="s">
        <v>11</v>
      </c>
      <c r="C20" s="141" t="s">
        <v>12</v>
      </c>
      <c r="D20" s="141" t="s">
        <v>13</v>
      </c>
      <c r="E20" s="141" t="s">
        <v>14</v>
      </c>
      <c r="F20" s="6" t="s">
        <v>15</v>
      </c>
      <c r="G20" s="6" t="s">
        <v>16</v>
      </c>
      <c r="H20" s="221" t="s">
        <v>17</v>
      </c>
      <c r="I20" s="197"/>
    </row>
    <row r="21" spans="2:9" ht="12.5" x14ac:dyDescent="0.25">
      <c r="B21" s="21">
        <v>10</v>
      </c>
      <c r="C21" s="223" t="s">
        <v>2926</v>
      </c>
      <c r="D21" s="139" t="s">
        <v>2927</v>
      </c>
      <c r="E21" s="138" t="s">
        <v>2928</v>
      </c>
      <c r="F21" s="9" t="s">
        <v>21</v>
      </c>
      <c r="G21" s="9" t="s">
        <v>21</v>
      </c>
      <c r="H21" s="199"/>
      <c r="I21" s="197"/>
    </row>
    <row r="22" spans="2:9" ht="12.5" x14ac:dyDescent="0.25">
      <c r="B22" s="21">
        <v>11</v>
      </c>
      <c r="C22" s="204"/>
      <c r="D22" s="139" t="s">
        <v>2929</v>
      </c>
      <c r="E22" s="138" t="s">
        <v>2930</v>
      </c>
      <c r="F22" s="9" t="s">
        <v>21</v>
      </c>
      <c r="G22" s="9" t="s">
        <v>21</v>
      </c>
      <c r="H22" s="199"/>
      <c r="I22" s="197"/>
    </row>
    <row r="23" spans="2:9" ht="12.5" x14ac:dyDescent="0.25">
      <c r="C23" s="142"/>
      <c r="D23" s="142"/>
      <c r="E23" s="142"/>
    </row>
    <row r="24" spans="2:9" ht="20" x14ac:dyDescent="0.25">
      <c r="B24" s="48" t="s">
        <v>2931</v>
      </c>
      <c r="C24" s="142"/>
      <c r="D24" s="142"/>
      <c r="E24" s="142"/>
    </row>
    <row r="25" spans="2:9" ht="12.5" x14ac:dyDescent="0.25">
      <c r="C25" s="142"/>
      <c r="D25" s="142"/>
      <c r="E25" s="142"/>
    </row>
    <row r="26" spans="2:9" ht="13" x14ac:dyDescent="0.3">
      <c r="B26" s="6" t="s">
        <v>11</v>
      </c>
      <c r="C26" s="141" t="s">
        <v>12</v>
      </c>
      <c r="D26" s="141" t="s">
        <v>13</v>
      </c>
      <c r="E26" s="141" t="s">
        <v>14</v>
      </c>
      <c r="F26" s="6" t="s">
        <v>15</v>
      </c>
      <c r="G26" s="6" t="s">
        <v>16</v>
      </c>
      <c r="H26" s="221" t="s">
        <v>17</v>
      </c>
      <c r="I26" s="197"/>
    </row>
    <row r="27" spans="2:9" ht="12.5" x14ac:dyDescent="0.25">
      <c r="B27" s="21">
        <v>12</v>
      </c>
      <c r="C27" s="223" t="s">
        <v>2932</v>
      </c>
      <c r="D27" s="139" t="s">
        <v>2933</v>
      </c>
      <c r="E27" s="138" t="s">
        <v>2934</v>
      </c>
      <c r="F27" s="9" t="s">
        <v>21</v>
      </c>
      <c r="G27" s="9" t="s">
        <v>21</v>
      </c>
      <c r="H27" s="199"/>
      <c r="I27" s="197"/>
    </row>
    <row r="28" spans="2:9" ht="12.5" x14ac:dyDescent="0.25">
      <c r="B28" s="4">
        <v>13</v>
      </c>
      <c r="C28" s="204"/>
      <c r="D28" s="139" t="s">
        <v>2935</v>
      </c>
      <c r="E28" s="138" t="s">
        <v>2936</v>
      </c>
      <c r="F28" s="9" t="s">
        <v>21</v>
      </c>
      <c r="G28" s="9" t="s">
        <v>21</v>
      </c>
      <c r="H28" s="199"/>
      <c r="I28" s="197"/>
    </row>
    <row r="29" spans="2:9" ht="12.5" x14ac:dyDescent="0.25">
      <c r="C29" s="140"/>
      <c r="D29" s="140"/>
      <c r="E29" s="140"/>
    </row>
    <row r="30" spans="2:9" ht="20" x14ac:dyDescent="0.25">
      <c r="B30" s="48" t="s">
        <v>2937</v>
      </c>
      <c r="C30" s="140"/>
      <c r="D30" s="140"/>
      <c r="E30" s="140"/>
    </row>
    <row r="31" spans="2:9" ht="12.5" x14ac:dyDescent="0.25">
      <c r="C31" s="140"/>
      <c r="D31" s="140"/>
      <c r="E31" s="140"/>
    </row>
    <row r="32" spans="2:9" ht="13" x14ac:dyDescent="0.3">
      <c r="B32" s="6" t="s">
        <v>11</v>
      </c>
      <c r="C32" s="141" t="s">
        <v>12</v>
      </c>
      <c r="D32" s="141" t="s">
        <v>13</v>
      </c>
      <c r="E32" s="141" t="s">
        <v>14</v>
      </c>
      <c r="F32" s="6" t="s">
        <v>15</v>
      </c>
      <c r="G32" s="6" t="s">
        <v>15</v>
      </c>
      <c r="H32" s="221" t="s">
        <v>17</v>
      </c>
      <c r="I32" s="197"/>
    </row>
    <row r="33" spans="2:9" ht="12.5" x14ac:dyDescent="0.25">
      <c r="B33" s="21">
        <v>14</v>
      </c>
      <c r="C33" s="223" t="s">
        <v>2938</v>
      </c>
      <c r="D33" s="139" t="s">
        <v>2939</v>
      </c>
      <c r="E33" s="138" t="s">
        <v>2940</v>
      </c>
      <c r="F33" s="9" t="s">
        <v>21</v>
      </c>
      <c r="G33" s="9" t="s">
        <v>21</v>
      </c>
      <c r="H33" s="199"/>
      <c r="I33" s="197"/>
    </row>
    <row r="34" spans="2:9" ht="12.5" x14ac:dyDescent="0.25">
      <c r="B34" s="4">
        <v>15</v>
      </c>
      <c r="C34" s="204"/>
      <c r="D34" s="138" t="s">
        <v>2941</v>
      </c>
      <c r="E34" s="138" t="s">
        <v>2942</v>
      </c>
      <c r="F34" s="9" t="s">
        <v>21</v>
      </c>
      <c r="G34" s="9" t="s">
        <v>21</v>
      </c>
      <c r="H34" s="199"/>
      <c r="I34" s="197"/>
    </row>
    <row r="35" spans="2:9" ht="12.5" x14ac:dyDescent="0.25">
      <c r="C35" s="140"/>
      <c r="D35" s="140"/>
      <c r="E35" s="140"/>
    </row>
    <row r="36" spans="2:9" ht="20" x14ac:dyDescent="0.25">
      <c r="B36" s="48" t="s">
        <v>2943</v>
      </c>
      <c r="C36" s="140"/>
      <c r="D36" s="140"/>
      <c r="E36" s="140"/>
    </row>
    <row r="37" spans="2:9" ht="12.5" x14ac:dyDescent="0.25">
      <c r="C37" s="140"/>
      <c r="D37" s="140"/>
      <c r="E37" s="140"/>
    </row>
    <row r="38" spans="2:9" ht="13" x14ac:dyDescent="0.3">
      <c r="B38" s="6" t="s">
        <v>11</v>
      </c>
      <c r="C38" s="141" t="s">
        <v>12</v>
      </c>
      <c r="D38" s="141" t="s">
        <v>13</v>
      </c>
      <c r="E38" s="141" t="s">
        <v>14</v>
      </c>
      <c r="F38" s="6" t="s">
        <v>15</v>
      </c>
      <c r="G38" s="6" t="s">
        <v>15</v>
      </c>
      <c r="H38" s="221" t="s">
        <v>17</v>
      </c>
      <c r="I38" s="197"/>
    </row>
    <row r="39" spans="2:9" ht="25" x14ac:dyDescent="0.25">
      <c r="B39" s="21">
        <v>16</v>
      </c>
      <c r="C39" s="223" t="s">
        <v>2944</v>
      </c>
      <c r="D39" s="139" t="s">
        <v>2945</v>
      </c>
      <c r="E39" s="138" t="s">
        <v>2940</v>
      </c>
      <c r="F39" s="9" t="s">
        <v>21</v>
      </c>
      <c r="G39" s="9" t="s">
        <v>21</v>
      </c>
      <c r="H39" s="199"/>
      <c r="I39" s="197"/>
    </row>
    <row r="40" spans="2:9" ht="12.5" x14ac:dyDescent="0.25">
      <c r="B40" s="21">
        <v>17</v>
      </c>
      <c r="C40" s="204"/>
      <c r="D40" s="138" t="s">
        <v>2941</v>
      </c>
      <c r="E40" s="138" t="s">
        <v>2942</v>
      </c>
      <c r="F40" s="9" t="s">
        <v>21</v>
      </c>
      <c r="G40" s="9" t="s">
        <v>21</v>
      </c>
      <c r="H40" s="199"/>
      <c r="I40" s="197"/>
    </row>
    <row r="41" spans="2:9" ht="12.5" x14ac:dyDescent="0.25">
      <c r="C41" s="140"/>
      <c r="D41" s="140"/>
      <c r="E41" s="140"/>
    </row>
    <row r="42" spans="2:9" ht="20" x14ac:dyDescent="0.4">
      <c r="B42" s="5" t="s">
        <v>2946</v>
      </c>
      <c r="C42" s="140"/>
      <c r="D42" s="140"/>
      <c r="E42" s="140"/>
    </row>
    <row r="43" spans="2:9" ht="12.5" x14ac:dyDescent="0.25">
      <c r="C43" s="140"/>
      <c r="D43" s="140"/>
      <c r="E43" s="140"/>
    </row>
    <row r="44" spans="2:9" ht="13" x14ac:dyDescent="0.3">
      <c r="B44" s="6" t="s">
        <v>11</v>
      </c>
      <c r="C44" s="141" t="s">
        <v>12</v>
      </c>
      <c r="D44" s="141" t="s">
        <v>13</v>
      </c>
      <c r="E44" s="141" t="s">
        <v>14</v>
      </c>
      <c r="F44" s="6" t="s">
        <v>16</v>
      </c>
      <c r="G44" s="6" t="s">
        <v>16</v>
      </c>
      <c r="H44" s="221" t="s">
        <v>17</v>
      </c>
      <c r="I44" s="197"/>
    </row>
    <row r="45" spans="2:9" ht="12.5" x14ac:dyDescent="0.25">
      <c r="B45" s="21">
        <v>18</v>
      </c>
      <c r="C45" s="223" t="s">
        <v>2947</v>
      </c>
      <c r="D45" s="139" t="s">
        <v>2948</v>
      </c>
      <c r="E45" s="138" t="s">
        <v>2949</v>
      </c>
      <c r="F45" s="9" t="s">
        <v>21</v>
      </c>
      <c r="G45" s="9" t="s">
        <v>21</v>
      </c>
      <c r="H45" s="199"/>
      <c r="I45" s="197"/>
    </row>
    <row r="46" spans="2:9" ht="12.5" x14ac:dyDescent="0.25">
      <c r="B46" s="21">
        <v>19</v>
      </c>
      <c r="C46" s="204"/>
      <c r="D46" s="138" t="s">
        <v>2950</v>
      </c>
      <c r="E46" s="138" t="s">
        <v>2942</v>
      </c>
      <c r="F46" s="9" t="s">
        <v>21</v>
      </c>
      <c r="G46" s="9" t="s">
        <v>21</v>
      </c>
      <c r="H46" s="199"/>
      <c r="I46" s="197"/>
    </row>
    <row r="47" spans="2:9" ht="12.5" x14ac:dyDescent="0.25">
      <c r="C47" s="54"/>
      <c r="D47" s="54"/>
      <c r="E47" s="54"/>
    </row>
    <row r="48" spans="2:9" ht="12.5" x14ac:dyDescent="0.25">
      <c r="C48" s="51"/>
      <c r="D48" s="51"/>
      <c r="E48" s="51"/>
    </row>
    <row r="49" spans="3:5" ht="12.5" x14ac:dyDescent="0.25">
      <c r="C49" s="51"/>
      <c r="D49" s="51"/>
      <c r="E49" s="51"/>
    </row>
    <row r="50" spans="3:5" ht="12.5" x14ac:dyDescent="0.25">
      <c r="C50" s="51"/>
      <c r="D50" s="51"/>
      <c r="E50" s="51"/>
    </row>
    <row r="51" spans="3:5" ht="12.5" x14ac:dyDescent="0.25">
      <c r="C51" s="51"/>
      <c r="D51" s="51"/>
      <c r="E51" s="51"/>
    </row>
    <row r="52" spans="3:5" ht="12.5" x14ac:dyDescent="0.25">
      <c r="C52" s="51"/>
      <c r="D52" s="51"/>
      <c r="E52" s="51"/>
    </row>
    <row r="53" spans="3:5" ht="12.5" x14ac:dyDescent="0.25">
      <c r="C53" s="51"/>
      <c r="D53" s="51"/>
      <c r="E53" s="51"/>
    </row>
    <row r="54" spans="3:5" ht="12.5" x14ac:dyDescent="0.25">
      <c r="C54" s="51"/>
      <c r="D54" s="51"/>
      <c r="E54" s="51"/>
    </row>
    <row r="55" spans="3:5" ht="12.5" x14ac:dyDescent="0.25">
      <c r="C55" s="51"/>
      <c r="D55" s="51"/>
      <c r="E55" s="51"/>
    </row>
    <row r="56" spans="3:5" ht="12.5" x14ac:dyDescent="0.25">
      <c r="C56" s="51"/>
      <c r="D56" s="51"/>
      <c r="E56" s="51"/>
    </row>
    <row r="57" spans="3:5" ht="12.5" x14ac:dyDescent="0.25">
      <c r="C57" s="51"/>
      <c r="D57" s="51"/>
      <c r="E57" s="51"/>
    </row>
    <row r="58" spans="3:5" ht="12.5" x14ac:dyDescent="0.25">
      <c r="C58" s="51"/>
      <c r="D58" s="51"/>
      <c r="E58" s="51"/>
    </row>
    <row r="59" spans="3:5" ht="12.5" x14ac:dyDescent="0.25">
      <c r="C59" s="51"/>
      <c r="D59" s="51"/>
      <c r="E59" s="51"/>
    </row>
    <row r="60" spans="3:5" ht="12.5" x14ac:dyDescent="0.25">
      <c r="C60" s="51"/>
      <c r="D60" s="51"/>
      <c r="E60" s="51"/>
    </row>
    <row r="61" spans="3:5" ht="12.5" x14ac:dyDescent="0.25">
      <c r="C61" s="51"/>
      <c r="D61" s="51"/>
      <c r="E61" s="51"/>
    </row>
    <row r="62" spans="3:5" ht="12.5" x14ac:dyDescent="0.25">
      <c r="C62" s="51"/>
      <c r="D62" s="51"/>
      <c r="E62" s="51"/>
    </row>
    <row r="63" spans="3:5" ht="12.5" x14ac:dyDescent="0.25">
      <c r="C63" s="51"/>
      <c r="D63" s="51"/>
      <c r="E63" s="51"/>
    </row>
    <row r="64" spans="3:5" ht="12.5" x14ac:dyDescent="0.25">
      <c r="C64" s="51"/>
      <c r="D64" s="51"/>
      <c r="E64" s="51"/>
    </row>
    <row r="65" spans="3:5" ht="12.5" x14ac:dyDescent="0.25">
      <c r="C65" s="51"/>
      <c r="D65" s="51"/>
      <c r="E65" s="51"/>
    </row>
    <row r="66" spans="3:5" ht="12.5" x14ac:dyDescent="0.25">
      <c r="C66" s="51"/>
      <c r="D66" s="51"/>
      <c r="E66" s="51"/>
    </row>
    <row r="67" spans="3:5" ht="12.5" x14ac:dyDescent="0.25">
      <c r="C67" s="51"/>
      <c r="D67" s="51"/>
      <c r="E67" s="51"/>
    </row>
    <row r="68" spans="3:5" ht="12.5" x14ac:dyDescent="0.25">
      <c r="C68" s="51"/>
      <c r="D68" s="51"/>
      <c r="E68" s="51"/>
    </row>
    <row r="69" spans="3:5" ht="12.5" x14ac:dyDescent="0.25">
      <c r="C69" s="51"/>
      <c r="D69" s="51"/>
      <c r="E69" s="51"/>
    </row>
    <row r="70" spans="3:5" ht="12.5" x14ac:dyDescent="0.25">
      <c r="C70" s="51"/>
      <c r="D70" s="51"/>
      <c r="E70" s="51"/>
    </row>
    <row r="71" spans="3:5" ht="12.5" x14ac:dyDescent="0.25">
      <c r="C71" s="51"/>
      <c r="D71" s="51"/>
      <c r="E71" s="51"/>
    </row>
    <row r="72" spans="3:5" ht="12.5" x14ac:dyDescent="0.25">
      <c r="C72" s="51"/>
      <c r="D72" s="51"/>
      <c r="E72" s="51"/>
    </row>
    <row r="73" spans="3:5" ht="12.5" x14ac:dyDescent="0.25">
      <c r="C73" s="51"/>
      <c r="D73" s="51"/>
      <c r="E73" s="51"/>
    </row>
    <row r="74" spans="3:5" ht="12.5" x14ac:dyDescent="0.25">
      <c r="C74" s="51"/>
      <c r="D74" s="51"/>
      <c r="E74" s="51"/>
    </row>
    <row r="75" spans="3:5" ht="12.5" x14ac:dyDescent="0.25">
      <c r="C75" s="51"/>
      <c r="D75" s="51"/>
      <c r="E75" s="51"/>
    </row>
    <row r="76" spans="3:5" ht="12.5" x14ac:dyDescent="0.25">
      <c r="C76" s="51"/>
      <c r="D76" s="51"/>
      <c r="E76" s="51"/>
    </row>
    <row r="77" spans="3:5" ht="12.5" x14ac:dyDescent="0.25">
      <c r="C77" s="51"/>
      <c r="D77" s="51"/>
      <c r="E77" s="51"/>
    </row>
    <row r="78" spans="3:5" ht="12.5" x14ac:dyDescent="0.25">
      <c r="C78" s="51"/>
      <c r="D78" s="51"/>
      <c r="E78" s="51"/>
    </row>
    <row r="79" spans="3:5" ht="12.5" x14ac:dyDescent="0.25">
      <c r="C79" s="51"/>
      <c r="D79" s="51"/>
      <c r="E79" s="51"/>
    </row>
    <row r="80" spans="3:5" ht="12.5" x14ac:dyDescent="0.25">
      <c r="C80" s="51"/>
      <c r="D80" s="51"/>
      <c r="E80" s="51"/>
    </row>
    <row r="81" spans="3:5" ht="12.5" x14ac:dyDescent="0.25">
      <c r="C81" s="51"/>
      <c r="D81" s="51"/>
      <c r="E81" s="51"/>
    </row>
    <row r="82" spans="3:5" ht="12.5" x14ac:dyDescent="0.25">
      <c r="C82" s="51"/>
      <c r="D82" s="51"/>
      <c r="E82" s="51"/>
    </row>
    <row r="83" spans="3:5" ht="12.5" x14ac:dyDescent="0.25">
      <c r="C83" s="51"/>
      <c r="D83" s="51"/>
      <c r="E83" s="51"/>
    </row>
    <row r="84" spans="3:5" ht="12.5" x14ac:dyDescent="0.25">
      <c r="C84" s="51"/>
      <c r="D84" s="51"/>
      <c r="E84" s="51"/>
    </row>
    <row r="85" spans="3:5" ht="12.5" x14ac:dyDescent="0.25">
      <c r="C85" s="51"/>
      <c r="D85" s="51"/>
      <c r="E85" s="51"/>
    </row>
    <row r="86" spans="3:5" ht="12.5" x14ac:dyDescent="0.25">
      <c r="C86" s="51"/>
      <c r="D86" s="51"/>
      <c r="E86" s="51"/>
    </row>
    <row r="87" spans="3:5" ht="12.5" x14ac:dyDescent="0.25">
      <c r="C87" s="51"/>
      <c r="D87" s="51"/>
      <c r="E87" s="51"/>
    </row>
    <row r="88" spans="3:5" ht="12.5" x14ac:dyDescent="0.25">
      <c r="C88" s="51"/>
      <c r="D88" s="51"/>
      <c r="E88" s="51"/>
    </row>
    <row r="89" spans="3:5" ht="12.5" x14ac:dyDescent="0.25">
      <c r="C89" s="51"/>
      <c r="D89" s="51"/>
      <c r="E89" s="51"/>
    </row>
    <row r="90" spans="3:5" ht="12.5" x14ac:dyDescent="0.25">
      <c r="C90" s="51"/>
      <c r="D90" s="51"/>
      <c r="E90" s="51"/>
    </row>
    <row r="91" spans="3:5" ht="12.5" x14ac:dyDescent="0.25">
      <c r="C91" s="51"/>
      <c r="D91" s="51"/>
      <c r="E91" s="51"/>
    </row>
    <row r="92" spans="3:5" ht="12.5" x14ac:dyDescent="0.25">
      <c r="C92" s="51"/>
      <c r="D92" s="51"/>
      <c r="E92" s="51"/>
    </row>
    <row r="93" spans="3:5" ht="12.5" x14ac:dyDescent="0.25">
      <c r="C93" s="51"/>
      <c r="D93" s="51"/>
      <c r="E93" s="51"/>
    </row>
    <row r="94" spans="3:5" ht="12.5" x14ac:dyDescent="0.25">
      <c r="C94" s="51"/>
      <c r="D94" s="51"/>
      <c r="E94" s="51"/>
    </row>
    <row r="95" spans="3:5" ht="12.5" x14ac:dyDescent="0.25">
      <c r="C95" s="51"/>
      <c r="D95" s="51"/>
      <c r="E95" s="51"/>
    </row>
    <row r="96" spans="3:5" ht="12.5" x14ac:dyDescent="0.25">
      <c r="C96" s="51"/>
      <c r="D96" s="51"/>
      <c r="E96" s="51"/>
    </row>
    <row r="97" spans="3:5" ht="12.5" x14ac:dyDescent="0.25">
      <c r="C97" s="51"/>
      <c r="D97" s="51"/>
      <c r="E97" s="51"/>
    </row>
    <row r="98" spans="3:5" ht="12.5" x14ac:dyDescent="0.25">
      <c r="C98" s="51"/>
      <c r="D98" s="51"/>
      <c r="E98" s="51"/>
    </row>
    <row r="99" spans="3:5" ht="12.5" x14ac:dyDescent="0.25">
      <c r="C99" s="51"/>
      <c r="D99" s="51"/>
      <c r="E99" s="51"/>
    </row>
    <row r="100" spans="3:5" ht="12.5" x14ac:dyDescent="0.25">
      <c r="C100" s="51"/>
      <c r="D100" s="51"/>
      <c r="E100" s="51"/>
    </row>
    <row r="101" spans="3:5" ht="12.5" x14ac:dyDescent="0.25">
      <c r="C101" s="51"/>
      <c r="D101" s="51"/>
      <c r="E101" s="51"/>
    </row>
    <row r="102" spans="3:5" ht="12.5" x14ac:dyDescent="0.25">
      <c r="C102" s="51"/>
      <c r="D102" s="51"/>
      <c r="E102" s="51"/>
    </row>
    <row r="103" spans="3:5" ht="12.5" x14ac:dyDescent="0.25">
      <c r="C103" s="51"/>
      <c r="D103" s="51"/>
      <c r="E103" s="51"/>
    </row>
    <row r="104" spans="3:5" ht="12.5" x14ac:dyDescent="0.25">
      <c r="C104" s="51"/>
      <c r="D104" s="51"/>
      <c r="E104" s="51"/>
    </row>
    <row r="105" spans="3:5" ht="12.5" x14ac:dyDescent="0.25">
      <c r="C105" s="51"/>
      <c r="D105" s="51"/>
      <c r="E105" s="51"/>
    </row>
    <row r="106" spans="3:5" ht="12.5" x14ac:dyDescent="0.25">
      <c r="C106" s="51"/>
      <c r="D106" s="51"/>
      <c r="E106" s="51"/>
    </row>
    <row r="107" spans="3:5" ht="12.5" x14ac:dyDescent="0.25">
      <c r="C107" s="51"/>
      <c r="D107" s="51"/>
      <c r="E107" s="51"/>
    </row>
    <row r="108" spans="3:5" ht="12.5" x14ac:dyDescent="0.25">
      <c r="C108" s="51"/>
      <c r="D108" s="51"/>
      <c r="E108" s="51"/>
    </row>
    <row r="109" spans="3:5" ht="12.5" x14ac:dyDescent="0.25">
      <c r="C109" s="51"/>
      <c r="D109" s="51"/>
      <c r="E109" s="51"/>
    </row>
    <row r="110" spans="3:5" ht="12.5" x14ac:dyDescent="0.25">
      <c r="C110" s="51"/>
      <c r="D110" s="51"/>
      <c r="E110" s="51"/>
    </row>
    <row r="111" spans="3:5" ht="12.5" x14ac:dyDescent="0.25">
      <c r="C111" s="51"/>
      <c r="D111" s="51"/>
      <c r="E111" s="51"/>
    </row>
    <row r="112" spans="3:5" ht="12.5" x14ac:dyDescent="0.25">
      <c r="C112" s="51"/>
      <c r="D112" s="51"/>
      <c r="E112" s="51"/>
    </row>
    <row r="113" spans="3:5" ht="12.5" x14ac:dyDescent="0.25">
      <c r="C113" s="51"/>
      <c r="D113" s="51"/>
      <c r="E113" s="51"/>
    </row>
    <row r="114" spans="3:5" ht="12.5" x14ac:dyDescent="0.25">
      <c r="C114" s="51"/>
      <c r="D114" s="51"/>
      <c r="E114" s="51"/>
    </row>
    <row r="115" spans="3:5" ht="12.5" x14ac:dyDescent="0.25">
      <c r="C115" s="51"/>
      <c r="D115" s="51"/>
      <c r="E115" s="51"/>
    </row>
    <row r="116" spans="3:5" ht="12.5" x14ac:dyDescent="0.25">
      <c r="C116" s="51"/>
      <c r="D116" s="51"/>
      <c r="E116" s="51"/>
    </row>
    <row r="117" spans="3:5" ht="12.5" x14ac:dyDescent="0.25">
      <c r="C117" s="51"/>
      <c r="D117" s="51"/>
      <c r="E117" s="51"/>
    </row>
    <row r="118" spans="3:5" ht="12.5" x14ac:dyDescent="0.25">
      <c r="C118" s="51"/>
      <c r="D118" s="51"/>
      <c r="E118" s="51"/>
    </row>
    <row r="119" spans="3:5" ht="12.5" x14ac:dyDescent="0.25">
      <c r="C119" s="51"/>
      <c r="D119" s="51"/>
      <c r="E119" s="51"/>
    </row>
    <row r="120" spans="3:5" ht="12.5" x14ac:dyDescent="0.25">
      <c r="C120" s="51"/>
      <c r="D120" s="51"/>
      <c r="E120" s="51"/>
    </row>
    <row r="121" spans="3:5" ht="12.5" x14ac:dyDescent="0.25">
      <c r="C121" s="51"/>
      <c r="D121" s="51"/>
      <c r="E121" s="51"/>
    </row>
    <row r="122" spans="3:5" ht="12.5" x14ac:dyDescent="0.25">
      <c r="C122" s="51"/>
      <c r="D122" s="51"/>
      <c r="E122" s="51"/>
    </row>
    <row r="123" spans="3:5" ht="12.5" x14ac:dyDescent="0.25">
      <c r="C123" s="51"/>
      <c r="D123" s="51"/>
      <c r="E123" s="51"/>
    </row>
    <row r="124" spans="3:5" ht="12.5" x14ac:dyDescent="0.25">
      <c r="C124" s="51"/>
      <c r="D124" s="51"/>
      <c r="E124" s="51"/>
    </row>
    <row r="125" spans="3:5" ht="12.5" x14ac:dyDescent="0.25">
      <c r="C125" s="51"/>
      <c r="D125" s="51"/>
      <c r="E125" s="51"/>
    </row>
    <row r="126" spans="3:5" ht="12.5" x14ac:dyDescent="0.25">
      <c r="C126" s="51"/>
      <c r="D126" s="51"/>
      <c r="E126" s="51"/>
    </row>
    <row r="127" spans="3:5" ht="12.5" x14ac:dyDescent="0.25">
      <c r="C127" s="51"/>
      <c r="D127" s="51"/>
      <c r="E127" s="51"/>
    </row>
    <row r="128" spans="3:5" ht="12.5" x14ac:dyDescent="0.25">
      <c r="C128" s="51"/>
      <c r="D128" s="51"/>
      <c r="E128" s="51"/>
    </row>
    <row r="129" spans="3:5" ht="12.5" x14ac:dyDescent="0.25">
      <c r="C129" s="51"/>
      <c r="D129" s="51"/>
      <c r="E129" s="51"/>
    </row>
    <row r="130" spans="3:5" ht="12.5" x14ac:dyDescent="0.25">
      <c r="C130" s="51"/>
      <c r="D130" s="51"/>
      <c r="E130" s="51"/>
    </row>
    <row r="131" spans="3:5" ht="12.5" x14ac:dyDescent="0.25">
      <c r="C131" s="51"/>
      <c r="D131" s="51"/>
      <c r="E131" s="51"/>
    </row>
    <row r="132" spans="3:5" ht="12.5" x14ac:dyDescent="0.25">
      <c r="C132" s="51"/>
      <c r="D132" s="51"/>
      <c r="E132" s="51"/>
    </row>
    <row r="133" spans="3:5" ht="12.5" x14ac:dyDescent="0.25">
      <c r="C133" s="51"/>
      <c r="D133" s="51"/>
      <c r="E133" s="51"/>
    </row>
    <row r="134" spans="3:5" ht="12.5" x14ac:dyDescent="0.25">
      <c r="C134" s="51"/>
      <c r="D134" s="51"/>
      <c r="E134" s="51"/>
    </row>
    <row r="135" spans="3:5" ht="12.5" x14ac:dyDescent="0.25">
      <c r="C135" s="51"/>
      <c r="D135" s="51"/>
      <c r="E135" s="51"/>
    </row>
    <row r="136" spans="3:5" ht="12.5" x14ac:dyDescent="0.25">
      <c r="C136" s="51"/>
      <c r="D136" s="51"/>
      <c r="E136" s="51"/>
    </row>
    <row r="137" spans="3:5" ht="12.5" x14ac:dyDescent="0.25">
      <c r="C137" s="51"/>
      <c r="D137" s="51"/>
      <c r="E137" s="51"/>
    </row>
    <row r="138" spans="3:5" ht="12.5" x14ac:dyDescent="0.25">
      <c r="C138" s="51"/>
      <c r="D138" s="51"/>
      <c r="E138" s="51"/>
    </row>
    <row r="139" spans="3:5" ht="12.5" x14ac:dyDescent="0.25">
      <c r="C139" s="51"/>
      <c r="D139" s="51"/>
      <c r="E139" s="51"/>
    </row>
    <row r="140" spans="3:5" ht="12.5" x14ac:dyDescent="0.25">
      <c r="C140" s="51"/>
      <c r="D140" s="51"/>
      <c r="E140" s="51"/>
    </row>
    <row r="141" spans="3:5" ht="12.5" x14ac:dyDescent="0.25">
      <c r="C141" s="51"/>
      <c r="D141" s="51"/>
      <c r="E141" s="51"/>
    </row>
    <row r="142" spans="3:5" ht="12.5" x14ac:dyDescent="0.25">
      <c r="C142" s="51"/>
      <c r="D142" s="51"/>
      <c r="E142" s="51"/>
    </row>
    <row r="143" spans="3:5" ht="12.5" x14ac:dyDescent="0.25">
      <c r="C143" s="51"/>
      <c r="D143" s="51"/>
      <c r="E143" s="51"/>
    </row>
    <row r="144" spans="3:5" ht="12.5" x14ac:dyDescent="0.25">
      <c r="C144" s="51"/>
      <c r="D144" s="51"/>
      <c r="E144" s="51"/>
    </row>
    <row r="145" spans="3:5" ht="12.5" x14ac:dyDescent="0.25">
      <c r="C145" s="51"/>
      <c r="D145" s="51"/>
      <c r="E145" s="51"/>
    </row>
    <row r="146" spans="3:5" ht="12.5" x14ac:dyDescent="0.25">
      <c r="C146" s="51"/>
      <c r="D146" s="51"/>
      <c r="E146" s="51"/>
    </row>
    <row r="147" spans="3:5" ht="12.5" x14ac:dyDescent="0.25">
      <c r="C147" s="51"/>
      <c r="D147" s="51"/>
      <c r="E147" s="51"/>
    </row>
    <row r="148" spans="3:5" ht="12.5" x14ac:dyDescent="0.25">
      <c r="C148" s="51"/>
      <c r="D148" s="51"/>
      <c r="E148" s="51"/>
    </row>
    <row r="149" spans="3:5" ht="12.5" x14ac:dyDescent="0.25">
      <c r="C149" s="51"/>
      <c r="D149" s="51"/>
      <c r="E149" s="51"/>
    </row>
    <row r="150" spans="3:5" ht="12.5" x14ac:dyDescent="0.25">
      <c r="C150" s="51"/>
      <c r="D150" s="51"/>
      <c r="E150" s="51"/>
    </row>
    <row r="151" spans="3:5" ht="12.5" x14ac:dyDescent="0.25">
      <c r="C151" s="51"/>
      <c r="D151" s="51"/>
      <c r="E151" s="51"/>
    </row>
    <row r="152" spans="3:5" ht="12.5" x14ac:dyDescent="0.25">
      <c r="C152" s="51"/>
      <c r="D152" s="51"/>
      <c r="E152" s="51"/>
    </row>
    <row r="153" spans="3:5" ht="12.5" x14ac:dyDescent="0.25">
      <c r="C153" s="51"/>
      <c r="D153" s="51"/>
      <c r="E153" s="51"/>
    </row>
    <row r="154" spans="3:5" ht="12.5" x14ac:dyDescent="0.25">
      <c r="C154" s="51"/>
      <c r="D154" s="51"/>
      <c r="E154" s="51"/>
    </row>
    <row r="155" spans="3:5" ht="12.5" x14ac:dyDescent="0.25">
      <c r="C155" s="51"/>
      <c r="D155" s="51"/>
      <c r="E155" s="51"/>
    </row>
    <row r="156" spans="3:5" ht="12.5" x14ac:dyDescent="0.25">
      <c r="C156" s="51"/>
      <c r="D156" s="51"/>
      <c r="E156" s="51"/>
    </row>
    <row r="157" spans="3:5" ht="12.5" x14ac:dyDescent="0.25">
      <c r="C157" s="51"/>
      <c r="D157" s="51"/>
      <c r="E157" s="51"/>
    </row>
    <row r="158" spans="3:5" ht="12.5" x14ac:dyDescent="0.25">
      <c r="C158" s="51"/>
      <c r="D158" s="51"/>
      <c r="E158" s="51"/>
    </row>
    <row r="159" spans="3:5" ht="12.5" x14ac:dyDescent="0.25">
      <c r="C159" s="51"/>
      <c r="D159" s="51"/>
      <c r="E159" s="51"/>
    </row>
    <row r="160" spans="3:5" ht="12.5" x14ac:dyDescent="0.25">
      <c r="C160" s="51"/>
      <c r="D160" s="51"/>
      <c r="E160" s="51"/>
    </row>
    <row r="161" spans="3:5" ht="12.5" x14ac:dyDescent="0.25">
      <c r="C161" s="51"/>
      <c r="D161" s="51"/>
      <c r="E161" s="51"/>
    </row>
    <row r="162" spans="3:5" ht="12.5" x14ac:dyDescent="0.25">
      <c r="C162" s="51"/>
      <c r="D162" s="51"/>
      <c r="E162" s="51"/>
    </row>
    <row r="163" spans="3:5" ht="12.5" x14ac:dyDescent="0.25">
      <c r="C163" s="51"/>
      <c r="D163" s="51"/>
      <c r="E163" s="51"/>
    </row>
    <row r="164" spans="3:5" ht="12.5" x14ac:dyDescent="0.25">
      <c r="C164" s="51"/>
      <c r="D164" s="51"/>
      <c r="E164" s="51"/>
    </row>
    <row r="165" spans="3:5" ht="12.5" x14ac:dyDescent="0.25">
      <c r="C165" s="51"/>
      <c r="D165" s="51"/>
      <c r="E165" s="51"/>
    </row>
    <row r="166" spans="3:5" ht="12.5" x14ac:dyDescent="0.25">
      <c r="C166" s="51"/>
      <c r="D166" s="51"/>
      <c r="E166" s="51"/>
    </row>
    <row r="167" spans="3:5" ht="12.5" x14ac:dyDescent="0.25">
      <c r="C167" s="51"/>
      <c r="D167" s="51"/>
      <c r="E167" s="51"/>
    </row>
    <row r="168" spans="3:5" ht="12.5" x14ac:dyDescent="0.25">
      <c r="C168" s="51"/>
      <c r="D168" s="51"/>
      <c r="E168" s="51"/>
    </row>
    <row r="169" spans="3:5" ht="12.5" x14ac:dyDescent="0.25">
      <c r="C169" s="51"/>
      <c r="D169" s="51"/>
      <c r="E169" s="51"/>
    </row>
    <row r="170" spans="3:5" ht="12.5" x14ac:dyDescent="0.25">
      <c r="C170" s="51"/>
      <c r="D170" s="51"/>
      <c r="E170" s="51"/>
    </row>
    <row r="171" spans="3:5" ht="12.5" x14ac:dyDescent="0.25">
      <c r="C171" s="51"/>
      <c r="D171" s="51"/>
      <c r="E171" s="51"/>
    </row>
    <row r="172" spans="3:5" ht="12.5" x14ac:dyDescent="0.25">
      <c r="C172" s="51"/>
      <c r="D172" s="51"/>
      <c r="E172" s="51"/>
    </row>
    <row r="173" spans="3:5" ht="12.5" x14ac:dyDescent="0.25">
      <c r="C173" s="51"/>
      <c r="D173" s="51"/>
      <c r="E173" s="51"/>
    </row>
    <row r="174" spans="3:5" ht="12.5" x14ac:dyDescent="0.25">
      <c r="C174" s="51"/>
      <c r="D174" s="51"/>
      <c r="E174" s="51"/>
    </row>
    <row r="175" spans="3:5" ht="12.5" x14ac:dyDescent="0.25">
      <c r="C175" s="51"/>
      <c r="D175" s="51"/>
      <c r="E175" s="51"/>
    </row>
    <row r="176" spans="3:5" ht="12.5" x14ac:dyDescent="0.25">
      <c r="C176" s="51"/>
      <c r="D176" s="51"/>
      <c r="E176" s="51"/>
    </row>
    <row r="177" spans="3:5" ht="12.5" x14ac:dyDescent="0.25">
      <c r="C177" s="51"/>
      <c r="D177" s="51"/>
      <c r="E177" s="51"/>
    </row>
    <row r="178" spans="3:5" ht="12.5" x14ac:dyDescent="0.25">
      <c r="C178" s="51"/>
      <c r="D178" s="51"/>
      <c r="E178" s="51"/>
    </row>
    <row r="179" spans="3:5" ht="12.5" x14ac:dyDescent="0.25">
      <c r="C179" s="51"/>
      <c r="D179" s="51"/>
      <c r="E179" s="51"/>
    </row>
    <row r="180" spans="3:5" ht="12.5" x14ac:dyDescent="0.25">
      <c r="C180" s="51"/>
      <c r="D180" s="51"/>
      <c r="E180" s="51"/>
    </row>
    <row r="181" spans="3:5" ht="12.5" x14ac:dyDescent="0.25">
      <c r="C181" s="51"/>
      <c r="D181" s="51"/>
      <c r="E181" s="51"/>
    </row>
    <row r="182" spans="3:5" ht="12.5" x14ac:dyDescent="0.25">
      <c r="C182" s="51"/>
      <c r="D182" s="51"/>
      <c r="E182" s="51"/>
    </row>
    <row r="183" spans="3:5" ht="12.5" x14ac:dyDescent="0.25">
      <c r="C183" s="51"/>
      <c r="D183" s="51"/>
      <c r="E183" s="51"/>
    </row>
    <row r="184" spans="3:5" ht="12.5" x14ac:dyDescent="0.25">
      <c r="C184" s="51"/>
      <c r="D184" s="51"/>
      <c r="E184" s="51"/>
    </row>
    <row r="185" spans="3:5" ht="12.5" x14ac:dyDescent="0.25">
      <c r="C185" s="51"/>
      <c r="D185" s="51"/>
      <c r="E185" s="51"/>
    </row>
    <row r="186" spans="3:5" ht="12.5" x14ac:dyDescent="0.25">
      <c r="C186" s="51"/>
      <c r="D186" s="51"/>
      <c r="E186" s="51"/>
    </row>
    <row r="187" spans="3:5" ht="12.5" x14ac:dyDescent="0.25">
      <c r="C187" s="51"/>
      <c r="D187" s="51"/>
      <c r="E187" s="51"/>
    </row>
    <row r="188" spans="3:5" ht="12.5" x14ac:dyDescent="0.25">
      <c r="C188" s="51"/>
      <c r="D188" s="51"/>
      <c r="E188" s="51"/>
    </row>
    <row r="189" spans="3:5" ht="12.5" x14ac:dyDescent="0.25">
      <c r="C189" s="51"/>
      <c r="D189" s="51"/>
      <c r="E189" s="51"/>
    </row>
    <row r="190" spans="3:5" ht="12.5" x14ac:dyDescent="0.25">
      <c r="C190" s="51"/>
      <c r="D190" s="51"/>
      <c r="E190" s="51"/>
    </row>
    <row r="191" spans="3:5" ht="12.5" x14ac:dyDescent="0.25">
      <c r="C191" s="51"/>
      <c r="D191" s="51"/>
      <c r="E191" s="51"/>
    </row>
    <row r="192" spans="3:5" ht="12.5" x14ac:dyDescent="0.25">
      <c r="C192" s="51"/>
      <c r="D192" s="51"/>
      <c r="E192" s="51"/>
    </row>
    <row r="193" spans="3:5" ht="12.5" x14ac:dyDescent="0.25">
      <c r="C193" s="51"/>
      <c r="D193" s="51"/>
      <c r="E193" s="51"/>
    </row>
    <row r="194" spans="3:5" ht="12.5" x14ac:dyDescent="0.25">
      <c r="C194" s="51"/>
      <c r="D194" s="51"/>
      <c r="E194" s="51"/>
    </row>
    <row r="195" spans="3:5" ht="12.5" x14ac:dyDescent="0.25">
      <c r="C195" s="51"/>
      <c r="D195" s="51"/>
      <c r="E195" s="51"/>
    </row>
    <row r="196" spans="3:5" ht="12.5" x14ac:dyDescent="0.25">
      <c r="C196" s="51"/>
      <c r="D196" s="51"/>
      <c r="E196" s="51"/>
    </row>
    <row r="197" spans="3:5" ht="12.5" x14ac:dyDescent="0.25">
      <c r="C197" s="51"/>
      <c r="D197" s="51"/>
      <c r="E197" s="51"/>
    </row>
    <row r="198" spans="3:5" ht="12.5" x14ac:dyDescent="0.25">
      <c r="C198" s="51"/>
      <c r="D198" s="51"/>
      <c r="E198" s="51"/>
    </row>
    <row r="199" spans="3:5" ht="12.5" x14ac:dyDescent="0.25">
      <c r="C199" s="51"/>
      <c r="D199" s="51"/>
      <c r="E199" s="51"/>
    </row>
    <row r="200" spans="3:5" ht="12.5" x14ac:dyDescent="0.25">
      <c r="C200" s="51"/>
      <c r="D200" s="51"/>
      <c r="E200" s="51"/>
    </row>
    <row r="201" spans="3:5" ht="12.5" x14ac:dyDescent="0.25">
      <c r="C201" s="51"/>
      <c r="D201" s="51"/>
      <c r="E201" s="51"/>
    </row>
    <row r="202" spans="3:5" ht="12.5" x14ac:dyDescent="0.25">
      <c r="C202" s="51"/>
      <c r="D202" s="51"/>
      <c r="E202" s="51"/>
    </row>
    <row r="203" spans="3:5" ht="12.5" x14ac:dyDescent="0.25">
      <c r="C203" s="51"/>
      <c r="D203" s="51"/>
      <c r="E203" s="51"/>
    </row>
    <row r="204" spans="3:5" ht="12.5" x14ac:dyDescent="0.25">
      <c r="C204" s="51"/>
      <c r="D204" s="51"/>
      <c r="E204" s="51"/>
    </row>
    <row r="205" spans="3:5" ht="12.5" x14ac:dyDescent="0.25">
      <c r="C205" s="51"/>
      <c r="D205" s="51"/>
      <c r="E205" s="51"/>
    </row>
    <row r="206" spans="3:5" ht="12.5" x14ac:dyDescent="0.25">
      <c r="C206" s="51"/>
      <c r="D206" s="51"/>
      <c r="E206" s="51"/>
    </row>
    <row r="207" spans="3:5" ht="12.5" x14ac:dyDescent="0.25">
      <c r="C207" s="51"/>
      <c r="D207" s="51"/>
      <c r="E207" s="51"/>
    </row>
    <row r="208" spans="3:5" ht="12.5" x14ac:dyDescent="0.25">
      <c r="C208" s="51"/>
      <c r="D208" s="51"/>
      <c r="E208" s="51"/>
    </row>
    <row r="209" spans="3:5" ht="12.5" x14ac:dyDescent="0.25">
      <c r="C209" s="51"/>
      <c r="D209" s="51"/>
      <c r="E209" s="51"/>
    </row>
    <row r="210" spans="3:5" ht="12.5" x14ac:dyDescent="0.25">
      <c r="C210" s="51"/>
      <c r="D210" s="51"/>
      <c r="E210" s="51"/>
    </row>
    <row r="211" spans="3:5" ht="12.5" x14ac:dyDescent="0.25">
      <c r="C211" s="51"/>
      <c r="D211" s="51"/>
      <c r="E211" s="51"/>
    </row>
    <row r="212" spans="3:5" ht="12.5" x14ac:dyDescent="0.25">
      <c r="C212" s="51"/>
      <c r="D212" s="51"/>
      <c r="E212" s="51"/>
    </row>
    <row r="213" spans="3:5" ht="12.5" x14ac:dyDescent="0.25">
      <c r="C213" s="51"/>
      <c r="D213" s="51"/>
      <c r="E213" s="51"/>
    </row>
    <row r="214" spans="3:5" ht="12.5" x14ac:dyDescent="0.25">
      <c r="C214" s="51"/>
      <c r="D214" s="51"/>
      <c r="E214" s="51"/>
    </row>
    <row r="215" spans="3:5" ht="12.5" x14ac:dyDescent="0.25">
      <c r="C215" s="51"/>
      <c r="D215" s="51"/>
      <c r="E215" s="51"/>
    </row>
    <row r="216" spans="3:5" ht="12.5" x14ac:dyDescent="0.25">
      <c r="C216" s="51"/>
      <c r="D216" s="51"/>
      <c r="E216" s="51"/>
    </row>
    <row r="217" spans="3:5" ht="12.5" x14ac:dyDescent="0.25">
      <c r="C217" s="51"/>
      <c r="D217" s="51"/>
      <c r="E217" s="51"/>
    </row>
    <row r="218" spans="3:5" ht="12.5" x14ac:dyDescent="0.25">
      <c r="C218" s="51"/>
      <c r="D218" s="51"/>
      <c r="E218" s="51"/>
    </row>
    <row r="219" spans="3:5" ht="12.5" x14ac:dyDescent="0.25">
      <c r="C219" s="51"/>
      <c r="D219" s="51"/>
      <c r="E219" s="51"/>
    </row>
    <row r="220" spans="3:5" ht="12.5" x14ac:dyDescent="0.25">
      <c r="C220" s="51"/>
      <c r="D220" s="51"/>
      <c r="E220" s="51"/>
    </row>
    <row r="221" spans="3:5" ht="12.5" x14ac:dyDescent="0.25">
      <c r="C221" s="51"/>
      <c r="D221" s="51"/>
      <c r="E221" s="51"/>
    </row>
    <row r="222" spans="3:5" ht="12.5" x14ac:dyDescent="0.25">
      <c r="C222" s="51"/>
      <c r="D222" s="51"/>
      <c r="E222" s="51"/>
    </row>
    <row r="223" spans="3:5" ht="12.5" x14ac:dyDescent="0.25">
      <c r="C223" s="51"/>
      <c r="D223" s="51"/>
      <c r="E223" s="51"/>
    </row>
    <row r="224" spans="3:5" ht="12.5" x14ac:dyDescent="0.25">
      <c r="C224" s="51"/>
      <c r="D224" s="51"/>
      <c r="E224" s="51"/>
    </row>
    <row r="225" spans="3:5" ht="12.5" x14ac:dyDescent="0.25">
      <c r="C225" s="51"/>
      <c r="D225" s="51"/>
      <c r="E225" s="51"/>
    </row>
    <row r="226" spans="3:5" ht="12.5" x14ac:dyDescent="0.25">
      <c r="C226" s="51"/>
      <c r="D226" s="51"/>
      <c r="E226" s="51"/>
    </row>
    <row r="227" spans="3:5" ht="12.5" x14ac:dyDescent="0.25">
      <c r="C227" s="51"/>
      <c r="D227" s="51"/>
      <c r="E227" s="51"/>
    </row>
    <row r="228" spans="3:5" ht="12.5" x14ac:dyDescent="0.25">
      <c r="C228" s="51"/>
      <c r="D228" s="51"/>
      <c r="E228" s="51"/>
    </row>
    <row r="229" spans="3:5" ht="12.5" x14ac:dyDescent="0.25">
      <c r="C229" s="51"/>
      <c r="D229" s="51"/>
      <c r="E229" s="51"/>
    </row>
    <row r="230" spans="3:5" ht="12.5" x14ac:dyDescent="0.25">
      <c r="C230" s="51"/>
      <c r="D230" s="51"/>
      <c r="E230" s="51"/>
    </row>
    <row r="231" spans="3:5" ht="12.5" x14ac:dyDescent="0.25">
      <c r="C231" s="51"/>
      <c r="D231" s="51"/>
      <c r="E231" s="51"/>
    </row>
    <row r="232" spans="3:5" ht="12.5" x14ac:dyDescent="0.25">
      <c r="C232" s="51"/>
      <c r="D232" s="51"/>
      <c r="E232" s="51"/>
    </row>
    <row r="233" spans="3:5" ht="12.5" x14ac:dyDescent="0.25">
      <c r="C233" s="51"/>
      <c r="D233" s="51"/>
      <c r="E233" s="51"/>
    </row>
    <row r="234" spans="3:5" ht="12.5" x14ac:dyDescent="0.25">
      <c r="C234" s="51"/>
      <c r="D234" s="51"/>
      <c r="E234" s="51"/>
    </row>
    <row r="235" spans="3:5" ht="12.5" x14ac:dyDescent="0.25">
      <c r="C235" s="51"/>
      <c r="D235" s="51"/>
      <c r="E235" s="51"/>
    </row>
    <row r="236" spans="3:5" ht="12.5" x14ac:dyDescent="0.25">
      <c r="C236" s="51"/>
      <c r="D236" s="51"/>
      <c r="E236" s="51"/>
    </row>
    <row r="237" spans="3:5" ht="12.5" x14ac:dyDescent="0.25">
      <c r="C237" s="51"/>
      <c r="D237" s="51"/>
      <c r="E237" s="51"/>
    </row>
    <row r="238" spans="3:5" ht="12.5" x14ac:dyDescent="0.25">
      <c r="C238" s="51"/>
      <c r="D238" s="51"/>
      <c r="E238" s="51"/>
    </row>
    <row r="239" spans="3:5" ht="12.5" x14ac:dyDescent="0.25">
      <c r="C239" s="51"/>
      <c r="D239" s="51"/>
      <c r="E239" s="51"/>
    </row>
    <row r="240" spans="3:5" ht="12.5" x14ac:dyDescent="0.25">
      <c r="C240" s="51"/>
      <c r="D240" s="51"/>
      <c r="E240" s="51"/>
    </row>
    <row r="241" spans="3:5" ht="12.5" x14ac:dyDescent="0.25">
      <c r="C241" s="51"/>
      <c r="D241" s="51"/>
      <c r="E241" s="51"/>
    </row>
    <row r="242" spans="3:5" ht="12.5" x14ac:dyDescent="0.25">
      <c r="C242" s="51"/>
      <c r="D242" s="51"/>
      <c r="E242" s="51"/>
    </row>
    <row r="243" spans="3:5" ht="12.5" x14ac:dyDescent="0.25">
      <c r="C243" s="51"/>
      <c r="D243" s="51"/>
      <c r="E243" s="51"/>
    </row>
    <row r="244" spans="3:5" ht="12.5" x14ac:dyDescent="0.25">
      <c r="C244" s="51"/>
      <c r="D244" s="51"/>
      <c r="E244" s="51"/>
    </row>
    <row r="245" spans="3:5" ht="12.5" x14ac:dyDescent="0.25">
      <c r="C245" s="51"/>
      <c r="D245" s="51"/>
      <c r="E245" s="51"/>
    </row>
    <row r="246" spans="3:5" ht="12.5" x14ac:dyDescent="0.25">
      <c r="C246" s="51"/>
      <c r="D246" s="51"/>
      <c r="E246" s="51"/>
    </row>
    <row r="247" spans="3:5" ht="12.5" x14ac:dyDescent="0.25">
      <c r="C247" s="51"/>
      <c r="D247" s="51"/>
      <c r="E247" s="51"/>
    </row>
    <row r="248" spans="3:5" ht="12.5" x14ac:dyDescent="0.25">
      <c r="C248" s="51"/>
      <c r="D248" s="51"/>
      <c r="E248" s="51"/>
    </row>
    <row r="249" spans="3:5" ht="12.5" x14ac:dyDescent="0.25">
      <c r="C249" s="51"/>
      <c r="D249" s="51"/>
      <c r="E249" s="51"/>
    </row>
    <row r="250" spans="3:5" ht="12.5" x14ac:dyDescent="0.25">
      <c r="C250" s="51"/>
      <c r="D250" s="51"/>
      <c r="E250" s="51"/>
    </row>
    <row r="251" spans="3:5" ht="12.5" x14ac:dyDescent="0.25">
      <c r="C251" s="51"/>
      <c r="D251" s="51"/>
      <c r="E251" s="51"/>
    </row>
    <row r="252" spans="3:5" ht="12.5" x14ac:dyDescent="0.25">
      <c r="C252" s="51"/>
      <c r="D252" s="51"/>
      <c r="E252" s="51"/>
    </row>
    <row r="253" spans="3:5" ht="12.5" x14ac:dyDescent="0.25">
      <c r="C253" s="51"/>
      <c r="D253" s="51"/>
      <c r="E253" s="51"/>
    </row>
    <row r="254" spans="3:5" ht="12.5" x14ac:dyDescent="0.25">
      <c r="C254" s="51"/>
      <c r="D254" s="51"/>
      <c r="E254" s="51"/>
    </row>
    <row r="255" spans="3:5" ht="12.5" x14ac:dyDescent="0.25">
      <c r="C255" s="51"/>
      <c r="D255" s="51"/>
      <c r="E255" s="51"/>
    </row>
    <row r="256" spans="3:5" ht="12.5" x14ac:dyDescent="0.25">
      <c r="C256" s="51"/>
      <c r="D256" s="51"/>
      <c r="E256" s="51"/>
    </row>
    <row r="257" spans="3:5" ht="12.5" x14ac:dyDescent="0.25">
      <c r="C257" s="51"/>
      <c r="D257" s="51"/>
      <c r="E257" s="51"/>
    </row>
    <row r="258" spans="3:5" ht="12.5" x14ac:dyDescent="0.25">
      <c r="C258" s="51"/>
      <c r="D258" s="51"/>
      <c r="E258" s="51"/>
    </row>
    <row r="259" spans="3:5" ht="12.5" x14ac:dyDescent="0.25">
      <c r="C259" s="51"/>
      <c r="D259" s="51"/>
      <c r="E259" s="51"/>
    </row>
    <row r="260" spans="3:5" ht="12.5" x14ac:dyDescent="0.25">
      <c r="C260" s="51"/>
      <c r="D260" s="51"/>
      <c r="E260" s="51"/>
    </row>
    <row r="261" spans="3:5" ht="12.5" x14ac:dyDescent="0.25">
      <c r="C261" s="51"/>
      <c r="D261" s="51"/>
      <c r="E261" s="51"/>
    </row>
    <row r="262" spans="3:5" ht="12.5" x14ac:dyDescent="0.25">
      <c r="C262" s="51"/>
      <c r="D262" s="51"/>
      <c r="E262" s="51"/>
    </row>
    <row r="263" spans="3:5" ht="12.5" x14ac:dyDescent="0.25">
      <c r="C263" s="51"/>
      <c r="D263" s="51"/>
      <c r="E263" s="51"/>
    </row>
    <row r="264" spans="3:5" ht="12.5" x14ac:dyDescent="0.25">
      <c r="C264" s="51"/>
      <c r="D264" s="51"/>
      <c r="E264" s="51"/>
    </row>
    <row r="265" spans="3:5" ht="12.5" x14ac:dyDescent="0.25">
      <c r="C265" s="51"/>
      <c r="D265" s="51"/>
      <c r="E265" s="51"/>
    </row>
    <row r="266" spans="3:5" ht="12.5" x14ac:dyDescent="0.25">
      <c r="C266" s="51"/>
      <c r="D266" s="51"/>
      <c r="E266" s="51"/>
    </row>
    <row r="267" spans="3:5" ht="12.5" x14ac:dyDescent="0.25">
      <c r="C267" s="51"/>
      <c r="D267" s="51"/>
      <c r="E267" s="51"/>
    </row>
    <row r="268" spans="3:5" ht="12.5" x14ac:dyDescent="0.25">
      <c r="C268" s="51"/>
      <c r="D268" s="51"/>
      <c r="E268" s="51"/>
    </row>
    <row r="269" spans="3:5" ht="12.5" x14ac:dyDescent="0.25">
      <c r="C269" s="51"/>
      <c r="D269" s="51"/>
      <c r="E269" s="51"/>
    </row>
    <row r="270" spans="3:5" ht="12.5" x14ac:dyDescent="0.25">
      <c r="C270" s="51"/>
      <c r="D270" s="51"/>
      <c r="E270" s="51"/>
    </row>
    <row r="271" spans="3:5" ht="12.5" x14ac:dyDescent="0.25">
      <c r="C271" s="51"/>
      <c r="D271" s="51"/>
      <c r="E271" s="51"/>
    </row>
    <row r="272" spans="3:5" ht="12.5" x14ac:dyDescent="0.25">
      <c r="C272" s="51"/>
      <c r="D272" s="51"/>
      <c r="E272" s="51"/>
    </row>
    <row r="273" spans="3:5" ht="12.5" x14ac:dyDescent="0.25">
      <c r="C273" s="51"/>
      <c r="D273" s="51"/>
      <c r="E273" s="51"/>
    </row>
    <row r="274" spans="3:5" ht="12.5" x14ac:dyDescent="0.25">
      <c r="C274" s="51"/>
      <c r="D274" s="51"/>
      <c r="E274" s="51"/>
    </row>
    <row r="275" spans="3:5" ht="12.5" x14ac:dyDescent="0.25">
      <c r="C275" s="51"/>
      <c r="D275" s="51"/>
      <c r="E275" s="51"/>
    </row>
    <row r="276" spans="3:5" ht="12.5" x14ac:dyDescent="0.25">
      <c r="C276" s="51"/>
      <c r="D276" s="51"/>
      <c r="E276" s="51"/>
    </row>
    <row r="277" spans="3:5" ht="12.5" x14ac:dyDescent="0.25">
      <c r="C277" s="51"/>
      <c r="D277" s="51"/>
      <c r="E277" s="51"/>
    </row>
    <row r="278" spans="3:5" ht="12.5" x14ac:dyDescent="0.25">
      <c r="C278" s="51"/>
      <c r="D278" s="51"/>
      <c r="E278" s="51"/>
    </row>
    <row r="279" spans="3:5" ht="12.5" x14ac:dyDescent="0.25">
      <c r="C279" s="51"/>
      <c r="D279" s="51"/>
      <c r="E279" s="51"/>
    </row>
    <row r="280" spans="3:5" ht="12.5" x14ac:dyDescent="0.25">
      <c r="C280" s="51"/>
      <c r="D280" s="51"/>
      <c r="E280" s="51"/>
    </row>
    <row r="281" spans="3:5" ht="12.5" x14ac:dyDescent="0.25">
      <c r="C281" s="51"/>
      <c r="D281" s="51"/>
      <c r="E281" s="51"/>
    </row>
    <row r="282" spans="3:5" ht="12.5" x14ac:dyDescent="0.25">
      <c r="C282" s="51"/>
      <c r="D282" s="51"/>
      <c r="E282" s="51"/>
    </row>
    <row r="283" spans="3:5" ht="12.5" x14ac:dyDescent="0.25">
      <c r="C283" s="51"/>
      <c r="D283" s="51"/>
      <c r="E283" s="51"/>
    </row>
    <row r="284" spans="3:5" ht="12.5" x14ac:dyDescent="0.25">
      <c r="C284" s="51"/>
      <c r="D284" s="51"/>
      <c r="E284" s="51"/>
    </row>
    <row r="285" spans="3:5" ht="12.5" x14ac:dyDescent="0.25">
      <c r="C285" s="51"/>
      <c r="D285" s="51"/>
      <c r="E285" s="51"/>
    </row>
    <row r="286" spans="3:5" ht="12.5" x14ac:dyDescent="0.25">
      <c r="C286" s="51"/>
      <c r="D286" s="51"/>
      <c r="E286" s="51"/>
    </row>
    <row r="287" spans="3:5" ht="12.5" x14ac:dyDescent="0.25">
      <c r="C287" s="51"/>
      <c r="D287" s="51"/>
      <c r="E287" s="51"/>
    </row>
    <row r="288" spans="3:5" ht="12.5" x14ac:dyDescent="0.25">
      <c r="C288" s="51"/>
      <c r="D288" s="51"/>
      <c r="E288" s="51"/>
    </row>
    <row r="289" spans="3:5" ht="12.5" x14ac:dyDescent="0.25">
      <c r="C289" s="51"/>
      <c r="D289" s="51"/>
      <c r="E289" s="51"/>
    </row>
    <row r="290" spans="3:5" ht="12.5" x14ac:dyDescent="0.25">
      <c r="C290" s="51"/>
      <c r="D290" s="51"/>
      <c r="E290" s="51"/>
    </row>
    <row r="291" spans="3:5" ht="12.5" x14ac:dyDescent="0.25">
      <c r="C291" s="51"/>
      <c r="D291" s="51"/>
      <c r="E291" s="51"/>
    </row>
    <row r="292" spans="3:5" ht="12.5" x14ac:dyDescent="0.25">
      <c r="C292" s="51"/>
      <c r="D292" s="51"/>
      <c r="E292" s="51"/>
    </row>
    <row r="293" spans="3:5" ht="12.5" x14ac:dyDescent="0.25">
      <c r="C293" s="51"/>
      <c r="D293" s="51"/>
      <c r="E293" s="51"/>
    </row>
    <row r="294" spans="3:5" ht="12.5" x14ac:dyDescent="0.25">
      <c r="C294" s="51"/>
      <c r="D294" s="51"/>
      <c r="E294" s="51"/>
    </row>
    <row r="295" spans="3:5" ht="12.5" x14ac:dyDescent="0.25">
      <c r="C295" s="51"/>
      <c r="D295" s="51"/>
      <c r="E295" s="51"/>
    </row>
    <row r="296" spans="3:5" ht="12.5" x14ac:dyDescent="0.25">
      <c r="C296" s="51"/>
      <c r="D296" s="51"/>
      <c r="E296" s="51"/>
    </row>
    <row r="297" spans="3:5" ht="12.5" x14ac:dyDescent="0.25">
      <c r="C297" s="51"/>
      <c r="D297" s="51"/>
      <c r="E297" s="51"/>
    </row>
    <row r="298" spans="3:5" ht="12.5" x14ac:dyDescent="0.25">
      <c r="C298" s="51"/>
      <c r="D298" s="51"/>
      <c r="E298" s="51"/>
    </row>
    <row r="299" spans="3:5" ht="12.5" x14ac:dyDescent="0.25">
      <c r="C299" s="51"/>
      <c r="D299" s="51"/>
      <c r="E299" s="51"/>
    </row>
    <row r="300" spans="3:5" ht="12.5" x14ac:dyDescent="0.25">
      <c r="C300" s="51"/>
      <c r="D300" s="51"/>
      <c r="E300" s="51"/>
    </row>
    <row r="301" spans="3:5" ht="12.5" x14ac:dyDescent="0.25">
      <c r="C301" s="51"/>
      <c r="D301" s="51"/>
      <c r="E301" s="51"/>
    </row>
    <row r="302" spans="3:5" ht="12.5" x14ac:dyDescent="0.25">
      <c r="C302" s="51"/>
      <c r="D302" s="51"/>
      <c r="E302" s="51"/>
    </row>
    <row r="303" spans="3:5" ht="12.5" x14ac:dyDescent="0.25">
      <c r="C303" s="51"/>
      <c r="D303" s="51"/>
      <c r="E303" s="51"/>
    </row>
    <row r="304" spans="3:5" ht="12.5" x14ac:dyDescent="0.25">
      <c r="C304" s="51"/>
      <c r="D304" s="51"/>
      <c r="E304" s="51"/>
    </row>
    <row r="305" spans="3:5" ht="12.5" x14ac:dyDescent="0.25">
      <c r="C305" s="51"/>
      <c r="D305" s="51"/>
      <c r="E305" s="51"/>
    </row>
    <row r="306" spans="3:5" ht="12.5" x14ac:dyDescent="0.25">
      <c r="C306" s="51"/>
      <c r="D306" s="51"/>
      <c r="E306" s="51"/>
    </row>
    <row r="307" spans="3:5" ht="12.5" x14ac:dyDescent="0.25">
      <c r="C307" s="51"/>
      <c r="D307" s="51"/>
      <c r="E307" s="51"/>
    </row>
    <row r="308" spans="3:5" ht="12.5" x14ac:dyDescent="0.25">
      <c r="C308" s="51"/>
      <c r="D308" s="51"/>
      <c r="E308" s="51"/>
    </row>
    <row r="309" spans="3:5" ht="12.5" x14ac:dyDescent="0.25">
      <c r="C309" s="51"/>
      <c r="D309" s="51"/>
      <c r="E309" s="51"/>
    </row>
    <row r="310" spans="3:5" ht="12.5" x14ac:dyDescent="0.25">
      <c r="C310" s="51"/>
      <c r="D310" s="51"/>
      <c r="E310" s="51"/>
    </row>
    <row r="311" spans="3:5" ht="12.5" x14ac:dyDescent="0.25">
      <c r="C311" s="51"/>
      <c r="D311" s="51"/>
      <c r="E311" s="51"/>
    </row>
    <row r="312" spans="3:5" ht="12.5" x14ac:dyDescent="0.25">
      <c r="C312" s="51"/>
      <c r="D312" s="51"/>
      <c r="E312" s="51"/>
    </row>
    <row r="313" spans="3:5" ht="12.5" x14ac:dyDescent="0.25">
      <c r="C313" s="51"/>
      <c r="D313" s="51"/>
      <c r="E313" s="51"/>
    </row>
    <row r="314" spans="3:5" ht="12.5" x14ac:dyDescent="0.25">
      <c r="C314" s="51"/>
      <c r="D314" s="51"/>
      <c r="E314" s="51"/>
    </row>
    <row r="315" spans="3:5" ht="12.5" x14ac:dyDescent="0.25">
      <c r="C315" s="51"/>
      <c r="D315" s="51"/>
      <c r="E315" s="51"/>
    </row>
    <row r="316" spans="3:5" ht="12.5" x14ac:dyDescent="0.25">
      <c r="C316" s="51"/>
      <c r="D316" s="51"/>
      <c r="E316" s="51"/>
    </row>
    <row r="317" spans="3:5" ht="12.5" x14ac:dyDescent="0.25">
      <c r="C317" s="51"/>
      <c r="D317" s="51"/>
      <c r="E317" s="51"/>
    </row>
    <row r="318" spans="3:5" ht="12.5" x14ac:dyDescent="0.25">
      <c r="C318" s="51"/>
      <c r="D318" s="51"/>
      <c r="E318" s="51"/>
    </row>
    <row r="319" spans="3:5" ht="12.5" x14ac:dyDescent="0.25">
      <c r="C319" s="51"/>
      <c r="D319" s="51"/>
      <c r="E319" s="51"/>
    </row>
    <row r="320" spans="3:5" ht="12.5" x14ac:dyDescent="0.25">
      <c r="C320" s="51"/>
      <c r="D320" s="51"/>
      <c r="E320" s="51"/>
    </row>
    <row r="321" spans="3:5" ht="12.5" x14ac:dyDescent="0.25">
      <c r="C321" s="51"/>
      <c r="D321" s="51"/>
      <c r="E321" s="51"/>
    </row>
    <row r="322" spans="3:5" ht="12.5" x14ac:dyDescent="0.25">
      <c r="C322" s="51"/>
      <c r="D322" s="51"/>
      <c r="E322" s="51"/>
    </row>
    <row r="323" spans="3:5" ht="12.5" x14ac:dyDescent="0.25">
      <c r="C323" s="51"/>
      <c r="D323" s="51"/>
      <c r="E323" s="51"/>
    </row>
    <row r="324" spans="3:5" ht="12.5" x14ac:dyDescent="0.25">
      <c r="C324" s="51"/>
      <c r="D324" s="51"/>
      <c r="E324" s="51"/>
    </row>
    <row r="325" spans="3:5" ht="12.5" x14ac:dyDescent="0.25">
      <c r="C325" s="51"/>
      <c r="D325" s="51"/>
      <c r="E325" s="51"/>
    </row>
    <row r="326" spans="3:5" ht="12.5" x14ac:dyDescent="0.25">
      <c r="C326" s="51"/>
      <c r="D326" s="51"/>
      <c r="E326" s="51"/>
    </row>
    <row r="327" spans="3:5" ht="12.5" x14ac:dyDescent="0.25">
      <c r="C327" s="51"/>
      <c r="D327" s="51"/>
      <c r="E327" s="51"/>
    </row>
    <row r="328" spans="3:5" ht="12.5" x14ac:dyDescent="0.25">
      <c r="C328" s="51"/>
      <c r="D328" s="51"/>
      <c r="E328" s="51"/>
    </row>
    <row r="329" spans="3:5" ht="12.5" x14ac:dyDescent="0.25">
      <c r="C329" s="51"/>
      <c r="D329" s="51"/>
      <c r="E329" s="51"/>
    </row>
    <row r="330" spans="3:5" ht="12.5" x14ac:dyDescent="0.25">
      <c r="C330" s="51"/>
      <c r="D330" s="51"/>
      <c r="E330" s="51"/>
    </row>
    <row r="331" spans="3:5" ht="12.5" x14ac:dyDescent="0.25">
      <c r="C331" s="51"/>
      <c r="D331" s="51"/>
      <c r="E331" s="51"/>
    </row>
    <row r="332" spans="3:5" ht="12.5" x14ac:dyDescent="0.25">
      <c r="C332" s="51"/>
      <c r="D332" s="51"/>
      <c r="E332" s="51"/>
    </row>
    <row r="333" spans="3:5" ht="12.5" x14ac:dyDescent="0.25">
      <c r="C333" s="51"/>
      <c r="D333" s="51"/>
      <c r="E333" s="51"/>
    </row>
    <row r="334" spans="3:5" ht="12.5" x14ac:dyDescent="0.25">
      <c r="C334" s="51"/>
      <c r="D334" s="51"/>
      <c r="E334" s="51"/>
    </row>
    <row r="335" spans="3:5" ht="12.5" x14ac:dyDescent="0.25">
      <c r="C335" s="51"/>
      <c r="D335" s="51"/>
      <c r="E335" s="51"/>
    </row>
    <row r="336" spans="3:5" ht="12.5" x14ac:dyDescent="0.25">
      <c r="C336" s="51"/>
      <c r="D336" s="51"/>
      <c r="E336" s="51"/>
    </row>
    <row r="337" spans="3:5" ht="12.5" x14ac:dyDescent="0.25">
      <c r="C337" s="51"/>
      <c r="D337" s="51"/>
      <c r="E337" s="51"/>
    </row>
    <row r="338" spans="3:5" ht="12.5" x14ac:dyDescent="0.25">
      <c r="C338" s="51"/>
      <c r="D338" s="51"/>
      <c r="E338" s="51"/>
    </row>
    <row r="339" spans="3:5" ht="12.5" x14ac:dyDescent="0.25">
      <c r="C339" s="51"/>
      <c r="D339" s="51"/>
      <c r="E339" s="51"/>
    </row>
    <row r="340" spans="3:5" ht="12.5" x14ac:dyDescent="0.25">
      <c r="C340" s="51"/>
      <c r="D340" s="51"/>
      <c r="E340" s="51"/>
    </row>
    <row r="341" spans="3:5" ht="12.5" x14ac:dyDescent="0.25">
      <c r="C341" s="51"/>
      <c r="D341" s="51"/>
      <c r="E341" s="51"/>
    </row>
    <row r="342" spans="3:5" ht="12.5" x14ac:dyDescent="0.25">
      <c r="C342" s="51"/>
      <c r="D342" s="51"/>
      <c r="E342" s="51"/>
    </row>
    <row r="343" spans="3:5" ht="12.5" x14ac:dyDescent="0.25">
      <c r="C343" s="51"/>
      <c r="D343" s="51"/>
      <c r="E343" s="51"/>
    </row>
    <row r="344" spans="3:5" ht="12.5" x14ac:dyDescent="0.25">
      <c r="C344" s="51"/>
      <c r="D344" s="51"/>
      <c r="E344" s="51"/>
    </row>
    <row r="345" spans="3:5" ht="12.5" x14ac:dyDescent="0.25">
      <c r="C345" s="51"/>
      <c r="D345" s="51"/>
      <c r="E345" s="51"/>
    </row>
    <row r="346" spans="3:5" ht="12.5" x14ac:dyDescent="0.25">
      <c r="C346" s="51"/>
      <c r="D346" s="51"/>
      <c r="E346" s="51"/>
    </row>
    <row r="347" spans="3:5" ht="12.5" x14ac:dyDescent="0.25">
      <c r="C347" s="51"/>
      <c r="D347" s="51"/>
      <c r="E347" s="51"/>
    </row>
    <row r="348" spans="3:5" ht="12.5" x14ac:dyDescent="0.25">
      <c r="C348" s="51"/>
      <c r="D348" s="51"/>
      <c r="E348" s="51"/>
    </row>
    <row r="349" spans="3:5" ht="12.5" x14ac:dyDescent="0.25">
      <c r="C349" s="51"/>
      <c r="D349" s="51"/>
      <c r="E349" s="51"/>
    </row>
    <row r="350" spans="3:5" ht="12.5" x14ac:dyDescent="0.25">
      <c r="C350" s="51"/>
      <c r="D350" s="51"/>
      <c r="E350" s="51"/>
    </row>
    <row r="351" spans="3:5" ht="12.5" x14ac:dyDescent="0.25">
      <c r="C351" s="51"/>
      <c r="D351" s="51"/>
      <c r="E351" s="51"/>
    </row>
    <row r="352" spans="3:5" ht="12.5" x14ac:dyDescent="0.25">
      <c r="C352" s="51"/>
      <c r="D352" s="51"/>
      <c r="E352" s="51"/>
    </row>
    <row r="353" spans="3:5" ht="12.5" x14ac:dyDescent="0.25">
      <c r="C353" s="51"/>
      <c r="D353" s="51"/>
      <c r="E353" s="51"/>
    </row>
    <row r="354" spans="3:5" ht="12.5" x14ac:dyDescent="0.25">
      <c r="C354" s="51"/>
      <c r="D354" s="51"/>
      <c r="E354" s="51"/>
    </row>
    <row r="355" spans="3:5" ht="12.5" x14ac:dyDescent="0.25">
      <c r="C355" s="51"/>
      <c r="D355" s="51"/>
      <c r="E355" s="51"/>
    </row>
    <row r="356" spans="3:5" ht="12.5" x14ac:dyDescent="0.25">
      <c r="C356" s="51"/>
      <c r="D356" s="51"/>
      <c r="E356" s="51"/>
    </row>
    <row r="357" spans="3:5" ht="12.5" x14ac:dyDescent="0.25">
      <c r="C357" s="51"/>
      <c r="D357" s="51"/>
      <c r="E357" s="51"/>
    </row>
    <row r="358" spans="3:5" ht="12.5" x14ac:dyDescent="0.25">
      <c r="C358" s="51"/>
      <c r="D358" s="51"/>
      <c r="E358" s="51"/>
    </row>
    <row r="359" spans="3:5" ht="12.5" x14ac:dyDescent="0.25">
      <c r="C359" s="51"/>
      <c r="D359" s="51"/>
      <c r="E359" s="51"/>
    </row>
    <row r="360" spans="3:5" ht="12.5" x14ac:dyDescent="0.25">
      <c r="C360" s="51"/>
      <c r="D360" s="51"/>
      <c r="E360" s="51"/>
    </row>
    <row r="361" spans="3:5" ht="12.5" x14ac:dyDescent="0.25">
      <c r="C361" s="51"/>
      <c r="D361" s="51"/>
      <c r="E361" s="51"/>
    </row>
    <row r="362" spans="3:5" ht="12.5" x14ac:dyDescent="0.25">
      <c r="C362" s="51"/>
      <c r="D362" s="51"/>
      <c r="E362" s="51"/>
    </row>
    <row r="363" spans="3:5" ht="12.5" x14ac:dyDescent="0.25">
      <c r="C363" s="51"/>
      <c r="D363" s="51"/>
      <c r="E363" s="51"/>
    </row>
    <row r="364" spans="3:5" ht="12.5" x14ac:dyDescent="0.25">
      <c r="C364" s="51"/>
      <c r="D364" s="51"/>
      <c r="E364" s="51"/>
    </row>
    <row r="365" spans="3:5" ht="12.5" x14ac:dyDescent="0.25">
      <c r="C365" s="51"/>
      <c r="D365" s="51"/>
      <c r="E365" s="51"/>
    </row>
    <row r="366" spans="3:5" ht="12.5" x14ac:dyDescent="0.25">
      <c r="C366" s="51"/>
      <c r="D366" s="51"/>
      <c r="E366" s="51"/>
    </row>
    <row r="367" spans="3:5" ht="12.5" x14ac:dyDescent="0.25">
      <c r="C367" s="51"/>
      <c r="D367" s="51"/>
      <c r="E367" s="51"/>
    </row>
    <row r="368" spans="3:5" ht="12.5" x14ac:dyDescent="0.25">
      <c r="C368" s="51"/>
      <c r="D368" s="51"/>
      <c r="E368" s="51"/>
    </row>
    <row r="369" spans="3:5" ht="12.5" x14ac:dyDescent="0.25">
      <c r="C369" s="51"/>
      <c r="D369" s="51"/>
      <c r="E369" s="51"/>
    </row>
    <row r="370" spans="3:5" ht="12.5" x14ac:dyDescent="0.25">
      <c r="C370" s="51"/>
      <c r="D370" s="51"/>
      <c r="E370" s="51"/>
    </row>
    <row r="371" spans="3:5" ht="12.5" x14ac:dyDescent="0.25">
      <c r="C371" s="51"/>
      <c r="D371" s="51"/>
      <c r="E371" s="51"/>
    </row>
    <row r="372" spans="3:5" ht="12.5" x14ac:dyDescent="0.25">
      <c r="C372" s="51"/>
      <c r="D372" s="51"/>
      <c r="E372" s="51"/>
    </row>
    <row r="373" spans="3:5" ht="12.5" x14ac:dyDescent="0.25">
      <c r="C373" s="51"/>
      <c r="D373" s="51"/>
      <c r="E373" s="51"/>
    </row>
    <row r="374" spans="3:5" ht="12.5" x14ac:dyDescent="0.25">
      <c r="C374" s="51"/>
      <c r="D374" s="51"/>
      <c r="E374" s="51"/>
    </row>
    <row r="375" spans="3:5" ht="12.5" x14ac:dyDescent="0.25">
      <c r="C375" s="51"/>
      <c r="D375" s="51"/>
      <c r="E375" s="51"/>
    </row>
    <row r="376" spans="3:5" ht="12.5" x14ac:dyDescent="0.25">
      <c r="C376" s="51"/>
      <c r="D376" s="51"/>
      <c r="E376" s="51"/>
    </row>
    <row r="377" spans="3:5" ht="12.5" x14ac:dyDescent="0.25">
      <c r="C377" s="51"/>
      <c r="D377" s="51"/>
      <c r="E377" s="51"/>
    </row>
    <row r="378" spans="3:5" ht="12.5" x14ac:dyDescent="0.25">
      <c r="C378" s="51"/>
      <c r="D378" s="51"/>
      <c r="E378" s="51"/>
    </row>
    <row r="379" spans="3:5" ht="12.5" x14ac:dyDescent="0.25">
      <c r="C379" s="51"/>
      <c r="D379" s="51"/>
      <c r="E379" s="51"/>
    </row>
    <row r="380" spans="3:5" ht="12.5" x14ac:dyDescent="0.25">
      <c r="C380" s="51"/>
      <c r="D380" s="51"/>
      <c r="E380" s="51"/>
    </row>
    <row r="381" spans="3:5" ht="12.5" x14ac:dyDescent="0.25">
      <c r="C381" s="51"/>
      <c r="D381" s="51"/>
      <c r="E381" s="51"/>
    </row>
    <row r="382" spans="3:5" ht="12.5" x14ac:dyDescent="0.25">
      <c r="C382" s="51"/>
      <c r="D382" s="51"/>
      <c r="E382" s="51"/>
    </row>
    <row r="383" spans="3:5" ht="12.5" x14ac:dyDescent="0.25">
      <c r="C383" s="51"/>
      <c r="D383" s="51"/>
      <c r="E383" s="51"/>
    </row>
    <row r="384" spans="3:5" ht="12.5" x14ac:dyDescent="0.25">
      <c r="C384" s="51"/>
      <c r="D384" s="51"/>
      <c r="E384" s="51"/>
    </row>
    <row r="385" spans="3:5" ht="12.5" x14ac:dyDescent="0.25">
      <c r="C385" s="51"/>
      <c r="D385" s="51"/>
      <c r="E385" s="51"/>
    </row>
    <row r="386" spans="3:5" ht="12.5" x14ac:dyDescent="0.25">
      <c r="C386" s="51"/>
      <c r="D386" s="51"/>
      <c r="E386" s="51"/>
    </row>
    <row r="387" spans="3:5" ht="12.5" x14ac:dyDescent="0.25">
      <c r="C387" s="51"/>
      <c r="D387" s="51"/>
      <c r="E387" s="51"/>
    </row>
    <row r="388" spans="3:5" ht="12.5" x14ac:dyDescent="0.25">
      <c r="C388" s="51"/>
      <c r="D388" s="51"/>
      <c r="E388" s="51"/>
    </row>
    <row r="389" spans="3:5" ht="12.5" x14ac:dyDescent="0.25">
      <c r="C389" s="51"/>
      <c r="D389" s="51"/>
      <c r="E389" s="51"/>
    </row>
    <row r="390" spans="3:5" ht="12.5" x14ac:dyDescent="0.25">
      <c r="C390" s="51"/>
      <c r="D390" s="51"/>
      <c r="E390" s="51"/>
    </row>
    <row r="391" spans="3:5" ht="12.5" x14ac:dyDescent="0.25">
      <c r="C391" s="51"/>
      <c r="D391" s="51"/>
      <c r="E391" s="51"/>
    </row>
    <row r="392" spans="3:5" ht="12.5" x14ac:dyDescent="0.25">
      <c r="C392" s="51"/>
      <c r="D392" s="51"/>
      <c r="E392" s="51"/>
    </row>
    <row r="393" spans="3:5" ht="12.5" x14ac:dyDescent="0.25">
      <c r="C393" s="51"/>
      <c r="D393" s="51"/>
      <c r="E393" s="51"/>
    </row>
    <row r="394" spans="3:5" ht="12.5" x14ac:dyDescent="0.25">
      <c r="C394" s="51"/>
      <c r="D394" s="51"/>
      <c r="E394" s="51"/>
    </row>
    <row r="395" spans="3:5" ht="12.5" x14ac:dyDescent="0.25">
      <c r="C395" s="51"/>
      <c r="D395" s="51"/>
      <c r="E395" s="51"/>
    </row>
    <row r="396" spans="3:5" ht="12.5" x14ac:dyDescent="0.25">
      <c r="C396" s="51"/>
      <c r="D396" s="51"/>
      <c r="E396" s="51"/>
    </row>
    <row r="397" spans="3:5" ht="12.5" x14ac:dyDescent="0.25">
      <c r="C397" s="51"/>
      <c r="D397" s="51"/>
      <c r="E397" s="51"/>
    </row>
    <row r="398" spans="3:5" ht="12.5" x14ac:dyDescent="0.25">
      <c r="C398" s="51"/>
      <c r="D398" s="51"/>
      <c r="E398" s="51"/>
    </row>
    <row r="399" spans="3:5" ht="12.5" x14ac:dyDescent="0.25">
      <c r="C399" s="51"/>
      <c r="D399" s="51"/>
      <c r="E399" s="51"/>
    </row>
    <row r="400" spans="3:5" ht="12.5" x14ac:dyDescent="0.25">
      <c r="C400" s="51"/>
      <c r="D400" s="51"/>
      <c r="E400" s="51"/>
    </row>
    <row r="401" spans="3:5" ht="12.5" x14ac:dyDescent="0.25">
      <c r="C401" s="51"/>
      <c r="D401" s="51"/>
      <c r="E401" s="51"/>
    </row>
    <row r="402" spans="3:5" ht="12.5" x14ac:dyDescent="0.25">
      <c r="C402" s="51"/>
      <c r="D402" s="51"/>
      <c r="E402" s="51"/>
    </row>
    <row r="403" spans="3:5" ht="12.5" x14ac:dyDescent="0.25">
      <c r="C403" s="51"/>
      <c r="D403" s="51"/>
      <c r="E403" s="51"/>
    </row>
    <row r="404" spans="3:5" ht="12.5" x14ac:dyDescent="0.25">
      <c r="C404" s="51"/>
      <c r="D404" s="51"/>
      <c r="E404" s="51"/>
    </row>
    <row r="405" spans="3:5" ht="12.5" x14ac:dyDescent="0.25">
      <c r="C405" s="51"/>
      <c r="D405" s="51"/>
      <c r="E405" s="51"/>
    </row>
    <row r="406" spans="3:5" ht="12.5" x14ac:dyDescent="0.25">
      <c r="C406" s="51"/>
      <c r="D406" s="51"/>
      <c r="E406" s="51"/>
    </row>
    <row r="407" spans="3:5" ht="12.5" x14ac:dyDescent="0.25">
      <c r="C407" s="51"/>
      <c r="D407" s="51"/>
      <c r="E407" s="51"/>
    </row>
    <row r="408" spans="3:5" ht="12.5" x14ac:dyDescent="0.25">
      <c r="C408" s="51"/>
      <c r="D408" s="51"/>
      <c r="E408" s="51"/>
    </row>
    <row r="409" spans="3:5" ht="12.5" x14ac:dyDescent="0.25">
      <c r="C409" s="51"/>
      <c r="D409" s="51"/>
      <c r="E409" s="51"/>
    </row>
    <row r="410" spans="3:5" ht="12.5" x14ac:dyDescent="0.25">
      <c r="C410" s="51"/>
      <c r="D410" s="51"/>
      <c r="E410" s="51"/>
    </row>
    <row r="411" spans="3:5" ht="12.5" x14ac:dyDescent="0.25">
      <c r="C411" s="51"/>
      <c r="D411" s="51"/>
      <c r="E411" s="51"/>
    </row>
    <row r="412" spans="3:5" ht="12.5" x14ac:dyDescent="0.25">
      <c r="C412" s="51"/>
      <c r="D412" s="51"/>
      <c r="E412" s="51"/>
    </row>
    <row r="413" spans="3:5" ht="12.5" x14ac:dyDescent="0.25">
      <c r="C413" s="51"/>
      <c r="D413" s="51"/>
      <c r="E413" s="51"/>
    </row>
    <row r="414" spans="3:5" ht="12.5" x14ac:dyDescent="0.25">
      <c r="C414" s="51"/>
      <c r="D414" s="51"/>
      <c r="E414" s="51"/>
    </row>
    <row r="415" spans="3:5" ht="12.5" x14ac:dyDescent="0.25">
      <c r="C415" s="51"/>
      <c r="D415" s="51"/>
      <c r="E415" s="51"/>
    </row>
    <row r="416" spans="3:5" ht="12.5" x14ac:dyDescent="0.25">
      <c r="C416" s="51"/>
      <c r="D416" s="51"/>
      <c r="E416" s="51"/>
    </row>
    <row r="417" spans="3:5" ht="12.5" x14ac:dyDescent="0.25">
      <c r="C417" s="51"/>
      <c r="D417" s="51"/>
      <c r="E417" s="51"/>
    </row>
    <row r="418" spans="3:5" ht="12.5" x14ac:dyDescent="0.25">
      <c r="C418" s="51"/>
      <c r="D418" s="51"/>
      <c r="E418" s="51"/>
    </row>
    <row r="419" spans="3:5" ht="12.5" x14ac:dyDescent="0.25">
      <c r="C419" s="51"/>
      <c r="D419" s="51"/>
      <c r="E419" s="51"/>
    </row>
    <row r="420" spans="3:5" ht="12.5" x14ac:dyDescent="0.25">
      <c r="C420" s="51"/>
      <c r="D420" s="51"/>
      <c r="E420" s="51"/>
    </row>
    <row r="421" spans="3:5" ht="12.5" x14ac:dyDescent="0.25">
      <c r="C421" s="51"/>
      <c r="D421" s="51"/>
      <c r="E421" s="51"/>
    </row>
    <row r="422" spans="3:5" ht="12.5" x14ac:dyDescent="0.25">
      <c r="C422" s="51"/>
      <c r="D422" s="51"/>
      <c r="E422" s="51"/>
    </row>
    <row r="423" spans="3:5" ht="12.5" x14ac:dyDescent="0.25">
      <c r="C423" s="51"/>
      <c r="D423" s="51"/>
      <c r="E423" s="51"/>
    </row>
    <row r="424" spans="3:5" ht="12.5" x14ac:dyDescent="0.25">
      <c r="C424" s="51"/>
      <c r="D424" s="51"/>
      <c r="E424" s="51"/>
    </row>
    <row r="425" spans="3:5" ht="12.5" x14ac:dyDescent="0.25">
      <c r="C425" s="51"/>
      <c r="D425" s="51"/>
      <c r="E425" s="51"/>
    </row>
    <row r="426" spans="3:5" ht="12.5" x14ac:dyDescent="0.25">
      <c r="C426" s="51"/>
      <c r="D426" s="51"/>
      <c r="E426" s="51"/>
    </row>
    <row r="427" spans="3:5" ht="12.5" x14ac:dyDescent="0.25">
      <c r="C427" s="51"/>
      <c r="D427" s="51"/>
      <c r="E427" s="51"/>
    </row>
    <row r="428" spans="3:5" ht="12.5" x14ac:dyDescent="0.25">
      <c r="C428" s="51"/>
      <c r="D428" s="51"/>
      <c r="E428" s="51"/>
    </row>
    <row r="429" spans="3:5" ht="12.5" x14ac:dyDescent="0.25">
      <c r="C429" s="51"/>
      <c r="D429" s="51"/>
      <c r="E429" s="51"/>
    </row>
    <row r="430" spans="3:5" ht="12.5" x14ac:dyDescent="0.25">
      <c r="C430" s="51"/>
      <c r="D430" s="51"/>
      <c r="E430" s="51"/>
    </row>
    <row r="431" spans="3:5" ht="12.5" x14ac:dyDescent="0.25">
      <c r="C431" s="51"/>
      <c r="D431" s="51"/>
      <c r="E431" s="51"/>
    </row>
    <row r="432" spans="3:5" ht="12.5" x14ac:dyDescent="0.25">
      <c r="C432" s="51"/>
      <c r="D432" s="51"/>
      <c r="E432" s="51"/>
    </row>
    <row r="433" spans="3:5" ht="12.5" x14ac:dyDescent="0.25">
      <c r="C433" s="51"/>
      <c r="D433" s="51"/>
      <c r="E433" s="51"/>
    </row>
    <row r="434" spans="3:5" ht="12.5" x14ac:dyDescent="0.25">
      <c r="C434" s="51"/>
      <c r="D434" s="51"/>
      <c r="E434" s="51"/>
    </row>
    <row r="435" spans="3:5" ht="12.5" x14ac:dyDescent="0.25">
      <c r="C435" s="51"/>
      <c r="D435" s="51"/>
      <c r="E435" s="51"/>
    </row>
    <row r="436" spans="3:5" ht="12.5" x14ac:dyDescent="0.25">
      <c r="C436" s="51"/>
      <c r="D436" s="51"/>
      <c r="E436" s="51"/>
    </row>
    <row r="437" spans="3:5" ht="12.5" x14ac:dyDescent="0.25">
      <c r="C437" s="51"/>
      <c r="D437" s="51"/>
      <c r="E437" s="51"/>
    </row>
    <row r="438" spans="3:5" ht="12.5" x14ac:dyDescent="0.25">
      <c r="C438" s="51"/>
      <c r="D438" s="51"/>
      <c r="E438" s="51"/>
    </row>
    <row r="439" spans="3:5" ht="12.5" x14ac:dyDescent="0.25">
      <c r="C439" s="51"/>
      <c r="D439" s="51"/>
      <c r="E439" s="51"/>
    </row>
    <row r="440" spans="3:5" ht="12.5" x14ac:dyDescent="0.25">
      <c r="C440" s="51"/>
      <c r="D440" s="51"/>
      <c r="E440" s="51"/>
    </row>
    <row r="441" spans="3:5" ht="12.5" x14ac:dyDescent="0.25">
      <c r="C441" s="51"/>
      <c r="D441" s="51"/>
      <c r="E441" s="51"/>
    </row>
    <row r="442" spans="3:5" ht="12.5" x14ac:dyDescent="0.25">
      <c r="C442" s="51"/>
      <c r="D442" s="51"/>
      <c r="E442" s="51"/>
    </row>
    <row r="443" spans="3:5" ht="12.5" x14ac:dyDescent="0.25">
      <c r="C443" s="51"/>
      <c r="D443" s="51"/>
      <c r="E443" s="51"/>
    </row>
    <row r="444" spans="3:5" ht="12.5" x14ac:dyDescent="0.25">
      <c r="C444" s="51"/>
      <c r="D444" s="51"/>
      <c r="E444" s="51"/>
    </row>
    <row r="445" spans="3:5" ht="12.5" x14ac:dyDescent="0.25">
      <c r="C445" s="51"/>
      <c r="D445" s="51"/>
      <c r="E445" s="51"/>
    </row>
    <row r="446" spans="3:5" ht="12.5" x14ac:dyDescent="0.25">
      <c r="C446" s="51"/>
      <c r="D446" s="51"/>
      <c r="E446" s="51"/>
    </row>
    <row r="447" spans="3:5" ht="12.5" x14ac:dyDescent="0.25">
      <c r="C447" s="51"/>
      <c r="D447" s="51"/>
      <c r="E447" s="51"/>
    </row>
    <row r="448" spans="3:5" ht="12.5" x14ac:dyDescent="0.25">
      <c r="C448" s="51"/>
      <c r="D448" s="51"/>
      <c r="E448" s="51"/>
    </row>
    <row r="449" spans="3:5" ht="12.5" x14ac:dyDescent="0.25">
      <c r="C449" s="51"/>
      <c r="D449" s="51"/>
      <c r="E449" s="51"/>
    </row>
    <row r="450" spans="3:5" ht="12.5" x14ac:dyDescent="0.25">
      <c r="C450" s="51"/>
      <c r="D450" s="51"/>
      <c r="E450" s="51"/>
    </row>
    <row r="451" spans="3:5" ht="12.5" x14ac:dyDescent="0.25">
      <c r="C451" s="51"/>
      <c r="D451" s="51"/>
      <c r="E451" s="51"/>
    </row>
    <row r="452" spans="3:5" ht="12.5" x14ac:dyDescent="0.25">
      <c r="C452" s="51"/>
      <c r="D452" s="51"/>
      <c r="E452" s="51"/>
    </row>
    <row r="453" spans="3:5" ht="12.5" x14ac:dyDescent="0.25">
      <c r="C453" s="51"/>
      <c r="D453" s="51"/>
      <c r="E453" s="51"/>
    </row>
    <row r="454" spans="3:5" ht="12.5" x14ac:dyDescent="0.25">
      <c r="C454" s="51"/>
      <c r="D454" s="51"/>
      <c r="E454" s="51"/>
    </row>
    <row r="455" spans="3:5" ht="12.5" x14ac:dyDescent="0.25">
      <c r="C455" s="51"/>
      <c r="D455" s="51"/>
      <c r="E455" s="51"/>
    </row>
    <row r="456" spans="3:5" ht="12.5" x14ac:dyDescent="0.25">
      <c r="C456" s="51"/>
      <c r="D456" s="51"/>
      <c r="E456" s="51"/>
    </row>
    <row r="457" spans="3:5" ht="12.5" x14ac:dyDescent="0.25">
      <c r="C457" s="51"/>
      <c r="D457" s="51"/>
      <c r="E457" s="51"/>
    </row>
    <row r="458" spans="3:5" ht="12.5" x14ac:dyDescent="0.25">
      <c r="C458" s="51"/>
      <c r="D458" s="51"/>
      <c r="E458" s="51"/>
    </row>
    <row r="459" spans="3:5" ht="12.5" x14ac:dyDescent="0.25">
      <c r="C459" s="51"/>
      <c r="D459" s="51"/>
      <c r="E459" s="51"/>
    </row>
    <row r="460" spans="3:5" ht="12.5" x14ac:dyDescent="0.25">
      <c r="C460" s="51"/>
      <c r="D460" s="51"/>
      <c r="E460" s="51"/>
    </row>
    <row r="461" spans="3:5" ht="12.5" x14ac:dyDescent="0.25">
      <c r="C461" s="51"/>
      <c r="D461" s="51"/>
      <c r="E461" s="51"/>
    </row>
    <row r="462" spans="3:5" ht="12.5" x14ac:dyDescent="0.25">
      <c r="C462" s="51"/>
      <c r="D462" s="51"/>
      <c r="E462" s="51"/>
    </row>
    <row r="463" spans="3:5" ht="12.5" x14ac:dyDescent="0.25">
      <c r="C463" s="51"/>
      <c r="D463" s="51"/>
      <c r="E463" s="51"/>
    </row>
    <row r="464" spans="3:5" ht="12.5" x14ac:dyDescent="0.25">
      <c r="C464" s="51"/>
      <c r="D464" s="51"/>
      <c r="E464" s="51"/>
    </row>
    <row r="465" spans="3:5" ht="12.5" x14ac:dyDescent="0.25">
      <c r="C465" s="51"/>
      <c r="D465" s="51"/>
      <c r="E465" s="51"/>
    </row>
    <row r="466" spans="3:5" ht="12.5" x14ac:dyDescent="0.25">
      <c r="C466" s="51"/>
      <c r="D466" s="51"/>
      <c r="E466" s="51"/>
    </row>
    <row r="467" spans="3:5" ht="12.5" x14ac:dyDescent="0.25">
      <c r="C467" s="51"/>
      <c r="D467" s="51"/>
      <c r="E467" s="51"/>
    </row>
    <row r="468" spans="3:5" ht="12.5" x14ac:dyDescent="0.25">
      <c r="C468" s="51"/>
      <c r="D468" s="51"/>
      <c r="E468" s="51"/>
    </row>
    <row r="469" spans="3:5" ht="12.5" x14ac:dyDescent="0.25">
      <c r="C469" s="51"/>
      <c r="D469" s="51"/>
      <c r="E469" s="51"/>
    </row>
    <row r="470" spans="3:5" ht="12.5" x14ac:dyDescent="0.25">
      <c r="C470" s="51"/>
      <c r="D470" s="51"/>
      <c r="E470" s="51"/>
    </row>
    <row r="471" spans="3:5" ht="12.5" x14ac:dyDescent="0.25">
      <c r="C471" s="51"/>
      <c r="D471" s="51"/>
      <c r="E471" s="51"/>
    </row>
    <row r="472" spans="3:5" ht="12.5" x14ac:dyDescent="0.25">
      <c r="C472" s="51"/>
      <c r="D472" s="51"/>
      <c r="E472" s="51"/>
    </row>
    <row r="473" spans="3:5" ht="12.5" x14ac:dyDescent="0.25">
      <c r="C473" s="51"/>
      <c r="D473" s="51"/>
      <c r="E473" s="51"/>
    </row>
    <row r="474" spans="3:5" ht="12.5" x14ac:dyDescent="0.25">
      <c r="C474" s="51"/>
      <c r="D474" s="51"/>
      <c r="E474" s="51"/>
    </row>
    <row r="475" spans="3:5" ht="12.5" x14ac:dyDescent="0.25">
      <c r="C475" s="51"/>
      <c r="D475" s="51"/>
      <c r="E475" s="51"/>
    </row>
    <row r="476" spans="3:5" ht="12.5" x14ac:dyDescent="0.25">
      <c r="C476" s="51"/>
      <c r="D476" s="51"/>
      <c r="E476" s="51"/>
    </row>
    <row r="477" spans="3:5" ht="12.5" x14ac:dyDescent="0.25">
      <c r="C477" s="51"/>
      <c r="D477" s="51"/>
      <c r="E477" s="51"/>
    </row>
    <row r="478" spans="3:5" ht="12.5" x14ac:dyDescent="0.25">
      <c r="C478" s="51"/>
      <c r="D478" s="51"/>
      <c r="E478" s="51"/>
    </row>
    <row r="479" spans="3:5" ht="12.5" x14ac:dyDescent="0.25">
      <c r="C479" s="51"/>
      <c r="D479" s="51"/>
      <c r="E479" s="51"/>
    </row>
    <row r="480" spans="3:5" ht="12.5" x14ac:dyDescent="0.25">
      <c r="C480" s="51"/>
      <c r="D480" s="51"/>
      <c r="E480" s="51"/>
    </row>
    <row r="481" spans="3:5" ht="12.5" x14ac:dyDescent="0.25">
      <c r="C481" s="51"/>
      <c r="D481" s="51"/>
      <c r="E481" s="51"/>
    </row>
    <row r="482" spans="3:5" ht="12.5" x14ac:dyDescent="0.25">
      <c r="C482" s="51"/>
      <c r="D482" s="51"/>
      <c r="E482" s="51"/>
    </row>
    <row r="483" spans="3:5" ht="12.5" x14ac:dyDescent="0.25">
      <c r="C483" s="51"/>
      <c r="D483" s="51"/>
      <c r="E483" s="51"/>
    </row>
    <row r="484" spans="3:5" ht="12.5" x14ac:dyDescent="0.25">
      <c r="C484" s="51"/>
      <c r="D484" s="51"/>
      <c r="E484" s="51"/>
    </row>
    <row r="485" spans="3:5" ht="12.5" x14ac:dyDescent="0.25">
      <c r="C485" s="51"/>
      <c r="D485" s="51"/>
      <c r="E485" s="51"/>
    </row>
    <row r="486" spans="3:5" ht="12.5" x14ac:dyDescent="0.25">
      <c r="C486" s="51"/>
      <c r="D486" s="51"/>
      <c r="E486" s="51"/>
    </row>
    <row r="487" spans="3:5" ht="12.5" x14ac:dyDescent="0.25">
      <c r="C487" s="51"/>
      <c r="D487" s="51"/>
      <c r="E487" s="51"/>
    </row>
    <row r="488" spans="3:5" ht="12.5" x14ac:dyDescent="0.25">
      <c r="C488" s="51"/>
      <c r="D488" s="51"/>
      <c r="E488" s="51"/>
    </row>
    <row r="489" spans="3:5" ht="12.5" x14ac:dyDescent="0.25">
      <c r="C489" s="51"/>
      <c r="D489" s="51"/>
      <c r="E489" s="51"/>
    </row>
    <row r="490" spans="3:5" ht="12.5" x14ac:dyDescent="0.25">
      <c r="C490" s="51"/>
      <c r="D490" s="51"/>
      <c r="E490" s="51"/>
    </row>
    <row r="491" spans="3:5" ht="12.5" x14ac:dyDescent="0.25">
      <c r="C491" s="51"/>
      <c r="D491" s="51"/>
      <c r="E491" s="51"/>
    </row>
    <row r="492" spans="3:5" ht="12.5" x14ac:dyDescent="0.25">
      <c r="C492" s="51"/>
      <c r="D492" s="51"/>
      <c r="E492" s="51"/>
    </row>
    <row r="493" spans="3:5" ht="12.5" x14ac:dyDescent="0.25">
      <c r="C493" s="51"/>
      <c r="D493" s="51"/>
      <c r="E493" s="51"/>
    </row>
    <row r="494" spans="3:5" ht="12.5" x14ac:dyDescent="0.25">
      <c r="C494" s="51"/>
      <c r="D494" s="51"/>
      <c r="E494" s="51"/>
    </row>
    <row r="495" spans="3:5" ht="12.5" x14ac:dyDescent="0.25">
      <c r="C495" s="51"/>
      <c r="D495" s="51"/>
      <c r="E495" s="51"/>
    </row>
    <row r="496" spans="3:5" ht="12.5" x14ac:dyDescent="0.25">
      <c r="C496" s="51"/>
      <c r="D496" s="51"/>
      <c r="E496" s="51"/>
    </row>
    <row r="497" spans="3:5" ht="12.5" x14ac:dyDescent="0.25">
      <c r="C497" s="51"/>
      <c r="D497" s="51"/>
      <c r="E497" s="51"/>
    </row>
    <row r="498" spans="3:5" ht="12.5" x14ac:dyDescent="0.25">
      <c r="C498" s="51"/>
      <c r="D498" s="51"/>
      <c r="E498" s="51"/>
    </row>
    <row r="499" spans="3:5" ht="12.5" x14ac:dyDescent="0.25">
      <c r="C499" s="51"/>
      <c r="D499" s="51"/>
      <c r="E499" s="51"/>
    </row>
    <row r="500" spans="3:5" ht="12.5" x14ac:dyDescent="0.25">
      <c r="C500" s="51"/>
      <c r="D500" s="51"/>
      <c r="E500" s="51"/>
    </row>
    <row r="501" spans="3:5" ht="12.5" x14ac:dyDescent="0.25">
      <c r="C501" s="51"/>
      <c r="D501" s="51"/>
      <c r="E501" s="51"/>
    </row>
    <row r="502" spans="3:5" ht="12.5" x14ac:dyDescent="0.25">
      <c r="C502" s="51"/>
      <c r="D502" s="51"/>
      <c r="E502" s="51"/>
    </row>
    <row r="503" spans="3:5" ht="12.5" x14ac:dyDescent="0.25">
      <c r="C503" s="51"/>
      <c r="D503" s="51"/>
      <c r="E503" s="51"/>
    </row>
    <row r="504" spans="3:5" ht="12.5" x14ac:dyDescent="0.25">
      <c r="C504" s="51"/>
      <c r="D504" s="51"/>
      <c r="E504" s="51"/>
    </row>
    <row r="505" spans="3:5" ht="12.5" x14ac:dyDescent="0.25">
      <c r="C505" s="51"/>
      <c r="D505" s="51"/>
      <c r="E505" s="51"/>
    </row>
    <row r="506" spans="3:5" ht="12.5" x14ac:dyDescent="0.25">
      <c r="C506" s="51"/>
      <c r="D506" s="51"/>
      <c r="E506" s="51"/>
    </row>
    <row r="507" spans="3:5" ht="12.5" x14ac:dyDescent="0.25">
      <c r="C507" s="51"/>
      <c r="D507" s="51"/>
      <c r="E507" s="51"/>
    </row>
    <row r="508" spans="3:5" ht="12.5" x14ac:dyDescent="0.25">
      <c r="C508" s="51"/>
      <c r="D508" s="51"/>
      <c r="E508" s="51"/>
    </row>
    <row r="509" spans="3:5" ht="12.5" x14ac:dyDescent="0.25">
      <c r="C509" s="51"/>
      <c r="D509" s="51"/>
      <c r="E509" s="51"/>
    </row>
    <row r="510" spans="3:5" ht="12.5" x14ac:dyDescent="0.25">
      <c r="C510" s="51"/>
      <c r="D510" s="51"/>
      <c r="E510" s="51"/>
    </row>
    <row r="511" spans="3:5" ht="12.5" x14ac:dyDescent="0.25">
      <c r="C511" s="51"/>
      <c r="D511" s="51"/>
      <c r="E511" s="51"/>
    </row>
    <row r="512" spans="3:5" ht="12.5" x14ac:dyDescent="0.25">
      <c r="C512" s="51"/>
      <c r="D512" s="51"/>
      <c r="E512" s="51"/>
    </row>
    <row r="513" spans="3:5" ht="12.5" x14ac:dyDescent="0.25">
      <c r="C513" s="51"/>
      <c r="D513" s="51"/>
      <c r="E513" s="51"/>
    </row>
    <row r="514" spans="3:5" ht="12.5" x14ac:dyDescent="0.25">
      <c r="C514" s="51"/>
      <c r="D514" s="51"/>
      <c r="E514" s="51"/>
    </row>
    <row r="515" spans="3:5" ht="12.5" x14ac:dyDescent="0.25">
      <c r="C515" s="51"/>
      <c r="D515" s="51"/>
      <c r="E515" s="51"/>
    </row>
    <row r="516" spans="3:5" ht="12.5" x14ac:dyDescent="0.25">
      <c r="C516" s="51"/>
      <c r="D516" s="51"/>
      <c r="E516" s="51"/>
    </row>
    <row r="517" spans="3:5" ht="12.5" x14ac:dyDescent="0.25">
      <c r="C517" s="51"/>
      <c r="D517" s="51"/>
      <c r="E517" s="51"/>
    </row>
    <row r="518" spans="3:5" ht="12.5" x14ac:dyDescent="0.25">
      <c r="C518" s="51"/>
      <c r="D518" s="51"/>
      <c r="E518" s="51"/>
    </row>
    <row r="519" spans="3:5" ht="12.5" x14ac:dyDescent="0.25">
      <c r="C519" s="51"/>
      <c r="D519" s="51"/>
      <c r="E519" s="51"/>
    </row>
    <row r="520" spans="3:5" ht="12.5" x14ac:dyDescent="0.25">
      <c r="C520" s="51"/>
      <c r="D520" s="51"/>
      <c r="E520" s="51"/>
    </row>
    <row r="521" spans="3:5" ht="12.5" x14ac:dyDescent="0.25">
      <c r="C521" s="51"/>
      <c r="D521" s="51"/>
      <c r="E521" s="51"/>
    </row>
    <row r="522" spans="3:5" ht="12.5" x14ac:dyDescent="0.25">
      <c r="C522" s="51"/>
      <c r="D522" s="51"/>
      <c r="E522" s="51"/>
    </row>
    <row r="523" spans="3:5" ht="12.5" x14ac:dyDescent="0.25">
      <c r="C523" s="51"/>
      <c r="D523" s="51"/>
      <c r="E523" s="51"/>
    </row>
    <row r="524" spans="3:5" ht="12.5" x14ac:dyDescent="0.25">
      <c r="C524" s="51"/>
      <c r="D524" s="51"/>
      <c r="E524" s="51"/>
    </row>
    <row r="525" spans="3:5" ht="12.5" x14ac:dyDescent="0.25">
      <c r="C525" s="51"/>
      <c r="D525" s="51"/>
      <c r="E525" s="51"/>
    </row>
    <row r="526" spans="3:5" ht="12.5" x14ac:dyDescent="0.25">
      <c r="C526" s="51"/>
      <c r="D526" s="51"/>
      <c r="E526" s="51"/>
    </row>
    <row r="527" spans="3:5" ht="12.5" x14ac:dyDescent="0.25">
      <c r="C527" s="51"/>
      <c r="D527" s="51"/>
      <c r="E527" s="51"/>
    </row>
    <row r="528" spans="3:5" ht="12.5" x14ac:dyDescent="0.25">
      <c r="C528" s="51"/>
      <c r="D528" s="51"/>
      <c r="E528" s="51"/>
    </row>
    <row r="529" spans="3:5" ht="12.5" x14ac:dyDescent="0.25">
      <c r="C529" s="51"/>
      <c r="D529" s="51"/>
      <c r="E529" s="51"/>
    </row>
    <row r="530" spans="3:5" ht="12.5" x14ac:dyDescent="0.25">
      <c r="C530" s="51"/>
      <c r="D530" s="51"/>
      <c r="E530" s="51"/>
    </row>
    <row r="531" spans="3:5" ht="12.5" x14ac:dyDescent="0.25">
      <c r="C531" s="51"/>
      <c r="D531" s="51"/>
      <c r="E531" s="51"/>
    </row>
    <row r="532" spans="3:5" ht="12.5" x14ac:dyDescent="0.25">
      <c r="C532" s="51"/>
      <c r="D532" s="51"/>
      <c r="E532" s="51"/>
    </row>
    <row r="533" spans="3:5" ht="12.5" x14ac:dyDescent="0.25">
      <c r="C533" s="51"/>
      <c r="D533" s="51"/>
      <c r="E533" s="51"/>
    </row>
    <row r="534" spans="3:5" ht="12.5" x14ac:dyDescent="0.25">
      <c r="C534" s="51"/>
      <c r="D534" s="51"/>
      <c r="E534" s="51"/>
    </row>
    <row r="535" spans="3:5" ht="12.5" x14ac:dyDescent="0.25">
      <c r="C535" s="51"/>
      <c r="D535" s="51"/>
      <c r="E535" s="51"/>
    </row>
    <row r="536" spans="3:5" ht="12.5" x14ac:dyDescent="0.25">
      <c r="C536" s="51"/>
      <c r="D536" s="51"/>
      <c r="E536" s="51"/>
    </row>
    <row r="537" spans="3:5" ht="12.5" x14ac:dyDescent="0.25">
      <c r="C537" s="51"/>
      <c r="D537" s="51"/>
      <c r="E537" s="51"/>
    </row>
    <row r="538" spans="3:5" ht="12.5" x14ac:dyDescent="0.25">
      <c r="C538" s="51"/>
      <c r="D538" s="51"/>
      <c r="E538" s="51"/>
    </row>
    <row r="539" spans="3:5" ht="12.5" x14ac:dyDescent="0.25">
      <c r="C539" s="51"/>
      <c r="D539" s="51"/>
      <c r="E539" s="51"/>
    </row>
    <row r="540" spans="3:5" ht="12.5" x14ac:dyDescent="0.25">
      <c r="C540" s="51"/>
      <c r="D540" s="51"/>
      <c r="E540" s="51"/>
    </row>
    <row r="541" spans="3:5" ht="12.5" x14ac:dyDescent="0.25">
      <c r="C541" s="51"/>
      <c r="D541" s="51"/>
      <c r="E541" s="51"/>
    </row>
    <row r="542" spans="3:5" ht="12.5" x14ac:dyDescent="0.25">
      <c r="C542" s="51"/>
      <c r="D542" s="51"/>
      <c r="E542" s="51"/>
    </row>
    <row r="543" spans="3:5" ht="12.5" x14ac:dyDescent="0.25">
      <c r="C543" s="51"/>
      <c r="D543" s="51"/>
      <c r="E543" s="51"/>
    </row>
    <row r="544" spans="3:5" ht="12.5" x14ac:dyDescent="0.25">
      <c r="C544" s="51"/>
      <c r="D544" s="51"/>
      <c r="E544" s="51"/>
    </row>
    <row r="545" spans="3:5" ht="12.5" x14ac:dyDescent="0.25">
      <c r="C545" s="51"/>
      <c r="D545" s="51"/>
      <c r="E545" s="51"/>
    </row>
    <row r="546" spans="3:5" ht="12.5" x14ac:dyDescent="0.25">
      <c r="C546" s="51"/>
      <c r="D546" s="51"/>
      <c r="E546" s="51"/>
    </row>
    <row r="547" spans="3:5" ht="12.5" x14ac:dyDescent="0.25">
      <c r="C547" s="51"/>
      <c r="D547" s="51"/>
      <c r="E547" s="51"/>
    </row>
    <row r="548" spans="3:5" ht="12.5" x14ac:dyDescent="0.25">
      <c r="C548" s="51"/>
      <c r="D548" s="51"/>
      <c r="E548" s="51"/>
    </row>
    <row r="549" spans="3:5" ht="12.5" x14ac:dyDescent="0.25">
      <c r="C549" s="51"/>
      <c r="D549" s="51"/>
      <c r="E549" s="51"/>
    </row>
    <row r="550" spans="3:5" ht="12.5" x14ac:dyDescent="0.25">
      <c r="C550" s="51"/>
      <c r="D550" s="51"/>
      <c r="E550" s="51"/>
    </row>
    <row r="551" spans="3:5" ht="12.5" x14ac:dyDescent="0.25">
      <c r="C551" s="51"/>
      <c r="D551" s="51"/>
      <c r="E551" s="51"/>
    </row>
    <row r="552" spans="3:5" ht="12.5" x14ac:dyDescent="0.25">
      <c r="C552" s="51"/>
      <c r="D552" s="51"/>
      <c r="E552" s="51"/>
    </row>
    <row r="553" spans="3:5" ht="12.5" x14ac:dyDescent="0.25">
      <c r="C553" s="51"/>
      <c r="D553" s="51"/>
      <c r="E553" s="51"/>
    </row>
    <row r="554" spans="3:5" ht="12.5" x14ac:dyDescent="0.25">
      <c r="C554" s="51"/>
      <c r="D554" s="51"/>
      <c r="E554" s="51"/>
    </row>
    <row r="555" spans="3:5" ht="12.5" x14ac:dyDescent="0.25">
      <c r="C555" s="51"/>
      <c r="D555" s="51"/>
      <c r="E555" s="51"/>
    </row>
    <row r="556" spans="3:5" ht="12.5" x14ac:dyDescent="0.25">
      <c r="C556" s="51"/>
      <c r="D556" s="51"/>
      <c r="E556" s="51"/>
    </row>
    <row r="557" spans="3:5" ht="12.5" x14ac:dyDescent="0.25">
      <c r="C557" s="51"/>
      <c r="D557" s="51"/>
      <c r="E557" s="51"/>
    </row>
    <row r="558" spans="3:5" ht="12.5" x14ac:dyDescent="0.25">
      <c r="C558" s="51"/>
      <c r="D558" s="51"/>
      <c r="E558" s="51"/>
    </row>
    <row r="559" spans="3:5" ht="12.5" x14ac:dyDescent="0.25">
      <c r="C559" s="51"/>
      <c r="D559" s="51"/>
      <c r="E559" s="51"/>
    </row>
    <row r="560" spans="3:5" ht="12.5" x14ac:dyDescent="0.25">
      <c r="C560" s="51"/>
      <c r="D560" s="51"/>
      <c r="E560" s="51"/>
    </row>
    <row r="561" spans="3:5" ht="12.5" x14ac:dyDescent="0.25">
      <c r="C561" s="51"/>
      <c r="D561" s="51"/>
      <c r="E561" s="51"/>
    </row>
    <row r="562" spans="3:5" ht="12.5" x14ac:dyDescent="0.25">
      <c r="C562" s="51"/>
      <c r="D562" s="51"/>
      <c r="E562" s="51"/>
    </row>
    <row r="563" spans="3:5" ht="12.5" x14ac:dyDescent="0.25">
      <c r="C563" s="51"/>
      <c r="D563" s="51"/>
      <c r="E563" s="51"/>
    </row>
    <row r="564" spans="3:5" ht="12.5" x14ac:dyDescent="0.25">
      <c r="C564" s="51"/>
      <c r="D564" s="51"/>
      <c r="E564" s="51"/>
    </row>
    <row r="565" spans="3:5" ht="12.5" x14ac:dyDescent="0.25">
      <c r="C565" s="51"/>
      <c r="D565" s="51"/>
      <c r="E565" s="51"/>
    </row>
    <row r="566" spans="3:5" ht="12.5" x14ac:dyDescent="0.25">
      <c r="C566" s="51"/>
      <c r="D566" s="51"/>
      <c r="E566" s="51"/>
    </row>
    <row r="567" spans="3:5" ht="12.5" x14ac:dyDescent="0.25">
      <c r="C567" s="51"/>
      <c r="D567" s="51"/>
      <c r="E567" s="51"/>
    </row>
    <row r="568" spans="3:5" ht="12.5" x14ac:dyDescent="0.25">
      <c r="C568" s="51"/>
      <c r="D568" s="51"/>
      <c r="E568" s="51"/>
    </row>
    <row r="569" spans="3:5" ht="12.5" x14ac:dyDescent="0.25">
      <c r="C569" s="51"/>
      <c r="D569" s="51"/>
      <c r="E569" s="51"/>
    </row>
    <row r="570" spans="3:5" ht="12.5" x14ac:dyDescent="0.25">
      <c r="C570" s="51"/>
      <c r="D570" s="51"/>
      <c r="E570" s="51"/>
    </row>
    <row r="571" spans="3:5" ht="12.5" x14ac:dyDescent="0.25">
      <c r="C571" s="51"/>
      <c r="D571" s="51"/>
      <c r="E571" s="51"/>
    </row>
    <row r="572" spans="3:5" ht="12.5" x14ac:dyDescent="0.25">
      <c r="C572" s="51"/>
      <c r="D572" s="51"/>
      <c r="E572" s="51"/>
    </row>
    <row r="573" spans="3:5" ht="12.5" x14ac:dyDescent="0.25">
      <c r="C573" s="51"/>
      <c r="D573" s="51"/>
      <c r="E573" s="51"/>
    </row>
    <row r="574" spans="3:5" ht="12.5" x14ac:dyDescent="0.25">
      <c r="C574" s="51"/>
      <c r="D574" s="51"/>
      <c r="E574" s="51"/>
    </row>
    <row r="575" spans="3:5" ht="12.5" x14ac:dyDescent="0.25">
      <c r="C575" s="51"/>
      <c r="D575" s="51"/>
      <c r="E575" s="51"/>
    </row>
    <row r="576" spans="3:5" ht="12.5" x14ac:dyDescent="0.25">
      <c r="C576" s="51"/>
      <c r="D576" s="51"/>
      <c r="E576" s="51"/>
    </row>
    <row r="577" spans="3:5" ht="12.5" x14ac:dyDescent="0.25">
      <c r="C577" s="51"/>
      <c r="D577" s="51"/>
      <c r="E577" s="51"/>
    </row>
    <row r="578" spans="3:5" ht="12.5" x14ac:dyDescent="0.25">
      <c r="C578" s="51"/>
      <c r="D578" s="51"/>
      <c r="E578" s="51"/>
    </row>
    <row r="579" spans="3:5" ht="12.5" x14ac:dyDescent="0.25">
      <c r="C579" s="51"/>
      <c r="D579" s="51"/>
      <c r="E579" s="51"/>
    </row>
    <row r="580" spans="3:5" ht="12.5" x14ac:dyDescent="0.25">
      <c r="C580" s="51"/>
      <c r="D580" s="51"/>
      <c r="E580" s="51"/>
    </row>
    <row r="581" spans="3:5" ht="12.5" x14ac:dyDescent="0.25">
      <c r="C581" s="51"/>
      <c r="D581" s="51"/>
      <c r="E581" s="51"/>
    </row>
    <row r="582" spans="3:5" ht="12.5" x14ac:dyDescent="0.25">
      <c r="C582" s="51"/>
      <c r="D582" s="51"/>
      <c r="E582" s="51"/>
    </row>
    <row r="583" spans="3:5" ht="12.5" x14ac:dyDescent="0.25">
      <c r="C583" s="51"/>
      <c r="D583" s="51"/>
      <c r="E583" s="51"/>
    </row>
    <row r="584" spans="3:5" ht="12.5" x14ac:dyDescent="0.25">
      <c r="C584" s="51"/>
      <c r="D584" s="51"/>
      <c r="E584" s="51"/>
    </row>
    <row r="585" spans="3:5" ht="12.5" x14ac:dyDescent="0.25">
      <c r="C585" s="51"/>
      <c r="D585" s="51"/>
      <c r="E585" s="51"/>
    </row>
    <row r="586" spans="3:5" ht="12.5" x14ac:dyDescent="0.25">
      <c r="C586" s="51"/>
      <c r="D586" s="51"/>
      <c r="E586" s="51"/>
    </row>
    <row r="587" spans="3:5" ht="12.5" x14ac:dyDescent="0.25">
      <c r="C587" s="51"/>
      <c r="D587" s="51"/>
      <c r="E587" s="51"/>
    </row>
    <row r="588" spans="3:5" ht="12.5" x14ac:dyDescent="0.25">
      <c r="C588" s="51"/>
      <c r="D588" s="51"/>
      <c r="E588" s="51"/>
    </row>
    <row r="589" spans="3:5" ht="12.5" x14ac:dyDescent="0.25">
      <c r="C589" s="51"/>
      <c r="D589" s="51"/>
      <c r="E589" s="51"/>
    </row>
    <row r="590" spans="3:5" ht="12.5" x14ac:dyDescent="0.25">
      <c r="C590" s="51"/>
      <c r="D590" s="51"/>
      <c r="E590" s="51"/>
    </row>
    <row r="591" spans="3:5" ht="12.5" x14ac:dyDescent="0.25">
      <c r="C591" s="51"/>
      <c r="D591" s="51"/>
      <c r="E591" s="51"/>
    </row>
    <row r="592" spans="3:5" ht="12.5" x14ac:dyDescent="0.25">
      <c r="C592" s="51"/>
      <c r="D592" s="51"/>
      <c r="E592" s="51"/>
    </row>
    <row r="593" spans="3:5" ht="12.5" x14ac:dyDescent="0.25">
      <c r="C593" s="51"/>
      <c r="D593" s="51"/>
      <c r="E593" s="51"/>
    </row>
    <row r="594" spans="3:5" ht="12.5" x14ac:dyDescent="0.25">
      <c r="C594" s="51"/>
      <c r="D594" s="51"/>
      <c r="E594" s="51"/>
    </row>
    <row r="595" spans="3:5" ht="12.5" x14ac:dyDescent="0.25">
      <c r="C595" s="51"/>
      <c r="D595" s="51"/>
      <c r="E595" s="51"/>
    </row>
    <row r="596" spans="3:5" ht="12.5" x14ac:dyDescent="0.25">
      <c r="C596" s="51"/>
      <c r="D596" s="51"/>
      <c r="E596" s="51"/>
    </row>
    <row r="597" spans="3:5" ht="12.5" x14ac:dyDescent="0.25">
      <c r="C597" s="51"/>
      <c r="D597" s="51"/>
      <c r="E597" s="51"/>
    </row>
    <row r="598" spans="3:5" ht="12.5" x14ac:dyDescent="0.25">
      <c r="C598" s="51"/>
      <c r="D598" s="51"/>
      <c r="E598" s="51"/>
    </row>
    <row r="599" spans="3:5" ht="12.5" x14ac:dyDescent="0.25">
      <c r="C599" s="51"/>
      <c r="D599" s="51"/>
      <c r="E599" s="51"/>
    </row>
    <row r="600" spans="3:5" ht="12.5" x14ac:dyDescent="0.25">
      <c r="C600" s="51"/>
      <c r="D600" s="51"/>
      <c r="E600" s="51"/>
    </row>
    <row r="601" spans="3:5" ht="12.5" x14ac:dyDescent="0.25">
      <c r="C601" s="51"/>
      <c r="D601" s="51"/>
      <c r="E601" s="51"/>
    </row>
    <row r="602" spans="3:5" ht="12.5" x14ac:dyDescent="0.25">
      <c r="C602" s="51"/>
      <c r="D602" s="51"/>
      <c r="E602" s="51"/>
    </row>
    <row r="603" spans="3:5" ht="12.5" x14ac:dyDescent="0.25">
      <c r="C603" s="51"/>
      <c r="D603" s="51"/>
      <c r="E603" s="51"/>
    </row>
    <row r="604" spans="3:5" ht="12.5" x14ac:dyDescent="0.25">
      <c r="C604" s="51"/>
      <c r="D604" s="51"/>
      <c r="E604" s="51"/>
    </row>
    <row r="605" spans="3:5" ht="12.5" x14ac:dyDescent="0.25">
      <c r="C605" s="51"/>
      <c r="D605" s="51"/>
      <c r="E605" s="51"/>
    </row>
    <row r="606" spans="3:5" ht="12.5" x14ac:dyDescent="0.25">
      <c r="C606" s="51"/>
      <c r="D606" s="51"/>
      <c r="E606" s="51"/>
    </row>
    <row r="607" spans="3:5" ht="12.5" x14ac:dyDescent="0.25">
      <c r="C607" s="51"/>
      <c r="D607" s="51"/>
      <c r="E607" s="51"/>
    </row>
    <row r="608" spans="3:5" ht="12.5" x14ac:dyDescent="0.25">
      <c r="C608" s="51"/>
      <c r="D608" s="51"/>
      <c r="E608" s="51"/>
    </row>
    <row r="609" spans="3:5" ht="12.5" x14ac:dyDescent="0.25">
      <c r="C609" s="51"/>
      <c r="D609" s="51"/>
      <c r="E609" s="51"/>
    </row>
    <row r="610" spans="3:5" ht="12.5" x14ac:dyDescent="0.25">
      <c r="C610" s="51"/>
      <c r="D610" s="51"/>
      <c r="E610" s="51"/>
    </row>
    <row r="611" spans="3:5" ht="12.5" x14ac:dyDescent="0.25">
      <c r="C611" s="51"/>
      <c r="D611" s="51"/>
      <c r="E611" s="51"/>
    </row>
    <row r="612" spans="3:5" ht="12.5" x14ac:dyDescent="0.25">
      <c r="C612" s="51"/>
      <c r="D612" s="51"/>
      <c r="E612" s="51"/>
    </row>
    <row r="613" spans="3:5" ht="12.5" x14ac:dyDescent="0.25">
      <c r="C613" s="51"/>
      <c r="D613" s="51"/>
      <c r="E613" s="51"/>
    </row>
    <row r="614" spans="3:5" ht="12.5" x14ac:dyDescent="0.25">
      <c r="C614" s="51"/>
      <c r="D614" s="51"/>
      <c r="E614" s="51"/>
    </row>
    <row r="615" spans="3:5" ht="12.5" x14ac:dyDescent="0.25">
      <c r="C615" s="51"/>
      <c r="D615" s="51"/>
      <c r="E615" s="51"/>
    </row>
    <row r="616" spans="3:5" ht="12.5" x14ac:dyDescent="0.25">
      <c r="C616" s="51"/>
      <c r="D616" s="51"/>
      <c r="E616" s="51"/>
    </row>
    <row r="617" spans="3:5" ht="12.5" x14ac:dyDescent="0.25">
      <c r="C617" s="51"/>
      <c r="D617" s="51"/>
      <c r="E617" s="51"/>
    </row>
    <row r="618" spans="3:5" ht="12.5" x14ac:dyDescent="0.25">
      <c r="C618" s="51"/>
      <c r="D618" s="51"/>
      <c r="E618" s="51"/>
    </row>
    <row r="619" spans="3:5" ht="12.5" x14ac:dyDescent="0.25">
      <c r="C619" s="51"/>
      <c r="D619" s="51"/>
      <c r="E619" s="51"/>
    </row>
    <row r="620" spans="3:5" ht="12.5" x14ac:dyDescent="0.25">
      <c r="C620" s="51"/>
      <c r="D620" s="51"/>
      <c r="E620" s="51"/>
    </row>
    <row r="621" spans="3:5" ht="12.5" x14ac:dyDescent="0.25">
      <c r="C621" s="51"/>
      <c r="D621" s="51"/>
      <c r="E621" s="51"/>
    </row>
    <row r="622" spans="3:5" ht="12.5" x14ac:dyDescent="0.25">
      <c r="C622" s="51"/>
      <c r="D622" s="51"/>
      <c r="E622" s="51"/>
    </row>
    <row r="623" spans="3:5" ht="12.5" x14ac:dyDescent="0.25">
      <c r="C623" s="51"/>
      <c r="D623" s="51"/>
      <c r="E623" s="51"/>
    </row>
    <row r="624" spans="3:5" ht="12.5" x14ac:dyDescent="0.25">
      <c r="C624" s="51"/>
      <c r="D624" s="51"/>
      <c r="E624" s="51"/>
    </row>
    <row r="625" spans="3:5" ht="12.5" x14ac:dyDescent="0.25">
      <c r="C625" s="51"/>
      <c r="D625" s="51"/>
      <c r="E625" s="51"/>
    </row>
    <row r="626" spans="3:5" ht="12.5" x14ac:dyDescent="0.25">
      <c r="C626" s="51"/>
      <c r="D626" s="51"/>
      <c r="E626" s="51"/>
    </row>
    <row r="627" spans="3:5" ht="12.5" x14ac:dyDescent="0.25">
      <c r="C627" s="51"/>
      <c r="D627" s="51"/>
      <c r="E627" s="51"/>
    </row>
    <row r="628" spans="3:5" ht="12.5" x14ac:dyDescent="0.25">
      <c r="C628" s="51"/>
      <c r="D628" s="51"/>
      <c r="E628" s="51"/>
    </row>
    <row r="629" spans="3:5" ht="12.5" x14ac:dyDescent="0.25">
      <c r="C629" s="51"/>
      <c r="D629" s="51"/>
      <c r="E629" s="51"/>
    </row>
    <row r="630" spans="3:5" ht="12.5" x14ac:dyDescent="0.25">
      <c r="C630" s="51"/>
      <c r="D630" s="51"/>
      <c r="E630" s="51"/>
    </row>
    <row r="631" spans="3:5" ht="12.5" x14ac:dyDescent="0.25">
      <c r="C631" s="51"/>
      <c r="D631" s="51"/>
      <c r="E631" s="51"/>
    </row>
    <row r="632" spans="3:5" ht="12.5" x14ac:dyDescent="0.25">
      <c r="C632" s="51"/>
      <c r="D632" s="51"/>
      <c r="E632" s="51"/>
    </row>
    <row r="633" spans="3:5" ht="12.5" x14ac:dyDescent="0.25">
      <c r="C633" s="51"/>
      <c r="D633" s="51"/>
      <c r="E633" s="51"/>
    </row>
    <row r="634" spans="3:5" ht="12.5" x14ac:dyDescent="0.25">
      <c r="C634" s="51"/>
      <c r="D634" s="51"/>
      <c r="E634" s="51"/>
    </row>
    <row r="635" spans="3:5" ht="12.5" x14ac:dyDescent="0.25">
      <c r="C635" s="51"/>
      <c r="D635" s="51"/>
      <c r="E635" s="51"/>
    </row>
    <row r="636" spans="3:5" ht="12.5" x14ac:dyDescent="0.25">
      <c r="C636" s="51"/>
      <c r="D636" s="51"/>
      <c r="E636" s="51"/>
    </row>
    <row r="637" spans="3:5" ht="12.5" x14ac:dyDescent="0.25">
      <c r="C637" s="51"/>
      <c r="D637" s="51"/>
      <c r="E637" s="51"/>
    </row>
    <row r="638" spans="3:5" ht="12.5" x14ac:dyDescent="0.25">
      <c r="C638" s="51"/>
      <c r="D638" s="51"/>
      <c r="E638" s="51"/>
    </row>
    <row r="639" spans="3:5" ht="12.5" x14ac:dyDescent="0.25">
      <c r="C639" s="51"/>
      <c r="D639" s="51"/>
      <c r="E639" s="51"/>
    </row>
    <row r="640" spans="3:5" ht="12.5" x14ac:dyDescent="0.25">
      <c r="C640" s="51"/>
      <c r="D640" s="51"/>
      <c r="E640" s="51"/>
    </row>
    <row r="641" spans="3:5" ht="12.5" x14ac:dyDescent="0.25">
      <c r="C641" s="51"/>
      <c r="D641" s="51"/>
      <c r="E641" s="51"/>
    </row>
    <row r="642" spans="3:5" ht="12.5" x14ac:dyDescent="0.25">
      <c r="C642" s="51"/>
      <c r="D642" s="51"/>
      <c r="E642" s="51"/>
    </row>
    <row r="643" spans="3:5" ht="12.5" x14ac:dyDescent="0.25">
      <c r="C643" s="51"/>
      <c r="D643" s="51"/>
      <c r="E643" s="51"/>
    </row>
    <row r="644" spans="3:5" ht="12.5" x14ac:dyDescent="0.25">
      <c r="C644" s="51"/>
      <c r="D644" s="51"/>
      <c r="E644" s="51"/>
    </row>
    <row r="645" spans="3:5" ht="12.5" x14ac:dyDescent="0.25">
      <c r="C645" s="51"/>
      <c r="D645" s="51"/>
      <c r="E645" s="51"/>
    </row>
    <row r="646" spans="3:5" ht="12.5" x14ac:dyDescent="0.25">
      <c r="C646" s="51"/>
      <c r="D646" s="51"/>
      <c r="E646" s="51"/>
    </row>
    <row r="647" spans="3:5" ht="12.5" x14ac:dyDescent="0.25">
      <c r="C647" s="51"/>
      <c r="D647" s="51"/>
      <c r="E647" s="51"/>
    </row>
    <row r="648" spans="3:5" ht="12.5" x14ac:dyDescent="0.25">
      <c r="C648" s="51"/>
      <c r="D648" s="51"/>
      <c r="E648" s="51"/>
    </row>
    <row r="649" spans="3:5" ht="12.5" x14ac:dyDescent="0.25">
      <c r="C649" s="51"/>
      <c r="D649" s="51"/>
      <c r="E649" s="51"/>
    </row>
    <row r="650" spans="3:5" ht="12.5" x14ac:dyDescent="0.25">
      <c r="C650" s="51"/>
      <c r="D650" s="51"/>
      <c r="E650" s="51"/>
    </row>
    <row r="651" spans="3:5" ht="12.5" x14ac:dyDescent="0.25">
      <c r="C651" s="51"/>
      <c r="D651" s="51"/>
      <c r="E651" s="51"/>
    </row>
    <row r="652" spans="3:5" ht="12.5" x14ac:dyDescent="0.25">
      <c r="C652" s="51"/>
      <c r="D652" s="51"/>
      <c r="E652" s="51"/>
    </row>
    <row r="653" spans="3:5" ht="12.5" x14ac:dyDescent="0.25">
      <c r="C653" s="51"/>
      <c r="D653" s="51"/>
      <c r="E653" s="51"/>
    </row>
    <row r="654" spans="3:5" ht="12.5" x14ac:dyDescent="0.25">
      <c r="C654" s="51"/>
      <c r="D654" s="51"/>
      <c r="E654" s="51"/>
    </row>
    <row r="655" spans="3:5" ht="12.5" x14ac:dyDescent="0.25">
      <c r="C655" s="51"/>
      <c r="D655" s="51"/>
      <c r="E655" s="51"/>
    </row>
    <row r="656" spans="3:5" ht="12.5" x14ac:dyDescent="0.25">
      <c r="C656" s="51"/>
      <c r="D656" s="51"/>
      <c r="E656" s="51"/>
    </row>
    <row r="657" spans="3:5" ht="12.5" x14ac:dyDescent="0.25">
      <c r="C657" s="51"/>
      <c r="D657" s="51"/>
      <c r="E657" s="51"/>
    </row>
    <row r="658" spans="3:5" ht="12.5" x14ac:dyDescent="0.25">
      <c r="C658" s="51"/>
      <c r="D658" s="51"/>
      <c r="E658" s="51"/>
    </row>
    <row r="659" spans="3:5" ht="12.5" x14ac:dyDescent="0.25">
      <c r="C659" s="51"/>
      <c r="D659" s="51"/>
      <c r="E659" s="51"/>
    </row>
    <row r="660" spans="3:5" ht="12.5" x14ac:dyDescent="0.25">
      <c r="C660" s="51"/>
      <c r="D660" s="51"/>
      <c r="E660" s="51"/>
    </row>
    <row r="661" spans="3:5" ht="12.5" x14ac:dyDescent="0.25">
      <c r="C661" s="51"/>
      <c r="D661" s="51"/>
      <c r="E661" s="51"/>
    </row>
    <row r="662" spans="3:5" ht="12.5" x14ac:dyDescent="0.25">
      <c r="C662" s="51"/>
      <c r="D662" s="51"/>
      <c r="E662" s="51"/>
    </row>
    <row r="663" spans="3:5" ht="12.5" x14ac:dyDescent="0.25">
      <c r="C663" s="51"/>
      <c r="D663" s="51"/>
      <c r="E663" s="51"/>
    </row>
    <row r="664" spans="3:5" ht="12.5" x14ac:dyDescent="0.25">
      <c r="C664" s="51"/>
      <c r="D664" s="51"/>
      <c r="E664" s="51"/>
    </row>
    <row r="665" spans="3:5" ht="12.5" x14ac:dyDescent="0.25">
      <c r="C665" s="51"/>
      <c r="D665" s="51"/>
      <c r="E665" s="51"/>
    </row>
    <row r="666" spans="3:5" ht="12.5" x14ac:dyDescent="0.25">
      <c r="C666" s="51"/>
      <c r="D666" s="51"/>
      <c r="E666" s="51"/>
    </row>
    <row r="667" spans="3:5" ht="12.5" x14ac:dyDescent="0.25">
      <c r="C667" s="51"/>
      <c r="D667" s="51"/>
      <c r="E667" s="51"/>
    </row>
    <row r="668" spans="3:5" ht="12.5" x14ac:dyDescent="0.25">
      <c r="C668" s="51"/>
      <c r="D668" s="51"/>
      <c r="E668" s="51"/>
    </row>
    <row r="669" spans="3:5" ht="12.5" x14ac:dyDescent="0.25">
      <c r="C669" s="51"/>
      <c r="D669" s="51"/>
      <c r="E669" s="51"/>
    </row>
    <row r="670" spans="3:5" ht="12.5" x14ac:dyDescent="0.25">
      <c r="C670" s="51"/>
      <c r="D670" s="51"/>
      <c r="E670" s="51"/>
    </row>
    <row r="671" spans="3:5" ht="12.5" x14ac:dyDescent="0.25">
      <c r="C671" s="51"/>
      <c r="D671" s="51"/>
      <c r="E671" s="51"/>
    </row>
    <row r="672" spans="3:5" ht="12.5" x14ac:dyDescent="0.25">
      <c r="C672" s="51"/>
      <c r="D672" s="51"/>
      <c r="E672" s="51"/>
    </row>
    <row r="673" spans="3:5" ht="12.5" x14ac:dyDescent="0.25">
      <c r="C673" s="51"/>
      <c r="D673" s="51"/>
      <c r="E673" s="51"/>
    </row>
    <row r="674" spans="3:5" ht="12.5" x14ac:dyDescent="0.25">
      <c r="C674" s="51"/>
      <c r="D674" s="51"/>
      <c r="E674" s="51"/>
    </row>
    <row r="675" spans="3:5" ht="12.5" x14ac:dyDescent="0.25">
      <c r="C675" s="51"/>
      <c r="D675" s="51"/>
      <c r="E675" s="51"/>
    </row>
    <row r="676" spans="3:5" ht="12.5" x14ac:dyDescent="0.25">
      <c r="C676" s="51"/>
      <c r="D676" s="51"/>
      <c r="E676" s="51"/>
    </row>
    <row r="677" spans="3:5" ht="12.5" x14ac:dyDescent="0.25">
      <c r="C677" s="51"/>
      <c r="D677" s="51"/>
      <c r="E677" s="51"/>
    </row>
    <row r="678" spans="3:5" ht="12.5" x14ac:dyDescent="0.25">
      <c r="C678" s="51"/>
      <c r="D678" s="51"/>
      <c r="E678" s="51"/>
    </row>
    <row r="679" spans="3:5" ht="12.5" x14ac:dyDescent="0.25">
      <c r="C679" s="51"/>
      <c r="D679" s="51"/>
      <c r="E679" s="51"/>
    </row>
    <row r="680" spans="3:5" ht="12.5" x14ac:dyDescent="0.25">
      <c r="C680" s="51"/>
      <c r="D680" s="51"/>
      <c r="E680" s="51"/>
    </row>
    <row r="681" spans="3:5" ht="12.5" x14ac:dyDescent="0.25">
      <c r="C681" s="51"/>
      <c r="D681" s="51"/>
      <c r="E681" s="51"/>
    </row>
    <row r="682" spans="3:5" ht="12.5" x14ac:dyDescent="0.25">
      <c r="C682" s="51"/>
      <c r="D682" s="51"/>
      <c r="E682" s="51"/>
    </row>
    <row r="683" spans="3:5" ht="12.5" x14ac:dyDescent="0.25">
      <c r="C683" s="51"/>
      <c r="D683" s="51"/>
      <c r="E683" s="51"/>
    </row>
    <row r="684" spans="3:5" ht="12.5" x14ac:dyDescent="0.25">
      <c r="C684" s="51"/>
      <c r="D684" s="51"/>
      <c r="E684" s="51"/>
    </row>
    <row r="685" spans="3:5" ht="12.5" x14ac:dyDescent="0.25">
      <c r="C685" s="51"/>
      <c r="D685" s="51"/>
      <c r="E685" s="51"/>
    </row>
    <row r="686" spans="3:5" ht="12.5" x14ac:dyDescent="0.25">
      <c r="C686" s="51"/>
      <c r="D686" s="51"/>
      <c r="E686" s="51"/>
    </row>
    <row r="687" spans="3:5" ht="12.5" x14ac:dyDescent="0.25">
      <c r="C687" s="51"/>
      <c r="D687" s="51"/>
      <c r="E687" s="51"/>
    </row>
    <row r="688" spans="3:5" ht="12.5" x14ac:dyDescent="0.25">
      <c r="C688" s="51"/>
      <c r="D688" s="51"/>
      <c r="E688" s="51"/>
    </row>
    <row r="689" spans="3:5" ht="12.5" x14ac:dyDescent="0.25">
      <c r="C689" s="51"/>
      <c r="D689" s="51"/>
      <c r="E689" s="51"/>
    </row>
    <row r="690" spans="3:5" ht="12.5" x14ac:dyDescent="0.25">
      <c r="C690" s="51"/>
      <c r="D690" s="51"/>
      <c r="E690" s="51"/>
    </row>
    <row r="691" spans="3:5" ht="12.5" x14ac:dyDescent="0.25">
      <c r="C691" s="51"/>
      <c r="D691" s="51"/>
      <c r="E691" s="51"/>
    </row>
    <row r="692" spans="3:5" ht="12.5" x14ac:dyDescent="0.25">
      <c r="C692" s="51"/>
      <c r="D692" s="51"/>
      <c r="E692" s="51"/>
    </row>
    <row r="693" spans="3:5" ht="12.5" x14ac:dyDescent="0.25">
      <c r="C693" s="51"/>
      <c r="D693" s="51"/>
      <c r="E693" s="51"/>
    </row>
    <row r="694" spans="3:5" ht="12.5" x14ac:dyDescent="0.25">
      <c r="C694" s="51"/>
      <c r="D694" s="51"/>
      <c r="E694" s="51"/>
    </row>
    <row r="695" spans="3:5" ht="12.5" x14ac:dyDescent="0.25">
      <c r="C695" s="51"/>
      <c r="D695" s="51"/>
      <c r="E695" s="51"/>
    </row>
    <row r="696" spans="3:5" ht="12.5" x14ac:dyDescent="0.25">
      <c r="C696" s="51"/>
      <c r="D696" s="51"/>
      <c r="E696" s="51"/>
    </row>
    <row r="697" spans="3:5" ht="12.5" x14ac:dyDescent="0.25">
      <c r="C697" s="51"/>
      <c r="D697" s="51"/>
      <c r="E697" s="51"/>
    </row>
    <row r="698" spans="3:5" ht="12.5" x14ac:dyDescent="0.25">
      <c r="C698" s="51"/>
      <c r="D698" s="51"/>
      <c r="E698" s="51"/>
    </row>
    <row r="699" spans="3:5" ht="12.5" x14ac:dyDescent="0.25">
      <c r="C699" s="51"/>
      <c r="D699" s="51"/>
      <c r="E699" s="51"/>
    </row>
    <row r="700" spans="3:5" ht="12.5" x14ac:dyDescent="0.25">
      <c r="C700" s="51"/>
      <c r="D700" s="51"/>
      <c r="E700" s="51"/>
    </row>
    <row r="701" spans="3:5" ht="12.5" x14ac:dyDescent="0.25">
      <c r="C701" s="51"/>
      <c r="D701" s="51"/>
      <c r="E701" s="51"/>
    </row>
    <row r="702" spans="3:5" ht="12.5" x14ac:dyDescent="0.25">
      <c r="C702" s="51"/>
      <c r="D702" s="51"/>
      <c r="E702" s="51"/>
    </row>
    <row r="703" spans="3:5" ht="12.5" x14ac:dyDescent="0.25">
      <c r="C703" s="51"/>
      <c r="D703" s="51"/>
      <c r="E703" s="51"/>
    </row>
    <row r="704" spans="3:5" ht="12.5" x14ac:dyDescent="0.25">
      <c r="C704" s="51"/>
      <c r="D704" s="51"/>
      <c r="E704" s="51"/>
    </row>
    <row r="705" spans="3:5" ht="12.5" x14ac:dyDescent="0.25">
      <c r="C705" s="51"/>
      <c r="D705" s="51"/>
      <c r="E705" s="51"/>
    </row>
    <row r="706" spans="3:5" ht="12.5" x14ac:dyDescent="0.25">
      <c r="C706" s="51"/>
      <c r="D706" s="51"/>
      <c r="E706" s="51"/>
    </row>
    <row r="707" spans="3:5" ht="12.5" x14ac:dyDescent="0.25">
      <c r="C707" s="51"/>
      <c r="D707" s="51"/>
      <c r="E707" s="51"/>
    </row>
    <row r="708" spans="3:5" ht="12.5" x14ac:dyDescent="0.25">
      <c r="C708" s="51"/>
      <c r="D708" s="51"/>
      <c r="E708" s="51"/>
    </row>
    <row r="709" spans="3:5" ht="12.5" x14ac:dyDescent="0.25">
      <c r="C709" s="51"/>
      <c r="D709" s="51"/>
      <c r="E709" s="51"/>
    </row>
    <row r="710" spans="3:5" ht="12.5" x14ac:dyDescent="0.25">
      <c r="C710" s="51"/>
      <c r="D710" s="51"/>
      <c r="E710" s="51"/>
    </row>
    <row r="711" spans="3:5" ht="12.5" x14ac:dyDescent="0.25">
      <c r="C711" s="51"/>
      <c r="D711" s="51"/>
      <c r="E711" s="51"/>
    </row>
    <row r="712" spans="3:5" ht="12.5" x14ac:dyDescent="0.25">
      <c r="C712" s="51"/>
      <c r="D712" s="51"/>
      <c r="E712" s="51"/>
    </row>
    <row r="713" spans="3:5" ht="12.5" x14ac:dyDescent="0.25">
      <c r="C713" s="51"/>
      <c r="D713" s="51"/>
      <c r="E713" s="51"/>
    </row>
    <row r="714" spans="3:5" ht="12.5" x14ac:dyDescent="0.25">
      <c r="C714" s="51"/>
      <c r="D714" s="51"/>
      <c r="E714" s="51"/>
    </row>
    <row r="715" spans="3:5" ht="12.5" x14ac:dyDescent="0.25">
      <c r="C715" s="51"/>
      <c r="D715" s="51"/>
      <c r="E715" s="51"/>
    </row>
    <row r="716" spans="3:5" ht="12.5" x14ac:dyDescent="0.25">
      <c r="C716" s="51"/>
      <c r="D716" s="51"/>
      <c r="E716" s="51"/>
    </row>
    <row r="717" spans="3:5" ht="12.5" x14ac:dyDescent="0.25">
      <c r="C717" s="51"/>
      <c r="D717" s="51"/>
      <c r="E717" s="51"/>
    </row>
    <row r="718" spans="3:5" ht="12.5" x14ac:dyDescent="0.25">
      <c r="C718" s="51"/>
      <c r="D718" s="51"/>
      <c r="E718" s="51"/>
    </row>
    <row r="719" spans="3:5" ht="12.5" x14ac:dyDescent="0.25">
      <c r="C719" s="51"/>
      <c r="D719" s="51"/>
      <c r="E719" s="51"/>
    </row>
    <row r="720" spans="3:5" ht="12.5" x14ac:dyDescent="0.25">
      <c r="C720" s="51"/>
      <c r="D720" s="51"/>
      <c r="E720" s="51"/>
    </row>
    <row r="721" spans="3:5" ht="12.5" x14ac:dyDescent="0.25">
      <c r="C721" s="51"/>
      <c r="D721" s="51"/>
      <c r="E721" s="51"/>
    </row>
    <row r="722" spans="3:5" ht="12.5" x14ac:dyDescent="0.25">
      <c r="C722" s="51"/>
      <c r="D722" s="51"/>
      <c r="E722" s="51"/>
    </row>
    <row r="723" spans="3:5" ht="12.5" x14ac:dyDescent="0.25">
      <c r="C723" s="51"/>
      <c r="D723" s="51"/>
      <c r="E723" s="51"/>
    </row>
    <row r="724" spans="3:5" ht="12.5" x14ac:dyDescent="0.25">
      <c r="C724" s="51"/>
      <c r="D724" s="51"/>
      <c r="E724" s="51"/>
    </row>
    <row r="725" spans="3:5" ht="12.5" x14ac:dyDescent="0.25">
      <c r="C725" s="51"/>
      <c r="D725" s="51"/>
      <c r="E725" s="51"/>
    </row>
    <row r="726" spans="3:5" ht="12.5" x14ac:dyDescent="0.25">
      <c r="C726" s="51"/>
      <c r="D726" s="51"/>
      <c r="E726" s="51"/>
    </row>
    <row r="727" spans="3:5" ht="12.5" x14ac:dyDescent="0.25">
      <c r="C727" s="51"/>
      <c r="D727" s="51"/>
      <c r="E727" s="51"/>
    </row>
    <row r="728" spans="3:5" ht="12.5" x14ac:dyDescent="0.25">
      <c r="C728" s="51"/>
      <c r="D728" s="51"/>
      <c r="E728" s="51"/>
    </row>
    <row r="729" spans="3:5" ht="12.5" x14ac:dyDescent="0.25">
      <c r="C729" s="51"/>
      <c r="D729" s="51"/>
      <c r="E729" s="51"/>
    </row>
    <row r="730" spans="3:5" ht="12.5" x14ac:dyDescent="0.25">
      <c r="C730" s="51"/>
      <c r="D730" s="51"/>
      <c r="E730" s="51"/>
    </row>
    <row r="731" spans="3:5" ht="12.5" x14ac:dyDescent="0.25">
      <c r="C731" s="51"/>
      <c r="D731" s="51"/>
      <c r="E731" s="51"/>
    </row>
    <row r="732" spans="3:5" ht="12.5" x14ac:dyDescent="0.25">
      <c r="C732" s="51"/>
      <c r="D732" s="51"/>
      <c r="E732" s="51"/>
    </row>
    <row r="733" spans="3:5" ht="12.5" x14ac:dyDescent="0.25">
      <c r="C733" s="51"/>
      <c r="D733" s="51"/>
      <c r="E733" s="51"/>
    </row>
    <row r="734" spans="3:5" ht="12.5" x14ac:dyDescent="0.25">
      <c r="C734" s="51"/>
      <c r="D734" s="51"/>
      <c r="E734" s="51"/>
    </row>
    <row r="735" spans="3:5" ht="12.5" x14ac:dyDescent="0.25">
      <c r="C735" s="51"/>
      <c r="D735" s="51"/>
      <c r="E735" s="51"/>
    </row>
    <row r="736" spans="3:5" ht="12.5" x14ac:dyDescent="0.25">
      <c r="C736" s="51"/>
      <c r="D736" s="51"/>
      <c r="E736" s="51"/>
    </row>
    <row r="737" spans="3:5" ht="12.5" x14ac:dyDescent="0.25">
      <c r="C737" s="51"/>
      <c r="D737" s="51"/>
      <c r="E737" s="51"/>
    </row>
    <row r="738" spans="3:5" ht="12.5" x14ac:dyDescent="0.25">
      <c r="C738" s="51"/>
      <c r="D738" s="51"/>
      <c r="E738" s="51"/>
    </row>
    <row r="739" spans="3:5" ht="12.5" x14ac:dyDescent="0.25">
      <c r="C739" s="51"/>
      <c r="D739" s="51"/>
      <c r="E739" s="51"/>
    </row>
    <row r="740" spans="3:5" ht="12.5" x14ac:dyDescent="0.25">
      <c r="C740" s="51"/>
      <c r="D740" s="51"/>
      <c r="E740" s="51"/>
    </row>
    <row r="741" spans="3:5" ht="12.5" x14ac:dyDescent="0.25">
      <c r="C741" s="51"/>
      <c r="D741" s="51"/>
      <c r="E741" s="51"/>
    </row>
    <row r="742" spans="3:5" ht="12.5" x14ac:dyDescent="0.25">
      <c r="C742" s="51"/>
      <c r="D742" s="51"/>
      <c r="E742" s="51"/>
    </row>
    <row r="743" spans="3:5" ht="12.5" x14ac:dyDescent="0.25">
      <c r="C743" s="51"/>
      <c r="D743" s="51"/>
      <c r="E743" s="51"/>
    </row>
    <row r="744" spans="3:5" ht="12.5" x14ac:dyDescent="0.25">
      <c r="C744" s="51"/>
      <c r="D744" s="51"/>
      <c r="E744" s="51"/>
    </row>
    <row r="745" spans="3:5" ht="12.5" x14ac:dyDescent="0.25">
      <c r="C745" s="51"/>
      <c r="D745" s="51"/>
      <c r="E745" s="51"/>
    </row>
    <row r="746" spans="3:5" ht="12.5" x14ac:dyDescent="0.25">
      <c r="C746" s="51"/>
      <c r="D746" s="51"/>
      <c r="E746" s="51"/>
    </row>
    <row r="747" spans="3:5" ht="12.5" x14ac:dyDescent="0.25">
      <c r="C747" s="51"/>
      <c r="D747" s="51"/>
      <c r="E747" s="51"/>
    </row>
    <row r="748" spans="3:5" ht="12.5" x14ac:dyDescent="0.25">
      <c r="C748" s="51"/>
      <c r="D748" s="51"/>
      <c r="E748" s="51"/>
    </row>
    <row r="749" spans="3:5" ht="12.5" x14ac:dyDescent="0.25">
      <c r="C749" s="51"/>
      <c r="D749" s="51"/>
      <c r="E749" s="51"/>
    </row>
    <row r="750" spans="3:5" ht="12.5" x14ac:dyDescent="0.25">
      <c r="C750" s="51"/>
      <c r="D750" s="51"/>
      <c r="E750" s="51"/>
    </row>
    <row r="751" spans="3:5" ht="12.5" x14ac:dyDescent="0.25">
      <c r="C751" s="51"/>
      <c r="D751" s="51"/>
      <c r="E751" s="51"/>
    </row>
    <row r="752" spans="3:5" ht="12.5" x14ac:dyDescent="0.25">
      <c r="C752" s="51"/>
      <c r="D752" s="51"/>
      <c r="E752" s="51"/>
    </row>
    <row r="753" spans="3:5" ht="12.5" x14ac:dyDescent="0.25">
      <c r="C753" s="51"/>
      <c r="D753" s="51"/>
      <c r="E753" s="51"/>
    </row>
    <row r="754" spans="3:5" ht="12.5" x14ac:dyDescent="0.25">
      <c r="C754" s="51"/>
      <c r="D754" s="51"/>
      <c r="E754" s="51"/>
    </row>
    <row r="755" spans="3:5" ht="12.5" x14ac:dyDescent="0.25">
      <c r="C755" s="51"/>
      <c r="D755" s="51"/>
      <c r="E755" s="51"/>
    </row>
    <row r="756" spans="3:5" ht="12.5" x14ac:dyDescent="0.25">
      <c r="C756" s="51"/>
      <c r="D756" s="51"/>
      <c r="E756" s="51"/>
    </row>
    <row r="757" spans="3:5" ht="12.5" x14ac:dyDescent="0.25">
      <c r="C757" s="51"/>
      <c r="D757" s="51"/>
      <c r="E757" s="51"/>
    </row>
    <row r="758" spans="3:5" ht="12.5" x14ac:dyDescent="0.25">
      <c r="C758" s="51"/>
      <c r="D758" s="51"/>
      <c r="E758" s="51"/>
    </row>
    <row r="759" spans="3:5" ht="12.5" x14ac:dyDescent="0.25">
      <c r="C759" s="51"/>
      <c r="D759" s="51"/>
      <c r="E759" s="51"/>
    </row>
    <row r="760" spans="3:5" ht="12.5" x14ac:dyDescent="0.25">
      <c r="C760" s="51"/>
      <c r="D760" s="51"/>
      <c r="E760" s="51"/>
    </row>
    <row r="761" spans="3:5" ht="12.5" x14ac:dyDescent="0.25">
      <c r="C761" s="51"/>
      <c r="D761" s="51"/>
      <c r="E761" s="51"/>
    </row>
    <row r="762" spans="3:5" ht="12.5" x14ac:dyDescent="0.25">
      <c r="C762" s="51"/>
      <c r="D762" s="51"/>
      <c r="E762" s="51"/>
    </row>
    <row r="763" spans="3:5" ht="12.5" x14ac:dyDescent="0.25">
      <c r="C763" s="51"/>
      <c r="D763" s="51"/>
      <c r="E763" s="51"/>
    </row>
    <row r="764" spans="3:5" ht="12.5" x14ac:dyDescent="0.25">
      <c r="C764" s="51"/>
      <c r="D764" s="51"/>
      <c r="E764" s="51"/>
    </row>
    <row r="765" spans="3:5" ht="12.5" x14ac:dyDescent="0.25">
      <c r="C765" s="51"/>
      <c r="D765" s="51"/>
      <c r="E765" s="51"/>
    </row>
    <row r="766" spans="3:5" ht="12.5" x14ac:dyDescent="0.25">
      <c r="C766" s="51"/>
      <c r="D766" s="51"/>
      <c r="E766" s="51"/>
    </row>
    <row r="767" spans="3:5" ht="12.5" x14ac:dyDescent="0.25">
      <c r="C767" s="51"/>
      <c r="D767" s="51"/>
      <c r="E767" s="51"/>
    </row>
    <row r="768" spans="3:5" ht="12.5" x14ac:dyDescent="0.25">
      <c r="C768" s="51"/>
      <c r="D768" s="51"/>
      <c r="E768" s="51"/>
    </row>
    <row r="769" spans="3:5" ht="12.5" x14ac:dyDescent="0.25">
      <c r="C769" s="51"/>
      <c r="D769" s="51"/>
      <c r="E769" s="51"/>
    </row>
    <row r="770" spans="3:5" ht="12.5" x14ac:dyDescent="0.25">
      <c r="C770" s="51"/>
      <c r="D770" s="51"/>
      <c r="E770" s="51"/>
    </row>
    <row r="771" spans="3:5" ht="12.5" x14ac:dyDescent="0.25">
      <c r="C771" s="51"/>
      <c r="D771" s="51"/>
      <c r="E771" s="51"/>
    </row>
    <row r="772" spans="3:5" ht="12.5" x14ac:dyDescent="0.25">
      <c r="C772" s="51"/>
      <c r="D772" s="51"/>
      <c r="E772" s="51"/>
    </row>
    <row r="773" spans="3:5" ht="12.5" x14ac:dyDescent="0.25">
      <c r="C773" s="51"/>
      <c r="D773" s="51"/>
      <c r="E773" s="51"/>
    </row>
    <row r="774" spans="3:5" ht="12.5" x14ac:dyDescent="0.25">
      <c r="C774" s="51"/>
      <c r="D774" s="51"/>
      <c r="E774" s="51"/>
    </row>
    <row r="775" spans="3:5" ht="12.5" x14ac:dyDescent="0.25">
      <c r="C775" s="51"/>
      <c r="D775" s="51"/>
      <c r="E775" s="51"/>
    </row>
    <row r="776" spans="3:5" ht="12.5" x14ac:dyDescent="0.25">
      <c r="C776" s="51"/>
      <c r="D776" s="51"/>
      <c r="E776" s="51"/>
    </row>
    <row r="777" spans="3:5" ht="12.5" x14ac:dyDescent="0.25">
      <c r="C777" s="51"/>
      <c r="D777" s="51"/>
      <c r="E777" s="51"/>
    </row>
    <row r="778" spans="3:5" ht="12.5" x14ac:dyDescent="0.25">
      <c r="C778" s="51"/>
      <c r="D778" s="51"/>
      <c r="E778" s="51"/>
    </row>
    <row r="779" spans="3:5" ht="12.5" x14ac:dyDescent="0.25">
      <c r="C779" s="51"/>
      <c r="D779" s="51"/>
      <c r="E779" s="51"/>
    </row>
    <row r="780" spans="3:5" ht="12.5" x14ac:dyDescent="0.25">
      <c r="C780" s="51"/>
      <c r="D780" s="51"/>
      <c r="E780" s="51"/>
    </row>
    <row r="781" spans="3:5" ht="12.5" x14ac:dyDescent="0.25">
      <c r="C781" s="51"/>
      <c r="D781" s="51"/>
      <c r="E781" s="51"/>
    </row>
    <row r="782" spans="3:5" ht="12.5" x14ac:dyDescent="0.25">
      <c r="C782" s="51"/>
      <c r="D782" s="51"/>
      <c r="E782" s="51"/>
    </row>
    <row r="783" spans="3:5" ht="12.5" x14ac:dyDescent="0.25">
      <c r="C783" s="51"/>
      <c r="D783" s="51"/>
      <c r="E783" s="51"/>
    </row>
    <row r="784" spans="3:5" ht="12.5" x14ac:dyDescent="0.25">
      <c r="C784" s="51"/>
      <c r="D784" s="51"/>
      <c r="E784" s="51"/>
    </row>
    <row r="785" spans="3:5" ht="12.5" x14ac:dyDescent="0.25">
      <c r="C785" s="51"/>
      <c r="D785" s="51"/>
      <c r="E785" s="51"/>
    </row>
    <row r="786" spans="3:5" ht="12.5" x14ac:dyDescent="0.25">
      <c r="C786" s="51"/>
      <c r="D786" s="51"/>
      <c r="E786" s="51"/>
    </row>
    <row r="787" spans="3:5" ht="12.5" x14ac:dyDescent="0.25">
      <c r="C787" s="51"/>
      <c r="D787" s="51"/>
      <c r="E787" s="51"/>
    </row>
    <row r="788" spans="3:5" ht="12.5" x14ac:dyDescent="0.25">
      <c r="C788" s="51"/>
      <c r="D788" s="51"/>
      <c r="E788" s="51"/>
    </row>
    <row r="789" spans="3:5" ht="12.5" x14ac:dyDescent="0.25">
      <c r="C789" s="51"/>
      <c r="D789" s="51"/>
      <c r="E789" s="51"/>
    </row>
    <row r="790" spans="3:5" ht="12.5" x14ac:dyDescent="0.25">
      <c r="C790" s="51"/>
      <c r="D790" s="51"/>
      <c r="E790" s="51"/>
    </row>
    <row r="791" spans="3:5" ht="12.5" x14ac:dyDescent="0.25">
      <c r="C791" s="51"/>
      <c r="D791" s="51"/>
      <c r="E791" s="51"/>
    </row>
    <row r="792" spans="3:5" ht="12.5" x14ac:dyDescent="0.25">
      <c r="C792" s="51"/>
      <c r="D792" s="51"/>
      <c r="E792" s="51"/>
    </row>
    <row r="793" spans="3:5" ht="12.5" x14ac:dyDescent="0.25">
      <c r="C793" s="51"/>
      <c r="D793" s="51"/>
      <c r="E793" s="51"/>
    </row>
    <row r="794" spans="3:5" ht="12.5" x14ac:dyDescent="0.25">
      <c r="C794" s="51"/>
      <c r="D794" s="51"/>
      <c r="E794" s="51"/>
    </row>
    <row r="795" spans="3:5" ht="12.5" x14ac:dyDescent="0.25">
      <c r="C795" s="51"/>
      <c r="D795" s="51"/>
      <c r="E795" s="51"/>
    </row>
    <row r="796" spans="3:5" ht="12.5" x14ac:dyDescent="0.25">
      <c r="C796" s="51"/>
      <c r="D796" s="51"/>
      <c r="E796" s="51"/>
    </row>
    <row r="797" spans="3:5" ht="12.5" x14ac:dyDescent="0.25">
      <c r="C797" s="51"/>
      <c r="D797" s="51"/>
      <c r="E797" s="51"/>
    </row>
    <row r="798" spans="3:5" ht="12.5" x14ac:dyDescent="0.25">
      <c r="C798" s="51"/>
      <c r="D798" s="51"/>
      <c r="E798" s="51"/>
    </row>
    <row r="799" spans="3:5" ht="12.5" x14ac:dyDescent="0.25">
      <c r="C799" s="51"/>
      <c r="D799" s="51"/>
      <c r="E799" s="51"/>
    </row>
    <row r="800" spans="3:5" ht="12.5" x14ac:dyDescent="0.25">
      <c r="C800" s="51"/>
      <c r="D800" s="51"/>
      <c r="E800" s="51"/>
    </row>
    <row r="801" spans="3:5" ht="12.5" x14ac:dyDescent="0.25">
      <c r="C801" s="51"/>
      <c r="D801" s="51"/>
      <c r="E801" s="51"/>
    </row>
    <row r="802" spans="3:5" ht="12.5" x14ac:dyDescent="0.25">
      <c r="C802" s="51"/>
      <c r="D802" s="51"/>
      <c r="E802" s="51"/>
    </row>
    <row r="803" spans="3:5" ht="12.5" x14ac:dyDescent="0.25">
      <c r="C803" s="51"/>
      <c r="D803" s="51"/>
      <c r="E803" s="51"/>
    </row>
    <row r="804" spans="3:5" ht="12.5" x14ac:dyDescent="0.25">
      <c r="C804" s="51"/>
      <c r="D804" s="51"/>
      <c r="E804" s="51"/>
    </row>
    <row r="805" spans="3:5" ht="12.5" x14ac:dyDescent="0.25">
      <c r="C805" s="51"/>
      <c r="D805" s="51"/>
      <c r="E805" s="51"/>
    </row>
    <row r="806" spans="3:5" ht="12.5" x14ac:dyDescent="0.25">
      <c r="C806" s="51"/>
      <c r="D806" s="51"/>
      <c r="E806" s="51"/>
    </row>
    <row r="807" spans="3:5" ht="12.5" x14ac:dyDescent="0.25">
      <c r="C807" s="51"/>
      <c r="D807" s="51"/>
      <c r="E807" s="51"/>
    </row>
    <row r="808" spans="3:5" ht="12.5" x14ac:dyDescent="0.25">
      <c r="C808" s="51"/>
      <c r="D808" s="51"/>
      <c r="E808" s="51"/>
    </row>
    <row r="809" spans="3:5" ht="12.5" x14ac:dyDescent="0.25">
      <c r="C809" s="51"/>
      <c r="D809" s="51"/>
      <c r="E809" s="51"/>
    </row>
    <row r="810" spans="3:5" ht="12.5" x14ac:dyDescent="0.25">
      <c r="C810" s="51"/>
      <c r="D810" s="51"/>
      <c r="E810" s="51"/>
    </row>
    <row r="811" spans="3:5" ht="12.5" x14ac:dyDescent="0.25">
      <c r="C811" s="51"/>
      <c r="D811" s="51"/>
      <c r="E811" s="51"/>
    </row>
    <row r="812" spans="3:5" ht="12.5" x14ac:dyDescent="0.25">
      <c r="C812" s="51"/>
      <c r="D812" s="51"/>
      <c r="E812" s="51"/>
    </row>
    <row r="813" spans="3:5" ht="12.5" x14ac:dyDescent="0.25">
      <c r="C813" s="51"/>
      <c r="D813" s="51"/>
      <c r="E813" s="51"/>
    </row>
    <row r="814" spans="3:5" ht="12.5" x14ac:dyDescent="0.25">
      <c r="C814" s="51"/>
      <c r="D814" s="51"/>
      <c r="E814" s="51"/>
    </row>
    <row r="815" spans="3:5" ht="12.5" x14ac:dyDescent="0.25">
      <c r="C815" s="51"/>
      <c r="D815" s="51"/>
      <c r="E815" s="51"/>
    </row>
    <row r="816" spans="3:5" ht="12.5" x14ac:dyDescent="0.25">
      <c r="C816" s="51"/>
      <c r="D816" s="51"/>
      <c r="E816" s="51"/>
    </row>
    <row r="817" spans="3:5" ht="12.5" x14ac:dyDescent="0.25">
      <c r="C817" s="51"/>
      <c r="D817" s="51"/>
      <c r="E817" s="51"/>
    </row>
    <row r="818" spans="3:5" ht="12.5" x14ac:dyDescent="0.25">
      <c r="C818" s="51"/>
      <c r="D818" s="51"/>
      <c r="E818" s="51"/>
    </row>
    <row r="819" spans="3:5" ht="12.5" x14ac:dyDescent="0.25">
      <c r="C819" s="51"/>
      <c r="D819" s="51"/>
      <c r="E819" s="51"/>
    </row>
    <row r="820" spans="3:5" ht="12.5" x14ac:dyDescent="0.25">
      <c r="C820" s="51"/>
      <c r="D820" s="51"/>
      <c r="E820" s="51"/>
    </row>
    <row r="821" spans="3:5" ht="12.5" x14ac:dyDescent="0.25">
      <c r="C821" s="51"/>
      <c r="D821" s="51"/>
      <c r="E821" s="51"/>
    </row>
    <row r="822" spans="3:5" ht="12.5" x14ac:dyDescent="0.25">
      <c r="C822" s="51"/>
      <c r="D822" s="51"/>
      <c r="E822" s="51"/>
    </row>
    <row r="823" spans="3:5" ht="12.5" x14ac:dyDescent="0.25">
      <c r="C823" s="51"/>
      <c r="D823" s="51"/>
      <c r="E823" s="51"/>
    </row>
    <row r="824" spans="3:5" ht="12.5" x14ac:dyDescent="0.25">
      <c r="C824" s="51"/>
      <c r="D824" s="51"/>
      <c r="E824" s="51"/>
    </row>
    <row r="825" spans="3:5" ht="12.5" x14ac:dyDescent="0.25">
      <c r="C825" s="51"/>
      <c r="D825" s="51"/>
      <c r="E825" s="51"/>
    </row>
    <row r="826" spans="3:5" ht="12.5" x14ac:dyDescent="0.25">
      <c r="C826" s="51"/>
      <c r="D826" s="51"/>
      <c r="E826" s="51"/>
    </row>
    <row r="827" spans="3:5" ht="12.5" x14ac:dyDescent="0.25">
      <c r="C827" s="51"/>
      <c r="D827" s="51"/>
      <c r="E827" s="51"/>
    </row>
    <row r="828" spans="3:5" ht="12.5" x14ac:dyDescent="0.25">
      <c r="C828" s="51"/>
      <c r="D828" s="51"/>
      <c r="E828" s="51"/>
    </row>
    <row r="829" spans="3:5" ht="12.5" x14ac:dyDescent="0.25">
      <c r="C829" s="51"/>
      <c r="D829" s="51"/>
      <c r="E829" s="51"/>
    </row>
    <row r="830" spans="3:5" ht="12.5" x14ac:dyDescent="0.25">
      <c r="C830" s="51"/>
      <c r="D830" s="51"/>
      <c r="E830" s="51"/>
    </row>
    <row r="831" spans="3:5" ht="12.5" x14ac:dyDescent="0.25">
      <c r="C831" s="51"/>
      <c r="D831" s="51"/>
      <c r="E831" s="51"/>
    </row>
    <row r="832" spans="3:5" ht="12.5" x14ac:dyDescent="0.25">
      <c r="C832" s="51"/>
      <c r="D832" s="51"/>
      <c r="E832" s="51"/>
    </row>
    <row r="833" spans="3:5" ht="12.5" x14ac:dyDescent="0.25">
      <c r="C833" s="51"/>
      <c r="D833" s="51"/>
      <c r="E833" s="51"/>
    </row>
    <row r="834" spans="3:5" ht="12.5" x14ac:dyDescent="0.25">
      <c r="C834" s="51"/>
      <c r="D834" s="51"/>
      <c r="E834" s="51"/>
    </row>
    <row r="835" spans="3:5" ht="12.5" x14ac:dyDescent="0.25">
      <c r="C835" s="51"/>
      <c r="D835" s="51"/>
      <c r="E835" s="51"/>
    </row>
    <row r="836" spans="3:5" ht="12.5" x14ac:dyDescent="0.25">
      <c r="C836" s="51"/>
      <c r="D836" s="51"/>
      <c r="E836" s="51"/>
    </row>
    <row r="837" spans="3:5" ht="12.5" x14ac:dyDescent="0.25">
      <c r="C837" s="51"/>
      <c r="D837" s="51"/>
      <c r="E837" s="51"/>
    </row>
    <row r="838" spans="3:5" ht="12.5" x14ac:dyDescent="0.25">
      <c r="C838" s="51"/>
      <c r="D838" s="51"/>
      <c r="E838" s="51"/>
    </row>
    <row r="839" spans="3:5" ht="12.5" x14ac:dyDescent="0.25">
      <c r="C839" s="51"/>
      <c r="D839" s="51"/>
      <c r="E839" s="51"/>
    </row>
    <row r="840" spans="3:5" ht="12.5" x14ac:dyDescent="0.25">
      <c r="C840" s="51"/>
      <c r="D840" s="51"/>
      <c r="E840" s="51"/>
    </row>
    <row r="841" spans="3:5" ht="12.5" x14ac:dyDescent="0.25">
      <c r="C841" s="51"/>
      <c r="D841" s="51"/>
      <c r="E841" s="51"/>
    </row>
    <row r="842" spans="3:5" ht="12.5" x14ac:dyDescent="0.25">
      <c r="C842" s="51"/>
      <c r="D842" s="51"/>
      <c r="E842" s="51"/>
    </row>
    <row r="843" spans="3:5" ht="12.5" x14ac:dyDescent="0.25">
      <c r="C843" s="51"/>
      <c r="D843" s="51"/>
      <c r="E843" s="51"/>
    </row>
    <row r="844" spans="3:5" ht="12.5" x14ac:dyDescent="0.25">
      <c r="C844" s="51"/>
      <c r="D844" s="51"/>
      <c r="E844" s="51"/>
    </row>
    <row r="845" spans="3:5" ht="12.5" x14ac:dyDescent="0.25">
      <c r="C845" s="51"/>
      <c r="D845" s="51"/>
      <c r="E845" s="51"/>
    </row>
    <row r="846" spans="3:5" ht="12.5" x14ac:dyDescent="0.25">
      <c r="C846" s="51"/>
      <c r="D846" s="51"/>
      <c r="E846" s="51"/>
    </row>
    <row r="847" spans="3:5" ht="12.5" x14ac:dyDescent="0.25">
      <c r="C847" s="51"/>
      <c r="D847" s="51"/>
      <c r="E847" s="51"/>
    </row>
    <row r="848" spans="3:5" ht="12.5" x14ac:dyDescent="0.25">
      <c r="C848" s="51"/>
      <c r="D848" s="51"/>
      <c r="E848" s="51"/>
    </row>
    <row r="849" spans="3:5" ht="12.5" x14ac:dyDescent="0.25">
      <c r="C849" s="51"/>
      <c r="D849" s="51"/>
      <c r="E849" s="51"/>
    </row>
    <row r="850" spans="3:5" ht="12.5" x14ac:dyDescent="0.25">
      <c r="C850" s="51"/>
      <c r="D850" s="51"/>
      <c r="E850" s="51"/>
    </row>
    <row r="851" spans="3:5" ht="12.5" x14ac:dyDescent="0.25">
      <c r="C851" s="51"/>
      <c r="D851" s="51"/>
      <c r="E851" s="51"/>
    </row>
    <row r="852" spans="3:5" ht="12.5" x14ac:dyDescent="0.25">
      <c r="C852" s="51"/>
      <c r="D852" s="51"/>
      <c r="E852" s="51"/>
    </row>
    <row r="853" spans="3:5" ht="12.5" x14ac:dyDescent="0.25">
      <c r="C853" s="51"/>
      <c r="D853" s="51"/>
      <c r="E853" s="51"/>
    </row>
    <row r="854" spans="3:5" ht="12.5" x14ac:dyDescent="0.25">
      <c r="C854" s="51"/>
      <c r="D854" s="51"/>
      <c r="E854" s="51"/>
    </row>
    <row r="855" spans="3:5" ht="12.5" x14ac:dyDescent="0.25">
      <c r="C855" s="51"/>
      <c r="D855" s="51"/>
      <c r="E855" s="51"/>
    </row>
    <row r="856" spans="3:5" ht="12.5" x14ac:dyDescent="0.25">
      <c r="C856" s="51"/>
      <c r="D856" s="51"/>
      <c r="E856" s="51"/>
    </row>
    <row r="857" spans="3:5" ht="12.5" x14ac:dyDescent="0.25">
      <c r="C857" s="51"/>
      <c r="D857" s="51"/>
      <c r="E857" s="51"/>
    </row>
    <row r="858" spans="3:5" ht="12.5" x14ac:dyDescent="0.25">
      <c r="C858" s="51"/>
      <c r="D858" s="51"/>
      <c r="E858" s="51"/>
    </row>
    <row r="859" spans="3:5" ht="12.5" x14ac:dyDescent="0.25">
      <c r="C859" s="51"/>
      <c r="D859" s="51"/>
      <c r="E859" s="51"/>
    </row>
    <row r="860" spans="3:5" ht="12.5" x14ac:dyDescent="0.25">
      <c r="C860" s="51"/>
      <c r="D860" s="51"/>
      <c r="E860" s="51"/>
    </row>
    <row r="861" spans="3:5" ht="12.5" x14ac:dyDescent="0.25">
      <c r="C861" s="51"/>
      <c r="D861" s="51"/>
      <c r="E861" s="51"/>
    </row>
    <row r="862" spans="3:5" ht="12.5" x14ac:dyDescent="0.25">
      <c r="C862" s="51"/>
      <c r="D862" s="51"/>
      <c r="E862" s="51"/>
    </row>
    <row r="863" spans="3:5" ht="12.5" x14ac:dyDescent="0.25">
      <c r="C863" s="51"/>
      <c r="D863" s="51"/>
      <c r="E863" s="51"/>
    </row>
    <row r="864" spans="3:5" ht="12.5" x14ac:dyDescent="0.25">
      <c r="C864" s="51"/>
      <c r="D864" s="51"/>
      <c r="E864" s="51"/>
    </row>
    <row r="865" spans="3:5" ht="12.5" x14ac:dyDescent="0.25">
      <c r="C865" s="51"/>
      <c r="D865" s="51"/>
      <c r="E865" s="51"/>
    </row>
    <row r="866" spans="3:5" ht="12.5" x14ac:dyDescent="0.25">
      <c r="C866" s="51"/>
      <c r="D866" s="51"/>
      <c r="E866" s="51"/>
    </row>
    <row r="867" spans="3:5" ht="12.5" x14ac:dyDescent="0.25">
      <c r="C867" s="51"/>
      <c r="D867" s="51"/>
      <c r="E867" s="51"/>
    </row>
    <row r="868" spans="3:5" ht="12.5" x14ac:dyDescent="0.25">
      <c r="C868" s="51"/>
      <c r="D868" s="51"/>
      <c r="E868" s="51"/>
    </row>
    <row r="869" spans="3:5" ht="12.5" x14ac:dyDescent="0.25">
      <c r="C869" s="51"/>
      <c r="D869" s="51"/>
      <c r="E869" s="51"/>
    </row>
    <row r="870" spans="3:5" ht="12.5" x14ac:dyDescent="0.25">
      <c r="C870" s="51"/>
      <c r="D870" s="51"/>
      <c r="E870" s="51"/>
    </row>
    <row r="871" spans="3:5" ht="12.5" x14ac:dyDescent="0.25">
      <c r="C871" s="51"/>
      <c r="D871" s="51"/>
      <c r="E871" s="51"/>
    </row>
    <row r="872" spans="3:5" ht="12.5" x14ac:dyDescent="0.25">
      <c r="C872" s="51"/>
      <c r="D872" s="51"/>
      <c r="E872" s="51"/>
    </row>
    <row r="873" spans="3:5" ht="12.5" x14ac:dyDescent="0.25">
      <c r="C873" s="51"/>
      <c r="D873" s="51"/>
      <c r="E873" s="51"/>
    </row>
    <row r="874" spans="3:5" ht="12.5" x14ac:dyDescent="0.25">
      <c r="C874" s="51"/>
      <c r="D874" s="51"/>
      <c r="E874" s="51"/>
    </row>
    <row r="875" spans="3:5" ht="12.5" x14ac:dyDescent="0.25">
      <c r="C875" s="51"/>
      <c r="D875" s="51"/>
      <c r="E875" s="51"/>
    </row>
    <row r="876" spans="3:5" ht="12.5" x14ac:dyDescent="0.25">
      <c r="C876" s="51"/>
      <c r="D876" s="51"/>
      <c r="E876" s="51"/>
    </row>
    <row r="877" spans="3:5" ht="12.5" x14ac:dyDescent="0.25">
      <c r="C877" s="51"/>
      <c r="D877" s="51"/>
      <c r="E877" s="51"/>
    </row>
    <row r="878" spans="3:5" ht="12.5" x14ac:dyDescent="0.25">
      <c r="C878" s="51"/>
      <c r="D878" s="51"/>
      <c r="E878" s="51"/>
    </row>
    <row r="879" spans="3:5" ht="12.5" x14ac:dyDescent="0.25">
      <c r="C879" s="51"/>
      <c r="D879" s="51"/>
      <c r="E879" s="51"/>
    </row>
    <row r="880" spans="3:5" ht="12.5" x14ac:dyDescent="0.25">
      <c r="C880" s="51"/>
      <c r="D880" s="51"/>
      <c r="E880" s="51"/>
    </row>
    <row r="881" spans="3:5" ht="12.5" x14ac:dyDescent="0.25">
      <c r="C881" s="51"/>
      <c r="D881" s="51"/>
      <c r="E881" s="51"/>
    </row>
    <row r="882" spans="3:5" ht="12.5" x14ac:dyDescent="0.25">
      <c r="C882" s="51"/>
      <c r="D882" s="51"/>
      <c r="E882" s="51"/>
    </row>
    <row r="883" spans="3:5" ht="12.5" x14ac:dyDescent="0.25">
      <c r="C883" s="51"/>
      <c r="D883" s="51"/>
      <c r="E883" s="51"/>
    </row>
    <row r="884" spans="3:5" ht="12.5" x14ac:dyDescent="0.25">
      <c r="C884" s="51"/>
      <c r="D884" s="51"/>
      <c r="E884" s="51"/>
    </row>
    <row r="885" spans="3:5" ht="12.5" x14ac:dyDescent="0.25">
      <c r="C885" s="51"/>
      <c r="D885" s="51"/>
      <c r="E885" s="51"/>
    </row>
    <row r="886" spans="3:5" ht="12.5" x14ac:dyDescent="0.25">
      <c r="C886" s="51"/>
      <c r="D886" s="51"/>
      <c r="E886" s="51"/>
    </row>
    <row r="887" spans="3:5" ht="12.5" x14ac:dyDescent="0.25">
      <c r="C887" s="51"/>
      <c r="D887" s="51"/>
      <c r="E887" s="51"/>
    </row>
    <row r="888" spans="3:5" ht="12.5" x14ac:dyDescent="0.25">
      <c r="C888" s="51"/>
      <c r="D888" s="51"/>
      <c r="E888" s="51"/>
    </row>
    <row r="889" spans="3:5" ht="12.5" x14ac:dyDescent="0.25">
      <c r="C889" s="51"/>
      <c r="D889" s="51"/>
      <c r="E889" s="51"/>
    </row>
    <row r="890" spans="3:5" ht="12.5" x14ac:dyDescent="0.25">
      <c r="C890" s="51"/>
      <c r="D890" s="51"/>
      <c r="E890" s="51"/>
    </row>
    <row r="891" spans="3:5" ht="12.5" x14ac:dyDescent="0.25">
      <c r="C891" s="51"/>
      <c r="D891" s="51"/>
      <c r="E891" s="51"/>
    </row>
    <row r="892" spans="3:5" ht="12.5" x14ac:dyDescent="0.25">
      <c r="C892" s="51"/>
      <c r="D892" s="51"/>
      <c r="E892" s="51"/>
    </row>
    <row r="893" spans="3:5" ht="12.5" x14ac:dyDescent="0.25">
      <c r="C893" s="51"/>
      <c r="D893" s="51"/>
      <c r="E893" s="51"/>
    </row>
    <row r="894" spans="3:5" ht="12.5" x14ac:dyDescent="0.25">
      <c r="C894" s="51"/>
      <c r="D894" s="51"/>
      <c r="E894" s="51"/>
    </row>
    <row r="895" spans="3:5" ht="12.5" x14ac:dyDescent="0.25">
      <c r="C895" s="51"/>
      <c r="D895" s="51"/>
      <c r="E895" s="51"/>
    </row>
    <row r="896" spans="3:5" ht="12.5" x14ac:dyDescent="0.25">
      <c r="C896" s="51"/>
      <c r="D896" s="51"/>
      <c r="E896" s="51"/>
    </row>
    <row r="897" spans="3:5" ht="12.5" x14ac:dyDescent="0.25">
      <c r="C897" s="51"/>
      <c r="D897" s="51"/>
      <c r="E897" s="51"/>
    </row>
    <row r="898" spans="3:5" ht="12.5" x14ac:dyDescent="0.25">
      <c r="C898" s="51"/>
      <c r="D898" s="51"/>
      <c r="E898" s="51"/>
    </row>
    <row r="899" spans="3:5" ht="12.5" x14ac:dyDescent="0.25">
      <c r="C899" s="51"/>
      <c r="D899" s="51"/>
      <c r="E899" s="51"/>
    </row>
    <row r="900" spans="3:5" ht="12.5" x14ac:dyDescent="0.25">
      <c r="C900" s="51"/>
      <c r="D900" s="51"/>
      <c r="E900" s="51"/>
    </row>
    <row r="901" spans="3:5" ht="12.5" x14ac:dyDescent="0.25">
      <c r="C901" s="51"/>
      <c r="D901" s="51"/>
      <c r="E901" s="51"/>
    </row>
    <row r="902" spans="3:5" ht="12.5" x14ac:dyDescent="0.25">
      <c r="C902" s="51"/>
      <c r="D902" s="51"/>
      <c r="E902" s="51"/>
    </row>
    <row r="903" spans="3:5" ht="12.5" x14ac:dyDescent="0.25">
      <c r="C903" s="51"/>
      <c r="D903" s="51"/>
      <c r="E903" s="51"/>
    </row>
    <row r="904" spans="3:5" ht="12.5" x14ac:dyDescent="0.25">
      <c r="C904" s="51"/>
      <c r="D904" s="51"/>
      <c r="E904" s="51"/>
    </row>
    <row r="905" spans="3:5" ht="12.5" x14ac:dyDescent="0.25">
      <c r="C905" s="51"/>
      <c r="D905" s="51"/>
      <c r="E905" s="51"/>
    </row>
    <row r="906" spans="3:5" ht="12.5" x14ac:dyDescent="0.25">
      <c r="C906" s="51"/>
      <c r="D906" s="51"/>
      <c r="E906" s="51"/>
    </row>
    <row r="907" spans="3:5" ht="12.5" x14ac:dyDescent="0.25">
      <c r="C907" s="51"/>
      <c r="D907" s="51"/>
      <c r="E907" s="51"/>
    </row>
    <row r="908" spans="3:5" ht="12.5" x14ac:dyDescent="0.25">
      <c r="C908" s="51"/>
      <c r="D908" s="51"/>
      <c r="E908" s="51"/>
    </row>
    <row r="909" spans="3:5" ht="12.5" x14ac:dyDescent="0.25">
      <c r="C909" s="51"/>
      <c r="D909" s="51"/>
      <c r="E909" s="51"/>
    </row>
    <row r="910" spans="3:5" ht="12.5" x14ac:dyDescent="0.25">
      <c r="C910" s="51"/>
      <c r="D910" s="51"/>
      <c r="E910" s="51"/>
    </row>
    <row r="911" spans="3:5" ht="12.5" x14ac:dyDescent="0.25">
      <c r="C911" s="51"/>
      <c r="D911" s="51"/>
      <c r="E911" s="51"/>
    </row>
    <row r="912" spans="3:5" ht="12.5" x14ac:dyDescent="0.25">
      <c r="C912" s="51"/>
      <c r="D912" s="51"/>
      <c r="E912" s="51"/>
    </row>
    <row r="913" spans="3:5" ht="12.5" x14ac:dyDescent="0.25">
      <c r="C913" s="51"/>
      <c r="D913" s="51"/>
      <c r="E913" s="51"/>
    </row>
    <row r="914" spans="3:5" ht="12.5" x14ac:dyDescent="0.25">
      <c r="C914" s="51"/>
      <c r="D914" s="51"/>
      <c r="E914" s="51"/>
    </row>
    <row r="915" spans="3:5" ht="12.5" x14ac:dyDescent="0.25">
      <c r="C915" s="51"/>
      <c r="D915" s="51"/>
      <c r="E915" s="51"/>
    </row>
    <row r="916" spans="3:5" ht="12.5" x14ac:dyDescent="0.25">
      <c r="C916" s="51"/>
      <c r="D916" s="51"/>
      <c r="E916" s="51"/>
    </row>
    <row r="917" spans="3:5" ht="12.5" x14ac:dyDescent="0.25">
      <c r="C917" s="51"/>
      <c r="D917" s="51"/>
      <c r="E917" s="51"/>
    </row>
    <row r="918" spans="3:5" ht="12.5" x14ac:dyDescent="0.25">
      <c r="C918" s="51"/>
      <c r="D918" s="51"/>
      <c r="E918" s="51"/>
    </row>
    <row r="919" spans="3:5" ht="12.5" x14ac:dyDescent="0.25">
      <c r="C919" s="51"/>
      <c r="D919" s="51"/>
      <c r="E919" s="51"/>
    </row>
    <row r="920" spans="3:5" ht="12.5" x14ac:dyDescent="0.25">
      <c r="C920" s="51"/>
      <c r="D920" s="51"/>
      <c r="E920" s="51"/>
    </row>
    <row r="921" spans="3:5" ht="12.5" x14ac:dyDescent="0.25">
      <c r="C921" s="51"/>
      <c r="D921" s="51"/>
      <c r="E921" s="51"/>
    </row>
    <row r="922" spans="3:5" ht="12.5" x14ac:dyDescent="0.25">
      <c r="C922" s="51"/>
      <c r="D922" s="51"/>
      <c r="E922" s="51"/>
    </row>
    <row r="923" spans="3:5" ht="12.5" x14ac:dyDescent="0.25">
      <c r="C923" s="51"/>
      <c r="D923" s="51"/>
      <c r="E923" s="51"/>
    </row>
    <row r="924" spans="3:5" ht="12.5" x14ac:dyDescent="0.25">
      <c r="C924" s="51"/>
      <c r="D924" s="51"/>
      <c r="E924" s="51"/>
    </row>
    <row r="925" spans="3:5" ht="12.5" x14ac:dyDescent="0.25">
      <c r="C925" s="51"/>
      <c r="D925" s="51"/>
      <c r="E925" s="51"/>
    </row>
    <row r="926" spans="3:5" ht="12.5" x14ac:dyDescent="0.25">
      <c r="C926" s="51"/>
      <c r="D926" s="51"/>
      <c r="E926" s="51"/>
    </row>
    <row r="927" spans="3:5" ht="12.5" x14ac:dyDescent="0.25">
      <c r="C927" s="51"/>
      <c r="D927" s="51"/>
      <c r="E927" s="51"/>
    </row>
    <row r="928" spans="3:5" ht="12.5" x14ac:dyDescent="0.25">
      <c r="C928" s="51"/>
      <c r="D928" s="51"/>
      <c r="E928" s="51"/>
    </row>
    <row r="929" spans="3:5" ht="12.5" x14ac:dyDescent="0.25">
      <c r="C929" s="51"/>
      <c r="D929" s="51"/>
      <c r="E929" s="51"/>
    </row>
    <row r="930" spans="3:5" ht="12.5" x14ac:dyDescent="0.25">
      <c r="C930" s="51"/>
      <c r="D930" s="51"/>
      <c r="E930" s="51"/>
    </row>
    <row r="931" spans="3:5" ht="12.5" x14ac:dyDescent="0.25">
      <c r="C931" s="51"/>
      <c r="D931" s="51"/>
      <c r="E931" s="51"/>
    </row>
    <row r="932" spans="3:5" ht="12.5" x14ac:dyDescent="0.25">
      <c r="C932" s="51"/>
      <c r="D932" s="51"/>
      <c r="E932" s="51"/>
    </row>
    <row r="933" spans="3:5" ht="12.5" x14ac:dyDescent="0.25">
      <c r="C933" s="51"/>
      <c r="D933" s="51"/>
      <c r="E933" s="51"/>
    </row>
    <row r="934" spans="3:5" ht="12.5" x14ac:dyDescent="0.25">
      <c r="C934" s="51"/>
      <c r="D934" s="51"/>
      <c r="E934" s="51"/>
    </row>
    <row r="935" spans="3:5" ht="12.5" x14ac:dyDescent="0.25">
      <c r="C935" s="51"/>
      <c r="D935" s="51"/>
      <c r="E935" s="51"/>
    </row>
    <row r="936" spans="3:5" ht="12.5" x14ac:dyDescent="0.25">
      <c r="C936" s="51"/>
      <c r="D936" s="51"/>
      <c r="E936" s="51"/>
    </row>
    <row r="937" spans="3:5" ht="12.5" x14ac:dyDescent="0.25">
      <c r="C937" s="51"/>
      <c r="D937" s="51"/>
      <c r="E937" s="51"/>
    </row>
    <row r="938" spans="3:5" ht="12.5" x14ac:dyDescent="0.25">
      <c r="C938" s="51"/>
      <c r="D938" s="51"/>
      <c r="E938" s="51"/>
    </row>
    <row r="939" spans="3:5" ht="12.5" x14ac:dyDescent="0.25">
      <c r="C939" s="51"/>
      <c r="D939" s="51"/>
      <c r="E939" s="51"/>
    </row>
    <row r="940" spans="3:5" ht="12.5" x14ac:dyDescent="0.25">
      <c r="C940" s="51"/>
      <c r="D940" s="51"/>
      <c r="E940" s="51"/>
    </row>
    <row r="941" spans="3:5" ht="12.5" x14ac:dyDescent="0.25">
      <c r="C941" s="51"/>
      <c r="D941" s="51"/>
      <c r="E941" s="51"/>
    </row>
    <row r="942" spans="3:5" ht="12.5" x14ac:dyDescent="0.25">
      <c r="C942" s="51"/>
      <c r="D942" s="51"/>
      <c r="E942" s="51"/>
    </row>
    <row r="943" spans="3:5" ht="12.5" x14ac:dyDescent="0.25">
      <c r="C943" s="51"/>
      <c r="D943" s="51"/>
      <c r="E943" s="51"/>
    </row>
    <row r="944" spans="3:5" ht="12.5" x14ac:dyDescent="0.25">
      <c r="C944" s="51"/>
      <c r="D944" s="51"/>
      <c r="E944" s="51"/>
    </row>
    <row r="945" spans="3:5" ht="12.5" x14ac:dyDescent="0.25">
      <c r="C945" s="51"/>
      <c r="D945" s="51"/>
      <c r="E945" s="51"/>
    </row>
    <row r="946" spans="3:5" ht="12.5" x14ac:dyDescent="0.25">
      <c r="C946" s="51"/>
      <c r="D946" s="51"/>
      <c r="E946" s="51"/>
    </row>
    <row r="947" spans="3:5" ht="12.5" x14ac:dyDescent="0.25">
      <c r="C947" s="51"/>
      <c r="D947" s="51"/>
      <c r="E947" s="51"/>
    </row>
    <row r="948" spans="3:5" ht="12.5" x14ac:dyDescent="0.25">
      <c r="C948" s="51"/>
      <c r="D948" s="51"/>
      <c r="E948" s="51"/>
    </row>
    <row r="949" spans="3:5" ht="12.5" x14ac:dyDescent="0.25">
      <c r="C949" s="51"/>
      <c r="D949" s="51"/>
      <c r="E949" s="51"/>
    </row>
    <row r="950" spans="3:5" ht="12.5" x14ac:dyDescent="0.25">
      <c r="C950" s="51"/>
      <c r="D950" s="51"/>
      <c r="E950" s="51"/>
    </row>
    <row r="951" spans="3:5" ht="12.5" x14ac:dyDescent="0.25">
      <c r="C951" s="51"/>
      <c r="D951" s="51"/>
      <c r="E951" s="51"/>
    </row>
    <row r="952" spans="3:5" ht="12.5" x14ac:dyDescent="0.25">
      <c r="C952" s="51"/>
      <c r="D952" s="51"/>
      <c r="E952" s="51"/>
    </row>
  </sheetData>
  <mergeCells count="34">
    <mergeCell ref="F2:H2"/>
    <mergeCell ref="F3:H3"/>
    <mergeCell ref="F4:H4"/>
    <mergeCell ref="H8:I8"/>
    <mergeCell ref="C9:C12"/>
    <mergeCell ref="H9:I9"/>
    <mergeCell ref="D11:D12"/>
    <mergeCell ref="H12:I12"/>
    <mergeCell ref="H10:I10"/>
    <mergeCell ref="H11:I11"/>
    <mergeCell ref="C21:C22"/>
    <mergeCell ref="C27:C28"/>
    <mergeCell ref="C33:C34"/>
    <mergeCell ref="C39:C40"/>
    <mergeCell ref="C45:C46"/>
    <mergeCell ref="H13:I13"/>
    <mergeCell ref="H14:I14"/>
    <mergeCell ref="H15:I15"/>
    <mergeCell ref="H16:I16"/>
    <mergeCell ref="H22:I22"/>
    <mergeCell ref="H45:I45"/>
    <mergeCell ref="H46:I46"/>
    <mergeCell ref="H20:I20"/>
    <mergeCell ref="H21:I21"/>
    <mergeCell ref="H26:I26"/>
    <mergeCell ref="H27:I27"/>
    <mergeCell ref="H28:I28"/>
    <mergeCell ref="H32:I32"/>
    <mergeCell ref="H33:I33"/>
    <mergeCell ref="H34:I34"/>
    <mergeCell ref="H38:I38"/>
    <mergeCell ref="H39:I39"/>
    <mergeCell ref="H40:I40"/>
    <mergeCell ref="H44:I44"/>
  </mergeCells>
  <phoneticPr fontId="15" type="noConversion"/>
  <dataValidations count="1">
    <dataValidation type="list" allowBlank="1" showErrorMessage="1" sqref="F9:G16 F21:G22 F27:G28 F33:G34 F39:G40 F45:G46" xr:uid="{00000000-0002-0000-4200-000000000000}">
      <formula1>"Not Test,PASS,Fail,N/A,Blocked"</formula1>
    </dataValidation>
  </dataValidation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R968"/>
  <sheetViews>
    <sheetView workbookViewId="0"/>
  </sheetViews>
  <sheetFormatPr defaultColWidth="12.6328125" defaultRowHeight="15.75" customHeight="1" x14ac:dyDescent="0.25"/>
  <cols>
    <col min="1" max="1" width="4.6328125" customWidth="1"/>
    <col min="3" max="10" width="52.6328125" customWidth="1"/>
    <col min="11" max="11" width="30.90625" customWidth="1"/>
    <col min="12" max="18" width="15.36328125" customWidth="1"/>
  </cols>
  <sheetData>
    <row r="1" spans="1:14" ht="13" x14ac:dyDescent="0.3">
      <c r="A1" s="1"/>
      <c r="D1" s="51"/>
      <c r="E1" s="51"/>
    </row>
    <row r="2" spans="1:14" ht="13" x14ac:dyDescent="0.25">
      <c r="B2" s="2" t="s">
        <v>1</v>
      </c>
      <c r="C2" s="3" t="s">
        <v>34</v>
      </c>
      <c r="D2" s="36" t="s">
        <v>82</v>
      </c>
      <c r="E2" s="36" t="s">
        <v>35</v>
      </c>
      <c r="F2" s="146" t="s">
        <v>303</v>
      </c>
      <c r="G2" s="146" t="s">
        <v>36</v>
      </c>
      <c r="H2" s="146" t="s">
        <v>37</v>
      </c>
      <c r="I2" s="3" t="s">
        <v>825</v>
      </c>
      <c r="L2" s="14"/>
      <c r="M2" s="14"/>
      <c r="N2" s="14"/>
    </row>
    <row r="3" spans="1:14" ht="13" x14ac:dyDescent="0.25">
      <c r="B3" s="2" t="s">
        <v>5</v>
      </c>
      <c r="C3" s="3" t="s">
        <v>2951</v>
      </c>
      <c r="D3" s="36" t="s">
        <v>2952</v>
      </c>
      <c r="E3" s="36" t="s">
        <v>2953</v>
      </c>
      <c r="F3" s="146" t="s">
        <v>2954</v>
      </c>
      <c r="G3" s="146" t="s">
        <v>2955</v>
      </c>
      <c r="H3" s="146" t="s">
        <v>2956</v>
      </c>
      <c r="I3" s="3" t="s">
        <v>2957</v>
      </c>
      <c r="L3" s="14"/>
      <c r="M3" s="14"/>
      <c r="N3" s="14"/>
    </row>
    <row r="4" spans="1:14" ht="200" customHeight="1" x14ac:dyDescent="0.25">
      <c r="B4" s="2" t="s">
        <v>9</v>
      </c>
      <c r="C4" s="3"/>
      <c r="D4" s="36"/>
      <c r="E4" s="36"/>
      <c r="F4" s="146"/>
      <c r="G4" s="146"/>
      <c r="H4" s="147"/>
      <c r="I4" s="145"/>
    </row>
    <row r="5" spans="1:14" ht="12.5" x14ac:dyDescent="0.25">
      <c r="D5" s="51"/>
      <c r="E5" s="51"/>
      <c r="H5" s="15"/>
    </row>
    <row r="6" spans="1:14" ht="20" x14ac:dyDescent="0.25">
      <c r="B6" s="48" t="s">
        <v>2958</v>
      </c>
      <c r="D6" s="51"/>
      <c r="E6" s="51"/>
      <c r="H6" s="15"/>
    </row>
    <row r="7" spans="1:14" ht="12.5" x14ac:dyDescent="0.25">
      <c r="D7" s="51"/>
      <c r="E7" s="51"/>
      <c r="H7" s="15"/>
    </row>
    <row r="8" spans="1:14" ht="13" x14ac:dyDescent="0.3">
      <c r="B8" s="6" t="s">
        <v>11</v>
      </c>
      <c r="C8" s="52" t="s">
        <v>12</v>
      </c>
      <c r="D8" s="52" t="s">
        <v>13</v>
      </c>
      <c r="E8" s="52" t="s">
        <v>14</v>
      </c>
      <c r="F8" s="6" t="s">
        <v>15</v>
      </c>
      <c r="G8" s="6" t="s">
        <v>16</v>
      </c>
      <c r="H8" s="221" t="s">
        <v>17</v>
      </c>
      <c r="I8" s="197"/>
    </row>
    <row r="9" spans="1:14" ht="25" x14ac:dyDescent="0.25">
      <c r="B9" s="21">
        <f t="shared" ref="B9:B19" si="0">ROW()-8</f>
        <v>1</v>
      </c>
      <c r="C9" s="143" t="s">
        <v>2959</v>
      </c>
      <c r="D9" s="68" t="s">
        <v>2960</v>
      </c>
      <c r="E9" s="115" t="s">
        <v>2961</v>
      </c>
      <c r="F9" s="9" t="s">
        <v>21</v>
      </c>
      <c r="G9" s="9" t="s">
        <v>21</v>
      </c>
      <c r="H9" s="199"/>
      <c r="I9" s="197"/>
    </row>
    <row r="10" spans="1:14" ht="12.5" x14ac:dyDescent="0.25">
      <c r="B10" s="21">
        <f t="shared" si="0"/>
        <v>2</v>
      </c>
      <c r="C10" s="273" t="s">
        <v>2962</v>
      </c>
      <c r="D10" s="77" t="s">
        <v>2963</v>
      </c>
      <c r="E10" s="73" t="s">
        <v>2964</v>
      </c>
      <c r="F10" s="9" t="s">
        <v>21</v>
      </c>
      <c r="G10" s="9" t="s">
        <v>21</v>
      </c>
      <c r="H10" s="199"/>
      <c r="I10" s="197"/>
    </row>
    <row r="11" spans="1:14" ht="12.5" x14ac:dyDescent="0.25">
      <c r="B11" s="21">
        <f t="shared" si="0"/>
        <v>3</v>
      </c>
      <c r="C11" s="220"/>
      <c r="D11" s="77" t="s">
        <v>2965</v>
      </c>
      <c r="E11" s="73" t="s">
        <v>2966</v>
      </c>
      <c r="F11" s="9" t="s">
        <v>21</v>
      </c>
      <c r="G11" s="9" t="s">
        <v>21</v>
      </c>
      <c r="H11" s="199"/>
      <c r="I11" s="197"/>
    </row>
    <row r="12" spans="1:14" ht="25" x14ac:dyDescent="0.25">
      <c r="B12" s="21">
        <f t="shared" si="0"/>
        <v>4</v>
      </c>
      <c r="C12" s="210" t="s">
        <v>2967</v>
      </c>
      <c r="D12" s="25" t="s">
        <v>2968</v>
      </c>
      <c r="E12" s="27" t="s">
        <v>2969</v>
      </c>
      <c r="F12" s="9" t="s">
        <v>21</v>
      </c>
      <c r="G12" s="9" t="s">
        <v>21</v>
      </c>
      <c r="H12" s="199"/>
      <c r="I12" s="197"/>
    </row>
    <row r="13" spans="1:14" ht="12.5" x14ac:dyDescent="0.25">
      <c r="B13" s="21">
        <f t="shared" si="0"/>
        <v>5</v>
      </c>
      <c r="C13" s="211"/>
      <c r="D13" s="212" t="s">
        <v>2970</v>
      </c>
      <c r="E13" s="27" t="s">
        <v>2971</v>
      </c>
      <c r="F13" s="9" t="s">
        <v>21</v>
      </c>
      <c r="G13" s="9" t="s">
        <v>21</v>
      </c>
      <c r="H13" s="199"/>
      <c r="I13" s="197"/>
    </row>
    <row r="14" spans="1:14" ht="25" x14ac:dyDescent="0.25">
      <c r="B14" s="21">
        <f t="shared" si="0"/>
        <v>6</v>
      </c>
      <c r="C14" s="211"/>
      <c r="D14" s="211"/>
      <c r="E14" s="136" t="s">
        <v>2972</v>
      </c>
      <c r="F14" s="9" t="s">
        <v>21</v>
      </c>
      <c r="G14" s="9" t="s">
        <v>21</v>
      </c>
      <c r="H14" s="199"/>
      <c r="I14" s="197"/>
    </row>
    <row r="15" spans="1:14" ht="12.5" x14ac:dyDescent="0.25">
      <c r="B15" s="21">
        <f t="shared" si="0"/>
        <v>7</v>
      </c>
      <c r="C15" s="211"/>
      <c r="D15" s="204"/>
      <c r="E15" s="27" t="s">
        <v>2973</v>
      </c>
      <c r="F15" s="9" t="s">
        <v>21</v>
      </c>
      <c r="G15" s="9" t="s">
        <v>21</v>
      </c>
      <c r="H15" s="199"/>
      <c r="I15" s="197"/>
    </row>
    <row r="16" spans="1:14" ht="12.5" x14ac:dyDescent="0.25">
      <c r="B16" s="21">
        <f t="shared" si="0"/>
        <v>8</v>
      </c>
      <c r="C16" s="211"/>
      <c r="D16" s="25" t="s">
        <v>2974</v>
      </c>
      <c r="E16" s="27" t="s">
        <v>2964</v>
      </c>
      <c r="F16" s="9" t="s">
        <v>21</v>
      </c>
      <c r="G16" s="9" t="s">
        <v>21</v>
      </c>
      <c r="H16" s="199"/>
      <c r="I16" s="197"/>
    </row>
    <row r="17" spans="2:9" ht="12.5" x14ac:dyDescent="0.25">
      <c r="B17" s="21">
        <f t="shared" si="0"/>
        <v>9</v>
      </c>
      <c r="C17" s="204"/>
      <c r="D17" s="25" t="s">
        <v>2965</v>
      </c>
      <c r="E17" s="27" t="s">
        <v>2975</v>
      </c>
      <c r="F17" s="9" t="s">
        <v>21</v>
      </c>
      <c r="G17" s="9" t="s">
        <v>21</v>
      </c>
      <c r="H17" s="199"/>
      <c r="I17" s="197"/>
    </row>
    <row r="18" spans="2:9" ht="12.5" x14ac:dyDescent="0.25">
      <c r="B18" s="21">
        <f t="shared" si="0"/>
        <v>10</v>
      </c>
      <c r="C18" s="32" t="s">
        <v>2976</v>
      </c>
      <c r="D18" s="25" t="s">
        <v>2977</v>
      </c>
      <c r="E18" s="27" t="s">
        <v>2964</v>
      </c>
      <c r="F18" s="9" t="s">
        <v>21</v>
      </c>
      <c r="G18" s="9" t="s">
        <v>21</v>
      </c>
      <c r="H18" s="199"/>
      <c r="I18" s="197"/>
    </row>
    <row r="19" spans="2:9" ht="12.5" x14ac:dyDescent="0.25">
      <c r="B19" s="21">
        <f t="shared" si="0"/>
        <v>11</v>
      </c>
      <c r="C19" s="32" t="s">
        <v>2978</v>
      </c>
      <c r="D19" s="25" t="s">
        <v>2979</v>
      </c>
      <c r="E19" s="27" t="s">
        <v>2980</v>
      </c>
      <c r="F19" s="9" t="s">
        <v>21</v>
      </c>
      <c r="G19" s="9" t="s">
        <v>21</v>
      </c>
      <c r="H19" s="199"/>
      <c r="I19" s="197"/>
    </row>
    <row r="20" spans="2:9" ht="12.5" x14ac:dyDescent="0.25">
      <c r="D20" s="51"/>
      <c r="E20" s="51"/>
    </row>
    <row r="21" spans="2:9" ht="20" x14ac:dyDescent="0.25">
      <c r="B21" s="48" t="s">
        <v>2981</v>
      </c>
      <c r="D21" s="51"/>
      <c r="E21" s="51"/>
    </row>
    <row r="22" spans="2:9" ht="12.5" x14ac:dyDescent="0.25">
      <c r="D22" s="51"/>
      <c r="E22" s="51"/>
    </row>
    <row r="23" spans="2:9" ht="13" x14ac:dyDescent="0.3">
      <c r="B23" s="6" t="s">
        <v>11</v>
      </c>
      <c r="C23" s="52" t="s">
        <v>12</v>
      </c>
      <c r="D23" s="52" t="s">
        <v>13</v>
      </c>
      <c r="E23" s="52" t="s">
        <v>14</v>
      </c>
      <c r="F23" s="6" t="s">
        <v>15</v>
      </c>
      <c r="G23" s="6" t="s">
        <v>16</v>
      </c>
      <c r="H23" s="221" t="s">
        <v>17</v>
      </c>
      <c r="I23" s="197"/>
    </row>
    <row r="24" spans="2:9" ht="12.5" x14ac:dyDescent="0.25">
      <c r="B24" s="21">
        <f t="shared" ref="B24:B25" si="1">ROW()-12</f>
        <v>12</v>
      </c>
      <c r="C24" s="38" t="s">
        <v>2982</v>
      </c>
      <c r="D24" s="144" t="s">
        <v>2983</v>
      </c>
      <c r="E24" s="144" t="s">
        <v>2984</v>
      </c>
      <c r="F24" s="9" t="s">
        <v>21</v>
      </c>
      <c r="G24" s="9" t="s">
        <v>21</v>
      </c>
      <c r="H24" s="199"/>
      <c r="I24" s="197"/>
    </row>
    <row r="25" spans="2:9" ht="12.5" x14ac:dyDescent="0.25">
      <c r="B25" s="21">
        <f t="shared" si="1"/>
        <v>13</v>
      </c>
      <c r="C25" s="79" t="s">
        <v>2985</v>
      </c>
      <c r="D25" s="60" t="s">
        <v>2986</v>
      </c>
      <c r="E25" s="60" t="s">
        <v>2987</v>
      </c>
      <c r="F25" s="9" t="s">
        <v>21</v>
      </c>
      <c r="G25" s="9" t="s">
        <v>21</v>
      </c>
      <c r="H25" s="199"/>
      <c r="I25" s="197"/>
    </row>
    <row r="26" spans="2:9" ht="12.5" x14ac:dyDescent="0.25">
      <c r="B26" s="91"/>
      <c r="D26" s="51"/>
      <c r="E26" s="51"/>
    </row>
    <row r="27" spans="2:9" ht="20" x14ac:dyDescent="0.4">
      <c r="B27" s="5" t="s">
        <v>2988</v>
      </c>
      <c r="D27" s="51"/>
      <c r="E27" s="51"/>
    </row>
    <row r="28" spans="2:9" ht="12.5" x14ac:dyDescent="0.25">
      <c r="D28" s="51"/>
      <c r="E28" s="51"/>
    </row>
    <row r="29" spans="2:9" ht="13" x14ac:dyDescent="0.3">
      <c r="B29" s="6" t="s">
        <v>11</v>
      </c>
      <c r="C29" s="52" t="s">
        <v>12</v>
      </c>
      <c r="D29" s="52" t="s">
        <v>13</v>
      </c>
      <c r="E29" s="52" t="s">
        <v>14</v>
      </c>
      <c r="F29" s="6" t="s">
        <v>15</v>
      </c>
      <c r="G29" s="6" t="s">
        <v>16</v>
      </c>
      <c r="H29" s="221" t="s">
        <v>17</v>
      </c>
      <c r="I29" s="197"/>
    </row>
    <row r="30" spans="2:9" ht="25" x14ac:dyDescent="0.25">
      <c r="B30" s="21">
        <f t="shared" ref="B30:B40" si="2">ROW()-16</f>
        <v>14</v>
      </c>
      <c r="C30" s="143" t="s">
        <v>2989</v>
      </c>
      <c r="D30" s="68" t="s">
        <v>2990</v>
      </c>
      <c r="E30" s="115" t="s">
        <v>2991</v>
      </c>
      <c r="F30" s="9" t="s">
        <v>21</v>
      </c>
      <c r="G30" s="9" t="s">
        <v>21</v>
      </c>
      <c r="H30" s="199"/>
      <c r="I30" s="197"/>
    </row>
    <row r="31" spans="2:9" ht="12.5" x14ac:dyDescent="0.25">
      <c r="B31" s="21">
        <f t="shared" si="2"/>
        <v>15</v>
      </c>
      <c r="C31" s="273" t="s">
        <v>2992</v>
      </c>
      <c r="D31" s="77" t="s">
        <v>2993</v>
      </c>
      <c r="E31" s="73" t="s">
        <v>2964</v>
      </c>
      <c r="F31" s="9" t="s">
        <v>21</v>
      </c>
      <c r="G31" s="9" t="s">
        <v>21</v>
      </c>
      <c r="H31" s="199"/>
      <c r="I31" s="197"/>
    </row>
    <row r="32" spans="2:9" ht="12.5" x14ac:dyDescent="0.25">
      <c r="B32" s="21">
        <f t="shared" si="2"/>
        <v>16</v>
      </c>
      <c r="C32" s="220"/>
      <c r="D32" s="77" t="s">
        <v>2994</v>
      </c>
      <c r="E32" s="73" t="s">
        <v>2995</v>
      </c>
      <c r="F32" s="9" t="s">
        <v>21</v>
      </c>
      <c r="G32" s="9" t="s">
        <v>21</v>
      </c>
      <c r="H32" s="199"/>
      <c r="I32" s="197"/>
    </row>
    <row r="33" spans="1:18" ht="25" x14ac:dyDescent="0.25">
      <c r="B33" s="21">
        <f t="shared" si="2"/>
        <v>17</v>
      </c>
      <c r="C33" s="210" t="s">
        <v>2996</v>
      </c>
      <c r="D33" s="25" t="s">
        <v>2997</v>
      </c>
      <c r="E33" s="27" t="s">
        <v>2998</v>
      </c>
      <c r="F33" s="9" t="s">
        <v>21</v>
      </c>
      <c r="G33" s="9" t="s">
        <v>21</v>
      </c>
      <c r="H33" s="199"/>
      <c r="I33" s="197"/>
    </row>
    <row r="34" spans="1:18" ht="12.5" x14ac:dyDescent="0.25">
      <c r="B34" s="21">
        <f t="shared" si="2"/>
        <v>18</v>
      </c>
      <c r="C34" s="211"/>
      <c r="D34" s="212" t="s">
        <v>2999</v>
      </c>
      <c r="E34" s="27" t="s">
        <v>3000</v>
      </c>
      <c r="F34" s="9" t="s">
        <v>21</v>
      </c>
      <c r="G34" s="9" t="s">
        <v>21</v>
      </c>
      <c r="H34" s="199"/>
      <c r="I34" s="197"/>
    </row>
    <row r="35" spans="1:18" ht="25" x14ac:dyDescent="0.25">
      <c r="B35" s="21">
        <f t="shared" si="2"/>
        <v>19</v>
      </c>
      <c r="C35" s="211"/>
      <c r="D35" s="211"/>
      <c r="E35" s="136" t="s">
        <v>3001</v>
      </c>
      <c r="F35" s="9" t="s">
        <v>21</v>
      </c>
      <c r="G35" s="9" t="s">
        <v>21</v>
      </c>
      <c r="H35" s="199"/>
      <c r="I35" s="197"/>
    </row>
    <row r="36" spans="1:18" ht="12.5" x14ac:dyDescent="0.25">
      <c r="B36" s="21">
        <f t="shared" si="2"/>
        <v>20</v>
      </c>
      <c r="C36" s="211"/>
      <c r="D36" s="204"/>
      <c r="E36" s="27" t="s">
        <v>2973</v>
      </c>
      <c r="F36" s="9" t="s">
        <v>21</v>
      </c>
      <c r="G36" s="9" t="s">
        <v>21</v>
      </c>
      <c r="H36" s="199"/>
      <c r="I36" s="197"/>
    </row>
    <row r="37" spans="1:18" ht="12.5" x14ac:dyDescent="0.25">
      <c r="B37" s="21">
        <f t="shared" si="2"/>
        <v>21</v>
      </c>
      <c r="C37" s="211"/>
      <c r="D37" s="25" t="s">
        <v>3002</v>
      </c>
      <c r="E37" s="27" t="s">
        <v>2964</v>
      </c>
      <c r="F37" s="9" t="s">
        <v>21</v>
      </c>
      <c r="G37" s="9" t="s">
        <v>21</v>
      </c>
      <c r="H37" s="199"/>
      <c r="I37" s="197"/>
    </row>
    <row r="38" spans="1:18" ht="12.5" x14ac:dyDescent="0.25">
      <c r="B38" s="21">
        <f t="shared" si="2"/>
        <v>22</v>
      </c>
      <c r="C38" s="204"/>
      <c r="D38" s="25" t="s">
        <v>2965</v>
      </c>
      <c r="E38" s="27" t="s">
        <v>3003</v>
      </c>
      <c r="F38" s="9" t="s">
        <v>21</v>
      </c>
      <c r="G38" s="9" t="s">
        <v>21</v>
      </c>
      <c r="H38" s="199"/>
      <c r="I38" s="197"/>
    </row>
    <row r="39" spans="1:18" ht="12.5" x14ac:dyDescent="0.25">
      <c r="A39" s="23"/>
      <c r="B39" s="21">
        <f t="shared" si="2"/>
        <v>23</v>
      </c>
      <c r="C39" s="42" t="s">
        <v>3004</v>
      </c>
      <c r="D39" s="28" t="s">
        <v>3005</v>
      </c>
      <c r="E39" s="26" t="s">
        <v>2964</v>
      </c>
      <c r="F39" s="9" t="s">
        <v>21</v>
      </c>
      <c r="G39" s="9" t="s">
        <v>21</v>
      </c>
      <c r="H39" s="199"/>
      <c r="I39" s="197"/>
      <c r="J39" s="23"/>
      <c r="K39" s="23"/>
      <c r="L39" s="23"/>
      <c r="M39" s="23"/>
      <c r="N39" s="23"/>
      <c r="O39" s="23"/>
      <c r="P39" s="23"/>
      <c r="Q39" s="23"/>
      <c r="R39" s="23"/>
    </row>
    <row r="40" spans="1:18" ht="25" x14ac:dyDescent="0.25">
      <c r="B40" s="21">
        <f t="shared" si="2"/>
        <v>24</v>
      </c>
      <c r="C40" s="32" t="s">
        <v>3006</v>
      </c>
      <c r="D40" s="25" t="s">
        <v>3007</v>
      </c>
      <c r="E40" s="115" t="s">
        <v>3008</v>
      </c>
      <c r="F40" s="9" t="s">
        <v>21</v>
      </c>
      <c r="G40" s="9" t="s">
        <v>21</v>
      </c>
      <c r="H40" s="199"/>
      <c r="I40" s="197"/>
    </row>
    <row r="41" spans="1:18" ht="20" x14ac:dyDescent="0.4">
      <c r="B41" s="5"/>
      <c r="C41" s="51"/>
      <c r="D41" s="51"/>
      <c r="E41" s="51"/>
      <c r="F41" s="46"/>
      <c r="G41" s="46"/>
    </row>
    <row r="42" spans="1:18" ht="20" x14ac:dyDescent="0.4">
      <c r="B42" s="5" t="s">
        <v>3009</v>
      </c>
      <c r="C42" s="51"/>
      <c r="D42" s="51"/>
      <c r="E42" s="51"/>
      <c r="F42" s="46"/>
      <c r="G42" s="46"/>
    </row>
    <row r="43" spans="1:18" ht="20" x14ac:dyDescent="0.4">
      <c r="B43" s="5"/>
      <c r="C43" s="51"/>
      <c r="D43" s="51"/>
      <c r="E43" s="51"/>
      <c r="F43" s="46"/>
      <c r="G43" s="46"/>
    </row>
    <row r="44" spans="1:18" ht="13" x14ac:dyDescent="0.3">
      <c r="B44" s="6" t="s">
        <v>11</v>
      </c>
      <c r="C44" s="52" t="s">
        <v>12</v>
      </c>
      <c r="D44" s="52" t="s">
        <v>13</v>
      </c>
      <c r="E44" s="52" t="s">
        <v>14</v>
      </c>
      <c r="F44" s="6" t="s">
        <v>15</v>
      </c>
      <c r="G44" s="6" t="s">
        <v>16</v>
      </c>
      <c r="H44" s="221" t="s">
        <v>17</v>
      </c>
      <c r="I44" s="197"/>
    </row>
    <row r="45" spans="1:18" ht="25" x14ac:dyDescent="0.25">
      <c r="A45" s="11"/>
      <c r="B45" s="21">
        <f t="shared" ref="B45:B48" si="3">ROW()-20</f>
        <v>25</v>
      </c>
      <c r="C45" s="32" t="s">
        <v>3010</v>
      </c>
      <c r="D45" s="25" t="s">
        <v>3011</v>
      </c>
      <c r="E45" s="27" t="s">
        <v>3012</v>
      </c>
      <c r="F45" s="9" t="s">
        <v>21</v>
      </c>
      <c r="G45" s="9" t="s">
        <v>501</v>
      </c>
      <c r="H45" s="199"/>
      <c r="I45" s="197"/>
      <c r="J45" s="11"/>
      <c r="K45" s="11"/>
      <c r="L45" s="11"/>
      <c r="M45" s="11"/>
      <c r="N45" s="11"/>
      <c r="O45" s="11"/>
      <c r="P45" s="11"/>
      <c r="Q45" s="11"/>
      <c r="R45" s="11"/>
    </row>
    <row r="46" spans="1:18" ht="25" x14ac:dyDescent="0.25">
      <c r="A46" s="11"/>
      <c r="B46" s="21">
        <f t="shared" si="3"/>
        <v>26</v>
      </c>
      <c r="C46" s="32" t="s">
        <v>3013</v>
      </c>
      <c r="D46" s="25" t="s">
        <v>3014</v>
      </c>
      <c r="E46" s="73" t="s">
        <v>3008</v>
      </c>
      <c r="F46" s="9" t="s">
        <v>21</v>
      </c>
      <c r="G46" s="9" t="s">
        <v>501</v>
      </c>
      <c r="H46" s="199"/>
      <c r="I46" s="197"/>
      <c r="J46" s="11"/>
      <c r="K46" s="11"/>
      <c r="L46" s="11"/>
      <c r="M46" s="11"/>
      <c r="N46" s="11"/>
      <c r="O46" s="11"/>
      <c r="P46" s="11"/>
      <c r="Q46" s="11"/>
      <c r="R46" s="11"/>
    </row>
    <row r="47" spans="1:18" ht="25" x14ac:dyDescent="0.25">
      <c r="A47" s="11"/>
      <c r="B47" s="21">
        <f t="shared" si="3"/>
        <v>27</v>
      </c>
      <c r="C47" s="32" t="s">
        <v>3015</v>
      </c>
      <c r="D47" s="25" t="s">
        <v>3016</v>
      </c>
      <c r="E47" s="27" t="s">
        <v>3017</v>
      </c>
      <c r="F47" s="9" t="s">
        <v>21</v>
      </c>
      <c r="G47" s="9" t="s">
        <v>501</v>
      </c>
      <c r="H47" s="199"/>
      <c r="I47" s="197"/>
      <c r="J47" s="11"/>
      <c r="K47" s="11"/>
      <c r="L47" s="11"/>
      <c r="M47" s="11"/>
      <c r="N47" s="11"/>
      <c r="O47" s="11"/>
      <c r="P47" s="11"/>
      <c r="Q47" s="11"/>
      <c r="R47" s="11"/>
    </row>
    <row r="48" spans="1:18" ht="25" x14ac:dyDescent="0.25">
      <c r="A48" s="11"/>
      <c r="B48" s="21">
        <f t="shared" si="3"/>
        <v>28</v>
      </c>
      <c r="C48" s="32" t="s">
        <v>3018</v>
      </c>
      <c r="D48" s="25" t="s">
        <v>3019</v>
      </c>
      <c r="E48" s="73" t="s">
        <v>3008</v>
      </c>
      <c r="F48" s="9" t="s">
        <v>21</v>
      </c>
      <c r="G48" s="9" t="s">
        <v>501</v>
      </c>
      <c r="H48" s="199"/>
      <c r="I48" s="197"/>
      <c r="J48" s="11"/>
      <c r="K48" s="11"/>
      <c r="L48" s="11"/>
      <c r="M48" s="11"/>
      <c r="N48" s="11"/>
      <c r="O48" s="11"/>
      <c r="P48" s="11"/>
      <c r="Q48" s="11"/>
      <c r="R48" s="11"/>
    </row>
    <row r="49" spans="2:9" ht="12.5" x14ac:dyDescent="0.25">
      <c r="D49" s="51"/>
      <c r="E49" s="51"/>
    </row>
    <row r="50" spans="2:9" ht="20" x14ac:dyDescent="0.4">
      <c r="B50" s="5" t="s">
        <v>3020</v>
      </c>
      <c r="D50" s="51"/>
      <c r="E50" s="51"/>
    </row>
    <row r="51" spans="2:9" ht="12.5" x14ac:dyDescent="0.25">
      <c r="D51" s="51"/>
      <c r="E51" s="51"/>
    </row>
    <row r="52" spans="2:9" ht="13" x14ac:dyDescent="0.3">
      <c r="B52" s="6" t="s">
        <v>11</v>
      </c>
      <c r="C52" s="52" t="s">
        <v>12</v>
      </c>
      <c r="D52" s="52" t="s">
        <v>13</v>
      </c>
      <c r="E52" s="52" t="s">
        <v>14</v>
      </c>
      <c r="F52" s="6" t="s">
        <v>15</v>
      </c>
      <c r="G52" s="6" t="s">
        <v>16</v>
      </c>
      <c r="H52" s="221" t="s">
        <v>17</v>
      </c>
      <c r="I52" s="197"/>
    </row>
    <row r="53" spans="2:9" ht="12.5" x14ac:dyDescent="0.25">
      <c r="B53" s="21">
        <f t="shared" ref="B53:B57" si="4">ROW()-24</f>
        <v>29</v>
      </c>
      <c r="C53" s="272" t="s">
        <v>3021</v>
      </c>
      <c r="D53" s="25" t="s">
        <v>3022</v>
      </c>
      <c r="E53" s="27" t="s">
        <v>3023</v>
      </c>
      <c r="F53" s="9" t="s">
        <v>501</v>
      </c>
      <c r="G53" s="9" t="s">
        <v>21</v>
      </c>
      <c r="H53" s="199"/>
      <c r="I53" s="197"/>
    </row>
    <row r="54" spans="2:9" ht="12.5" x14ac:dyDescent="0.25">
      <c r="B54" s="21">
        <f t="shared" si="4"/>
        <v>30</v>
      </c>
      <c r="C54" s="211"/>
      <c r="D54" s="25" t="s">
        <v>3024</v>
      </c>
      <c r="E54" s="27" t="s">
        <v>3025</v>
      </c>
      <c r="F54" s="9" t="s">
        <v>501</v>
      </c>
      <c r="G54" s="9" t="s">
        <v>21</v>
      </c>
      <c r="H54" s="199"/>
      <c r="I54" s="197"/>
    </row>
    <row r="55" spans="2:9" ht="12.5" x14ac:dyDescent="0.25">
      <c r="B55" s="21">
        <f t="shared" si="4"/>
        <v>31</v>
      </c>
      <c r="C55" s="211"/>
      <c r="D55" s="25" t="s">
        <v>3026</v>
      </c>
      <c r="E55" s="27" t="s">
        <v>3027</v>
      </c>
      <c r="F55" s="9" t="s">
        <v>501</v>
      </c>
      <c r="G55" s="9" t="s">
        <v>21</v>
      </c>
      <c r="H55" s="199"/>
      <c r="I55" s="197"/>
    </row>
    <row r="56" spans="2:9" ht="12.5" x14ac:dyDescent="0.25">
      <c r="B56" s="21">
        <f t="shared" si="4"/>
        <v>32</v>
      </c>
      <c r="C56" s="204"/>
      <c r="D56" s="25" t="s">
        <v>3028</v>
      </c>
      <c r="E56" s="27" t="s">
        <v>3029</v>
      </c>
      <c r="F56" s="9" t="s">
        <v>501</v>
      </c>
      <c r="G56" s="9" t="s">
        <v>21</v>
      </c>
      <c r="H56" s="199"/>
      <c r="I56" s="197"/>
    </row>
    <row r="57" spans="2:9" ht="25" x14ac:dyDescent="0.25">
      <c r="B57" s="21">
        <f t="shared" si="4"/>
        <v>33</v>
      </c>
      <c r="C57" s="45" t="s">
        <v>3030</v>
      </c>
      <c r="D57" s="25" t="s">
        <v>3030</v>
      </c>
      <c r="E57" s="115" t="s">
        <v>3008</v>
      </c>
      <c r="F57" s="9" t="s">
        <v>501</v>
      </c>
      <c r="G57" s="9" t="s">
        <v>21</v>
      </c>
      <c r="H57" s="199"/>
      <c r="I57" s="197"/>
    </row>
    <row r="58" spans="2:9" ht="12.5" x14ac:dyDescent="0.25">
      <c r="D58" s="51"/>
      <c r="E58" s="51"/>
    </row>
    <row r="59" spans="2:9" ht="20" x14ac:dyDescent="0.4">
      <c r="B59" s="5" t="s">
        <v>3031</v>
      </c>
      <c r="D59" s="51"/>
      <c r="E59" s="51"/>
    </row>
    <row r="60" spans="2:9" ht="12.5" x14ac:dyDescent="0.25">
      <c r="D60" s="51"/>
      <c r="E60" s="51"/>
    </row>
    <row r="61" spans="2:9" ht="13" x14ac:dyDescent="0.3">
      <c r="B61" s="6" t="s">
        <v>11</v>
      </c>
      <c r="C61" s="52" t="s">
        <v>12</v>
      </c>
      <c r="D61" s="52" t="s">
        <v>13</v>
      </c>
      <c r="E61" s="52" t="s">
        <v>14</v>
      </c>
      <c r="F61" s="6" t="s">
        <v>15</v>
      </c>
      <c r="G61" s="6" t="s">
        <v>16</v>
      </c>
      <c r="H61" s="221" t="s">
        <v>17</v>
      </c>
      <c r="I61" s="197"/>
    </row>
    <row r="62" spans="2:9" ht="25" x14ac:dyDescent="0.25">
      <c r="B62" s="21">
        <f t="shared" ref="B62:B74" si="5">ROW()-28</f>
        <v>34</v>
      </c>
      <c r="C62" s="8" t="s">
        <v>3032</v>
      </c>
      <c r="D62" s="8" t="s">
        <v>3033</v>
      </c>
      <c r="E62" s="8" t="s">
        <v>3034</v>
      </c>
      <c r="F62" s="9" t="s">
        <v>21</v>
      </c>
      <c r="G62" s="9" t="s">
        <v>21</v>
      </c>
      <c r="H62" s="199"/>
      <c r="I62" s="197"/>
    </row>
    <row r="63" spans="2:9" ht="62.5" x14ac:dyDescent="0.25">
      <c r="B63" s="21">
        <f t="shared" si="5"/>
        <v>35</v>
      </c>
      <c r="C63" s="203" t="s">
        <v>3035</v>
      </c>
      <c r="D63" s="8" t="s">
        <v>3036</v>
      </c>
      <c r="E63" s="8" t="s">
        <v>3037</v>
      </c>
      <c r="F63" s="9" t="s">
        <v>21</v>
      </c>
      <c r="G63" s="9" t="s">
        <v>21</v>
      </c>
      <c r="H63" s="199"/>
      <c r="I63" s="197"/>
    </row>
    <row r="64" spans="2:9" ht="12.5" x14ac:dyDescent="0.25">
      <c r="B64" s="21">
        <f t="shared" si="5"/>
        <v>36</v>
      </c>
      <c r="C64" s="211"/>
      <c r="D64" s="8" t="s">
        <v>3038</v>
      </c>
      <c r="E64" s="8" t="s">
        <v>3039</v>
      </c>
      <c r="F64" s="9" t="s">
        <v>21</v>
      </c>
      <c r="G64" s="9" t="s">
        <v>21</v>
      </c>
      <c r="H64" s="199"/>
      <c r="I64" s="197"/>
    </row>
    <row r="65" spans="2:9" ht="12.5" x14ac:dyDescent="0.25">
      <c r="B65" s="21">
        <f t="shared" si="5"/>
        <v>37</v>
      </c>
      <c r="C65" s="211"/>
      <c r="D65" s="8" t="s">
        <v>3040</v>
      </c>
      <c r="E65" s="8" t="s">
        <v>3041</v>
      </c>
      <c r="F65" s="9" t="s">
        <v>21</v>
      </c>
      <c r="G65" s="9" t="s">
        <v>21</v>
      </c>
      <c r="H65" s="199"/>
      <c r="I65" s="197"/>
    </row>
    <row r="66" spans="2:9" ht="12.5" x14ac:dyDescent="0.25">
      <c r="B66" s="21">
        <f t="shared" si="5"/>
        <v>38</v>
      </c>
      <c r="C66" s="204"/>
      <c r="D66" s="8" t="s">
        <v>3042</v>
      </c>
      <c r="E66" s="8" t="s">
        <v>3043</v>
      </c>
      <c r="F66" s="9" t="s">
        <v>21</v>
      </c>
      <c r="G66" s="9" t="s">
        <v>21</v>
      </c>
      <c r="H66" s="199"/>
      <c r="I66" s="197"/>
    </row>
    <row r="67" spans="2:9" ht="62.5" x14ac:dyDescent="0.25">
      <c r="B67" s="21">
        <f t="shared" si="5"/>
        <v>39</v>
      </c>
      <c r="C67" s="203" t="s">
        <v>3044</v>
      </c>
      <c r="D67" s="8" t="s">
        <v>3045</v>
      </c>
      <c r="E67" s="8" t="s">
        <v>3046</v>
      </c>
      <c r="F67" s="9" t="s">
        <v>21</v>
      </c>
      <c r="G67" s="9" t="s">
        <v>21</v>
      </c>
      <c r="H67" s="199"/>
      <c r="I67" s="197"/>
    </row>
    <row r="68" spans="2:9" ht="12.5" x14ac:dyDescent="0.25">
      <c r="B68" s="21">
        <f t="shared" si="5"/>
        <v>40</v>
      </c>
      <c r="C68" s="211"/>
      <c r="D68" s="8" t="s">
        <v>3040</v>
      </c>
      <c r="E68" s="8" t="s">
        <v>3047</v>
      </c>
      <c r="F68" s="9" t="s">
        <v>21</v>
      </c>
      <c r="G68" s="9" t="s">
        <v>21</v>
      </c>
      <c r="H68" s="199"/>
      <c r="I68" s="197"/>
    </row>
    <row r="69" spans="2:9" ht="25" x14ac:dyDescent="0.25">
      <c r="B69" s="21">
        <f t="shared" si="5"/>
        <v>41</v>
      </c>
      <c r="C69" s="211"/>
      <c r="D69" s="8" t="s">
        <v>3048</v>
      </c>
      <c r="E69" s="8" t="s">
        <v>3034</v>
      </c>
      <c r="F69" s="9" t="s">
        <v>21</v>
      </c>
      <c r="G69" s="9" t="s">
        <v>21</v>
      </c>
      <c r="H69" s="199"/>
      <c r="I69" s="197"/>
    </row>
    <row r="70" spans="2:9" ht="12.5" x14ac:dyDescent="0.25">
      <c r="B70" s="21">
        <f t="shared" si="5"/>
        <v>42</v>
      </c>
      <c r="C70" s="204"/>
      <c r="D70" s="8" t="s">
        <v>3042</v>
      </c>
      <c r="E70" s="8" t="s">
        <v>3043</v>
      </c>
      <c r="F70" s="9" t="s">
        <v>21</v>
      </c>
      <c r="G70" s="9" t="s">
        <v>21</v>
      </c>
      <c r="H70" s="199"/>
      <c r="I70" s="197"/>
    </row>
    <row r="71" spans="2:9" ht="75" x14ac:dyDescent="0.25">
      <c r="B71" s="21">
        <f t="shared" si="5"/>
        <v>43</v>
      </c>
      <c r="C71" s="203" t="s">
        <v>3049</v>
      </c>
      <c r="D71" s="8" t="s">
        <v>3050</v>
      </c>
      <c r="E71" s="8" t="s">
        <v>3051</v>
      </c>
      <c r="F71" s="9" t="s">
        <v>21</v>
      </c>
      <c r="G71" s="9" t="s">
        <v>21</v>
      </c>
      <c r="H71" s="199"/>
      <c r="I71" s="197"/>
    </row>
    <row r="72" spans="2:9" ht="12.5" x14ac:dyDescent="0.25">
      <c r="B72" s="21">
        <f t="shared" si="5"/>
        <v>44</v>
      </c>
      <c r="C72" s="211"/>
      <c r="D72" s="8" t="s">
        <v>3038</v>
      </c>
      <c r="E72" s="8" t="s">
        <v>3039</v>
      </c>
      <c r="F72" s="9" t="s">
        <v>21</v>
      </c>
      <c r="G72" s="9" t="s">
        <v>21</v>
      </c>
      <c r="H72" s="199"/>
      <c r="I72" s="197"/>
    </row>
    <row r="73" spans="2:9" ht="12.5" x14ac:dyDescent="0.25">
      <c r="B73" s="21">
        <f t="shared" si="5"/>
        <v>45</v>
      </c>
      <c r="C73" s="211"/>
      <c r="D73" s="8" t="s">
        <v>3052</v>
      </c>
      <c r="E73" s="8" t="s">
        <v>3041</v>
      </c>
      <c r="F73" s="9" t="s">
        <v>21</v>
      </c>
      <c r="G73" s="9" t="s">
        <v>21</v>
      </c>
      <c r="H73" s="199"/>
      <c r="I73" s="197"/>
    </row>
    <row r="74" spans="2:9" ht="12.5" x14ac:dyDescent="0.25">
      <c r="B74" s="21">
        <f t="shared" si="5"/>
        <v>46</v>
      </c>
      <c r="C74" s="204"/>
      <c r="D74" s="8" t="s">
        <v>3053</v>
      </c>
      <c r="E74" s="8" t="s">
        <v>3043</v>
      </c>
      <c r="F74" s="9" t="s">
        <v>21</v>
      </c>
      <c r="G74" s="9" t="s">
        <v>21</v>
      </c>
      <c r="H74" s="199"/>
      <c r="I74" s="197"/>
    </row>
    <row r="75" spans="2:9" ht="12.5" x14ac:dyDescent="0.25">
      <c r="D75" s="51"/>
      <c r="E75" s="51"/>
    </row>
    <row r="76" spans="2:9" ht="12.5" x14ac:dyDescent="0.25">
      <c r="D76" s="51"/>
      <c r="E76" s="51"/>
    </row>
    <row r="77" spans="2:9" ht="12.5" x14ac:dyDescent="0.25">
      <c r="D77" s="51"/>
      <c r="E77" s="51"/>
    </row>
    <row r="78" spans="2:9" ht="12.5" x14ac:dyDescent="0.25">
      <c r="D78" s="51"/>
      <c r="E78" s="51"/>
    </row>
    <row r="79" spans="2:9" ht="12.5" x14ac:dyDescent="0.25">
      <c r="D79" s="51"/>
      <c r="E79" s="51"/>
    </row>
    <row r="80" spans="2:9" ht="12.5" x14ac:dyDescent="0.25">
      <c r="D80" s="51"/>
      <c r="E80" s="51"/>
    </row>
    <row r="81" spans="4:5" ht="12.5" x14ac:dyDescent="0.25">
      <c r="D81" s="51"/>
      <c r="E81" s="51"/>
    </row>
    <row r="82" spans="4:5" ht="12.5" x14ac:dyDescent="0.25">
      <c r="D82" s="51"/>
      <c r="E82" s="51"/>
    </row>
    <row r="83" spans="4:5" ht="12.5" x14ac:dyDescent="0.25">
      <c r="D83" s="51"/>
      <c r="E83" s="51"/>
    </row>
    <row r="84" spans="4:5" ht="12.5" x14ac:dyDescent="0.25">
      <c r="D84" s="51"/>
      <c r="E84" s="51"/>
    </row>
    <row r="85" spans="4:5" ht="12.5" x14ac:dyDescent="0.25">
      <c r="D85" s="51"/>
      <c r="E85" s="51"/>
    </row>
    <row r="86" spans="4:5" ht="12.5" x14ac:dyDescent="0.25">
      <c r="D86" s="51"/>
      <c r="E86" s="51"/>
    </row>
    <row r="87" spans="4:5" ht="12.5" x14ac:dyDescent="0.25">
      <c r="D87" s="51"/>
      <c r="E87" s="51"/>
    </row>
    <row r="88" spans="4:5" ht="12.5" x14ac:dyDescent="0.25">
      <c r="D88" s="51"/>
      <c r="E88" s="51"/>
    </row>
    <row r="89" spans="4:5" ht="12.5" x14ac:dyDescent="0.25">
      <c r="D89" s="51"/>
      <c r="E89" s="51"/>
    </row>
    <row r="90" spans="4:5" ht="12.5" x14ac:dyDescent="0.25">
      <c r="D90" s="51"/>
      <c r="E90" s="51"/>
    </row>
    <row r="91" spans="4:5" ht="12.5" x14ac:dyDescent="0.25">
      <c r="D91" s="51"/>
      <c r="E91" s="51"/>
    </row>
    <row r="92" spans="4:5" ht="12.5" x14ac:dyDescent="0.25">
      <c r="D92" s="51"/>
      <c r="E92" s="51"/>
    </row>
    <row r="93" spans="4:5" ht="12.5" x14ac:dyDescent="0.25">
      <c r="D93" s="51"/>
      <c r="E93" s="51"/>
    </row>
    <row r="94" spans="4:5" ht="12.5" x14ac:dyDescent="0.25">
      <c r="D94" s="51"/>
      <c r="E94" s="51"/>
    </row>
    <row r="95" spans="4:5" ht="12.5" x14ac:dyDescent="0.25">
      <c r="D95" s="51"/>
      <c r="E95" s="51"/>
    </row>
    <row r="96" spans="4:5" ht="12.5" x14ac:dyDescent="0.25">
      <c r="D96" s="51"/>
      <c r="E96" s="51"/>
    </row>
    <row r="97" spans="4:5" ht="12.5" x14ac:dyDescent="0.25">
      <c r="D97" s="51"/>
      <c r="E97" s="51"/>
    </row>
    <row r="98" spans="4:5" ht="12.5" x14ac:dyDescent="0.25">
      <c r="D98" s="51"/>
      <c r="E98" s="51"/>
    </row>
    <row r="99" spans="4:5" ht="12.5" x14ac:dyDescent="0.25">
      <c r="D99" s="51"/>
      <c r="E99" s="51"/>
    </row>
    <row r="100" spans="4:5" ht="12.5" x14ac:dyDescent="0.25">
      <c r="D100" s="51"/>
      <c r="E100" s="51"/>
    </row>
    <row r="101" spans="4:5" ht="12.5" x14ac:dyDescent="0.25">
      <c r="D101" s="51"/>
      <c r="E101" s="51"/>
    </row>
    <row r="102" spans="4:5" ht="12.5" x14ac:dyDescent="0.25">
      <c r="D102" s="51"/>
      <c r="E102" s="51"/>
    </row>
    <row r="103" spans="4:5" ht="12.5" x14ac:dyDescent="0.25">
      <c r="D103" s="51"/>
      <c r="E103" s="51"/>
    </row>
    <row r="104" spans="4:5" ht="12.5" x14ac:dyDescent="0.25">
      <c r="D104" s="51"/>
      <c r="E104" s="51"/>
    </row>
    <row r="105" spans="4:5" ht="12.5" x14ac:dyDescent="0.25">
      <c r="D105" s="51"/>
      <c r="E105" s="51"/>
    </row>
    <row r="106" spans="4:5" ht="12.5" x14ac:dyDescent="0.25">
      <c r="D106" s="51"/>
      <c r="E106" s="51"/>
    </row>
    <row r="107" spans="4:5" ht="12.5" x14ac:dyDescent="0.25">
      <c r="D107" s="51"/>
      <c r="E107" s="51"/>
    </row>
    <row r="108" spans="4:5" ht="12.5" x14ac:dyDescent="0.25">
      <c r="D108" s="51"/>
      <c r="E108" s="51"/>
    </row>
    <row r="109" spans="4:5" ht="12.5" x14ac:dyDescent="0.25">
      <c r="D109" s="51"/>
      <c r="E109" s="51"/>
    </row>
    <row r="110" spans="4:5" ht="12.5" x14ac:dyDescent="0.25">
      <c r="D110" s="51"/>
      <c r="E110" s="51"/>
    </row>
    <row r="111" spans="4:5" ht="12.5" x14ac:dyDescent="0.25">
      <c r="D111" s="51"/>
      <c r="E111" s="51"/>
    </row>
    <row r="112" spans="4:5" ht="12.5" x14ac:dyDescent="0.25">
      <c r="D112" s="51"/>
      <c r="E112" s="51"/>
    </row>
    <row r="113" spans="4:5" ht="12.5" x14ac:dyDescent="0.25">
      <c r="D113" s="51"/>
      <c r="E113" s="51"/>
    </row>
    <row r="114" spans="4:5" ht="12.5" x14ac:dyDescent="0.25">
      <c r="D114" s="51"/>
      <c r="E114" s="51"/>
    </row>
    <row r="115" spans="4:5" ht="12.5" x14ac:dyDescent="0.25">
      <c r="D115" s="51"/>
      <c r="E115" s="51"/>
    </row>
    <row r="116" spans="4:5" ht="12.5" x14ac:dyDescent="0.25">
      <c r="D116" s="51"/>
      <c r="E116" s="51"/>
    </row>
    <row r="117" spans="4:5" ht="12.5" x14ac:dyDescent="0.25">
      <c r="D117" s="51"/>
      <c r="E117" s="51"/>
    </row>
    <row r="118" spans="4:5" ht="12.5" x14ac:dyDescent="0.25">
      <c r="D118" s="51"/>
      <c r="E118" s="51"/>
    </row>
    <row r="119" spans="4:5" ht="12.5" x14ac:dyDescent="0.25">
      <c r="D119" s="51"/>
      <c r="E119" s="51"/>
    </row>
    <row r="120" spans="4:5" ht="12.5" x14ac:dyDescent="0.25">
      <c r="D120" s="51"/>
      <c r="E120" s="51"/>
    </row>
    <row r="121" spans="4:5" ht="12.5" x14ac:dyDescent="0.25">
      <c r="D121" s="51"/>
      <c r="E121" s="51"/>
    </row>
    <row r="122" spans="4:5" ht="12.5" x14ac:dyDescent="0.25">
      <c r="D122" s="51"/>
      <c r="E122" s="51"/>
    </row>
    <row r="123" spans="4:5" ht="12.5" x14ac:dyDescent="0.25">
      <c r="D123" s="51"/>
      <c r="E123" s="51"/>
    </row>
    <row r="124" spans="4:5" ht="12.5" x14ac:dyDescent="0.25">
      <c r="D124" s="51"/>
      <c r="E124" s="51"/>
    </row>
    <row r="125" spans="4:5" ht="12.5" x14ac:dyDescent="0.25">
      <c r="D125" s="51"/>
      <c r="E125" s="51"/>
    </row>
    <row r="126" spans="4:5" ht="12.5" x14ac:dyDescent="0.25">
      <c r="D126" s="51"/>
      <c r="E126" s="51"/>
    </row>
    <row r="127" spans="4:5" ht="12.5" x14ac:dyDescent="0.25">
      <c r="D127" s="51"/>
      <c r="E127" s="51"/>
    </row>
    <row r="128" spans="4:5" ht="12.5" x14ac:dyDescent="0.25">
      <c r="D128" s="51"/>
      <c r="E128" s="51"/>
    </row>
    <row r="129" spans="4:5" ht="12.5" x14ac:dyDescent="0.25">
      <c r="D129" s="51"/>
      <c r="E129" s="51"/>
    </row>
    <row r="130" spans="4:5" ht="12.5" x14ac:dyDescent="0.25">
      <c r="D130" s="51"/>
      <c r="E130" s="51"/>
    </row>
    <row r="131" spans="4:5" ht="12.5" x14ac:dyDescent="0.25">
      <c r="D131" s="51"/>
      <c r="E131" s="51"/>
    </row>
    <row r="132" spans="4:5" ht="12.5" x14ac:dyDescent="0.25">
      <c r="D132" s="51"/>
      <c r="E132" s="51"/>
    </row>
    <row r="133" spans="4:5" ht="12.5" x14ac:dyDescent="0.25">
      <c r="D133" s="51"/>
      <c r="E133" s="51"/>
    </row>
    <row r="134" spans="4:5" ht="12.5" x14ac:dyDescent="0.25">
      <c r="D134" s="51"/>
      <c r="E134" s="51"/>
    </row>
    <row r="135" spans="4:5" ht="12.5" x14ac:dyDescent="0.25">
      <c r="D135" s="51"/>
      <c r="E135" s="51"/>
    </row>
    <row r="136" spans="4:5" ht="12.5" x14ac:dyDescent="0.25">
      <c r="D136" s="51"/>
      <c r="E136" s="51"/>
    </row>
    <row r="137" spans="4:5" ht="12.5" x14ac:dyDescent="0.25">
      <c r="D137" s="51"/>
      <c r="E137" s="51"/>
    </row>
    <row r="138" spans="4:5" ht="12.5" x14ac:dyDescent="0.25">
      <c r="D138" s="51"/>
      <c r="E138" s="51"/>
    </row>
    <row r="139" spans="4:5" ht="12.5" x14ac:dyDescent="0.25">
      <c r="D139" s="51"/>
      <c r="E139" s="51"/>
    </row>
    <row r="140" spans="4:5" ht="12.5" x14ac:dyDescent="0.25">
      <c r="D140" s="51"/>
      <c r="E140" s="51"/>
    </row>
    <row r="141" spans="4:5" ht="12.5" x14ac:dyDescent="0.25">
      <c r="D141" s="51"/>
      <c r="E141" s="51"/>
    </row>
    <row r="142" spans="4:5" ht="12.5" x14ac:dyDescent="0.25">
      <c r="D142" s="51"/>
      <c r="E142" s="51"/>
    </row>
    <row r="143" spans="4:5" ht="12.5" x14ac:dyDescent="0.25">
      <c r="D143" s="51"/>
      <c r="E143" s="51"/>
    </row>
    <row r="144" spans="4:5" ht="12.5" x14ac:dyDescent="0.25">
      <c r="D144" s="51"/>
      <c r="E144" s="51"/>
    </row>
    <row r="145" spans="4:5" ht="12.5" x14ac:dyDescent="0.25">
      <c r="D145" s="51"/>
      <c r="E145" s="51"/>
    </row>
    <row r="146" spans="4:5" ht="12.5" x14ac:dyDescent="0.25">
      <c r="D146" s="51"/>
      <c r="E146" s="51"/>
    </row>
    <row r="147" spans="4:5" ht="12.5" x14ac:dyDescent="0.25">
      <c r="D147" s="51"/>
      <c r="E147" s="51"/>
    </row>
    <row r="148" spans="4:5" ht="12.5" x14ac:dyDescent="0.25">
      <c r="D148" s="51"/>
      <c r="E148" s="51"/>
    </row>
    <row r="149" spans="4:5" ht="12.5" x14ac:dyDescent="0.25">
      <c r="D149" s="51"/>
      <c r="E149" s="51"/>
    </row>
    <row r="150" spans="4:5" ht="12.5" x14ac:dyDescent="0.25">
      <c r="D150" s="51"/>
      <c r="E150" s="51"/>
    </row>
    <row r="151" spans="4:5" ht="12.5" x14ac:dyDescent="0.25">
      <c r="D151" s="51"/>
      <c r="E151" s="51"/>
    </row>
    <row r="152" spans="4:5" ht="12.5" x14ac:dyDescent="0.25">
      <c r="D152" s="51"/>
      <c r="E152" s="51"/>
    </row>
    <row r="153" spans="4:5" ht="12.5" x14ac:dyDescent="0.25">
      <c r="D153" s="51"/>
      <c r="E153" s="51"/>
    </row>
    <row r="154" spans="4:5" ht="12.5" x14ac:dyDescent="0.25">
      <c r="D154" s="51"/>
      <c r="E154" s="51"/>
    </row>
    <row r="155" spans="4:5" ht="12.5" x14ac:dyDescent="0.25">
      <c r="D155" s="51"/>
      <c r="E155" s="51"/>
    </row>
    <row r="156" spans="4:5" ht="12.5" x14ac:dyDescent="0.25">
      <c r="D156" s="51"/>
      <c r="E156" s="51"/>
    </row>
    <row r="157" spans="4:5" ht="12.5" x14ac:dyDescent="0.25">
      <c r="D157" s="51"/>
      <c r="E157" s="51"/>
    </row>
    <row r="158" spans="4:5" ht="12.5" x14ac:dyDescent="0.25">
      <c r="D158" s="51"/>
      <c r="E158" s="51"/>
    </row>
    <row r="159" spans="4:5" ht="12.5" x14ac:dyDescent="0.25">
      <c r="D159" s="51"/>
      <c r="E159" s="51"/>
    </row>
    <row r="160" spans="4:5" ht="12.5" x14ac:dyDescent="0.25">
      <c r="D160" s="51"/>
      <c r="E160" s="51"/>
    </row>
    <row r="161" spans="4:5" ht="12.5" x14ac:dyDescent="0.25">
      <c r="D161" s="51"/>
      <c r="E161" s="51"/>
    </row>
    <row r="162" spans="4:5" ht="12.5" x14ac:dyDescent="0.25">
      <c r="D162" s="51"/>
      <c r="E162" s="51"/>
    </row>
    <row r="163" spans="4:5" ht="12.5" x14ac:dyDescent="0.25">
      <c r="D163" s="51"/>
      <c r="E163" s="51"/>
    </row>
    <row r="164" spans="4:5" ht="12.5" x14ac:dyDescent="0.25">
      <c r="D164" s="51"/>
      <c r="E164" s="51"/>
    </row>
    <row r="165" spans="4:5" ht="12.5" x14ac:dyDescent="0.25">
      <c r="D165" s="51"/>
      <c r="E165" s="51"/>
    </row>
    <row r="166" spans="4:5" ht="12.5" x14ac:dyDescent="0.25">
      <c r="D166" s="51"/>
      <c r="E166" s="51"/>
    </row>
    <row r="167" spans="4:5" ht="12.5" x14ac:dyDescent="0.25">
      <c r="D167" s="51"/>
      <c r="E167" s="51"/>
    </row>
    <row r="168" spans="4:5" ht="12.5" x14ac:dyDescent="0.25">
      <c r="D168" s="51"/>
      <c r="E168" s="51"/>
    </row>
    <row r="169" spans="4:5" ht="12.5" x14ac:dyDescent="0.25">
      <c r="D169" s="51"/>
      <c r="E169" s="51"/>
    </row>
    <row r="170" spans="4:5" ht="12.5" x14ac:dyDescent="0.25">
      <c r="D170" s="51"/>
      <c r="E170" s="51"/>
    </row>
    <row r="171" spans="4:5" ht="12.5" x14ac:dyDescent="0.25">
      <c r="D171" s="51"/>
      <c r="E171" s="51"/>
    </row>
    <row r="172" spans="4:5" ht="12.5" x14ac:dyDescent="0.25">
      <c r="D172" s="51"/>
      <c r="E172" s="51"/>
    </row>
    <row r="173" spans="4:5" ht="12.5" x14ac:dyDescent="0.25">
      <c r="D173" s="51"/>
      <c r="E173" s="51"/>
    </row>
    <row r="174" spans="4:5" ht="12.5" x14ac:dyDescent="0.25">
      <c r="D174" s="51"/>
      <c r="E174" s="51"/>
    </row>
    <row r="175" spans="4:5" ht="12.5" x14ac:dyDescent="0.25">
      <c r="D175" s="51"/>
      <c r="E175" s="51"/>
    </row>
    <row r="176" spans="4:5" ht="12.5" x14ac:dyDescent="0.25">
      <c r="D176" s="51"/>
      <c r="E176" s="51"/>
    </row>
    <row r="177" spans="4:5" ht="12.5" x14ac:dyDescent="0.25">
      <c r="D177" s="51"/>
      <c r="E177" s="51"/>
    </row>
    <row r="178" spans="4:5" ht="12.5" x14ac:dyDescent="0.25">
      <c r="D178" s="51"/>
      <c r="E178" s="51"/>
    </row>
    <row r="179" spans="4:5" ht="12.5" x14ac:dyDescent="0.25">
      <c r="D179" s="51"/>
      <c r="E179" s="51"/>
    </row>
    <row r="180" spans="4:5" ht="12.5" x14ac:dyDescent="0.25">
      <c r="D180" s="51"/>
      <c r="E180" s="51"/>
    </row>
    <row r="181" spans="4:5" ht="12.5" x14ac:dyDescent="0.25">
      <c r="D181" s="51"/>
      <c r="E181" s="51"/>
    </row>
    <row r="182" spans="4:5" ht="12.5" x14ac:dyDescent="0.25">
      <c r="D182" s="51"/>
      <c r="E182" s="51"/>
    </row>
    <row r="183" spans="4:5" ht="12.5" x14ac:dyDescent="0.25">
      <c r="D183" s="51"/>
      <c r="E183" s="51"/>
    </row>
    <row r="184" spans="4:5" ht="12.5" x14ac:dyDescent="0.25">
      <c r="D184" s="51"/>
      <c r="E184" s="51"/>
    </row>
    <row r="185" spans="4:5" ht="12.5" x14ac:dyDescent="0.25">
      <c r="D185" s="51"/>
      <c r="E185" s="51"/>
    </row>
    <row r="186" spans="4:5" ht="12.5" x14ac:dyDescent="0.25">
      <c r="D186" s="51"/>
      <c r="E186" s="51"/>
    </row>
    <row r="187" spans="4:5" ht="12.5" x14ac:dyDescent="0.25">
      <c r="D187" s="51"/>
      <c r="E187" s="51"/>
    </row>
    <row r="188" spans="4:5" ht="12.5" x14ac:dyDescent="0.25">
      <c r="D188" s="51"/>
      <c r="E188" s="51"/>
    </row>
    <row r="189" spans="4:5" ht="12.5" x14ac:dyDescent="0.25">
      <c r="D189" s="51"/>
      <c r="E189" s="51"/>
    </row>
    <row r="190" spans="4:5" ht="12.5" x14ac:dyDescent="0.25">
      <c r="D190" s="51"/>
      <c r="E190" s="51"/>
    </row>
    <row r="191" spans="4:5" ht="12.5" x14ac:dyDescent="0.25">
      <c r="D191" s="51"/>
      <c r="E191" s="51"/>
    </row>
    <row r="192" spans="4:5" ht="12.5" x14ac:dyDescent="0.25">
      <c r="D192" s="51"/>
      <c r="E192" s="51"/>
    </row>
    <row r="193" spans="4:5" ht="12.5" x14ac:dyDescent="0.25">
      <c r="D193" s="51"/>
      <c r="E193" s="51"/>
    </row>
    <row r="194" spans="4:5" ht="12.5" x14ac:dyDescent="0.25">
      <c r="D194" s="51"/>
      <c r="E194" s="51"/>
    </row>
    <row r="195" spans="4:5" ht="12.5" x14ac:dyDescent="0.25">
      <c r="D195" s="51"/>
      <c r="E195" s="51"/>
    </row>
    <row r="196" spans="4:5" ht="12.5" x14ac:dyDescent="0.25">
      <c r="D196" s="51"/>
      <c r="E196" s="51"/>
    </row>
    <row r="197" spans="4:5" ht="12.5" x14ac:dyDescent="0.25">
      <c r="D197" s="51"/>
      <c r="E197" s="51"/>
    </row>
    <row r="198" spans="4:5" ht="12.5" x14ac:dyDescent="0.25">
      <c r="D198" s="51"/>
      <c r="E198" s="51"/>
    </row>
    <row r="199" spans="4:5" ht="12.5" x14ac:dyDescent="0.25">
      <c r="D199" s="51"/>
      <c r="E199" s="51"/>
    </row>
    <row r="200" spans="4:5" ht="12.5" x14ac:dyDescent="0.25">
      <c r="D200" s="51"/>
      <c r="E200" s="51"/>
    </row>
    <row r="201" spans="4:5" ht="12.5" x14ac:dyDescent="0.25">
      <c r="D201" s="51"/>
      <c r="E201" s="51"/>
    </row>
    <row r="202" spans="4:5" ht="12.5" x14ac:dyDescent="0.25">
      <c r="D202" s="51"/>
      <c r="E202" s="51"/>
    </row>
    <row r="203" spans="4:5" ht="12.5" x14ac:dyDescent="0.25">
      <c r="D203" s="51"/>
      <c r="E203" s="51"/>
    </row>
    <row r="204" spans="4:5" ht="12.5" x14ac:dyDescent="0.25">
      <c r="D204" s="51"/>
      <c r="E204" s="51"/>
    </row>
    <row r="205" spans="4:5" ht="12.5" x14ac:dyDescent="0.25">
      <c r="D205" s="51"/>
      <c r="E205" s="51"/>
    </row>
    <row r="206" spans="4:5" ht="12.5" x14ac:dyDescent="0.25">
      <c r="D206" s="51"/>
      <c r="E206" s="51"/>
    </row>
    <row r="207" spans="4:5" ht="12.5" x14ac:dyDescent="0.25">
      <c r="D207" s="51"/>
      <c r="E207" s="51"/>
    </row>
    <row r="208" spans="4:5" ht="12.5" x14ac:dyDescent="0.25">
      <c r="D208" s="51"/>
      <c r="E208" s="51"/>
    </row>
    <row r="209" spans="4:5" ht="12.5" x14ac:dyDescent="0.25">
      <c r="D209" s="51"/>
      <c r="E209" s="51"/>
    </row>
    <row r="210" spans="4:5" ht="12.5" x14ac:dyDescent="0.25">
      <c r="D210" s="51"/>
      <c r="E210" s="51"/>
    </row>
    <row r="211" spans="4:5" ht="12.5" x14ac:dyDescent="0.25">
      <c r="D211" s="51"/>
      <c r="E211" s="51"/>
    </row>
    <row r="212" spans="4:5" ht="12.5" x14ac:dyDescent="0.25">
      <c r="D212" s="51"/>
      <c r="E212" s="51"/>
    </row>
    <row r="213" spans="4:5" ht="12.5" x14ac:dyDescent="0.25">
      <c r="D213" s="51"/>
      <c r="E213" s="51"/>
    </row>
    <row r="214" spans="4:5" ht="12.5" x14ac:dyDescent="0.25">
      <c r="D214" s="51"/>
      <c r="E214" s="51"/>
    </row>
    <row r="215" spans="4:5" ht="12.5" x14ac:dyDescent="0.25">
      <c r="D215" s="51"/>
      <c r="E215" s="51"/>
    </row>
    <row r="216" spans="4:5" ht="12.5" x14ac:dyDescent="0.25">
      <c r="D216" s="51"/>
      <c r="E216" s="51"/>
    </row>
    <row r="217" spans="4:5" ht="12.5" x14ac:dyDescent="0.25">
      <c r="D217" s="51"/>
      <c r="E217" s="51"/>
    </row>
    <row r="218" spans="4:5" ht="12.5" x14ac:dyDescent="0.25">
      <c r="D218" s="51"/>
      <c r="E218" s="51"/>
    </row>
    <row r="219" spans="4:5" ht="12.5" x14ac:dyDescent="0.25">
      <c r="D219" s="51"/>
      <c r="E219" s="51"/>
    </row>
    <row r="220" spans="4:5" ht="12.5" x14ac:dyDescent="0.25">
      <c r="D220" s="51"/>
      <c r="E220" s="51"/>
    </row>
    <row r="221" spans="4:5" ht="12.5" x14ac:dyDescent="0.25">
      <c r="D221" s="51"/>
      <c r="E221" s="51"/>
    </row>
    <row r="222" spans="4:5" ht="12.5" x14ac:dyDescent="0.25">
      <c r="D222" s="51"/>
      <c r="E222" s="51"/>
    </row>
    <row r="223" spans="4:5" ht="12.5" x14ac:dyDescent="0.25">
      <c r="D223" s="51"/>
      <c r="E223" s="51"/>
    </row>
    <row r="224" spans="4:5" ht="12.5" x14ac:dyDescent="0.25">
      <c r="D224" s="51"/>
      <c r="E224" s="51"/>
    </row>
    <row r="225" spans="4:5" ht="12.5" x14ac:dyDescent="0.25">
      <c r="D225" s="51"/>
      <c r="E225" s="51"/>
    </row>
    <row r="226" spans="4:5" ht="12.5" x14ac:dyDescent="0.25">
      <c r="D226" s="51"/>
      <c r="E226" s="51"/>
    </row>
    <row r="227" spans="4:5" ht="12.5" x14ac:dyDescent="0.25">
      <c r="D227" s="51"/>
      <c r="E227" s="51"/>
    </row>
    <row r="228" spans="4:5" ht="12.5" x14ac:dyDescent="0.25">
      <c r="D228" s="51"/>
      <c r="E228" s="51"/>
    </row>
    <row r="229" spans="4:5" ht="12.5" x14ac:dyDescent="0.25">
      <c r="D229" s="51"/>
      <c r="E229" s="51"/>
    </row>
    <row r="230" spans="4:5" ht="12.5" x14ac:dyDescent="0.25">
      <c r="D230" s="51"/>
      <c r="E230" s="51"/>
    </row>
    <row r="231" spans="4:5" ht="12.5" x14ac:dyDescent="0.25">
      <c r="D231" s="51"/>
      <c r="E231" s="51"/>
    </row>
    <row r="232" spans="4:5" ht="12.5" x14ac:dyDescent="0.25">
      <c r="D232" s="51"/>
      <c r="E232" s="51"/>
    </row>
    <row r="233" spans="4:5" ht="12.5" x14ac:dyDescent="0.25">
      <c r="D233" s="51"/>
      <c r="E233" s="51"/>
    </row>
    <row r="234" spans="4:5" ht="12.5" x14ac:dyDescent="0.25">
      <c r="D234" s="51"/>
      <c r="E234" s="51"/>
    </row>
    <row r="235" spans="4:5" ht="12.5" x14ac:dyDescent="0.25">
      <c r="D235" s="51"/>
      <c r="E235" s="51"/>
    </row>
    <row r="236" spans="4:5" ht="12.5" x14ac:dyDescent="0.25">
      <c r="D236" s="51"/>
      <c r="E236" s="51"/>
    </row>
    <row r="237" spans="4:5" ht="12.5" x14ac:dyDescent="0.25">
      <c r="D237" s="51"/>
      <c r="E237" s="51"/>
    </row>
    <row r="238" spans="4:5" ht="12.5" x14ac:dyDescent="0.25">
      <c r="D238" s="51"/>
      <c r="E238" s="51"/>
    </row>
    <row r="239" spans="4:5" ht="12.5" x14ac:dyDescent="0.25">
      <c r="D239" s="51"/>
      <c r="E239" s="51"/>
    </row>
    <row r="240" spans="4:5" ht="12.5" x14ac:dyDescent="0.25">
      <c r="D240" s="51"/>
      <c r="E240" s="51"/>
    </row>
    <row r="241" spans="4:5" ht="12.5" x14ac:dyDescent="0.25">
      <c r="D241" s="51"/>
      <c r="E241" s="51"/>
    </row>
    <row r="242" spans="4:5" ht="12.5" x14ac:dyDescent="0.25">
      <c r="D242" s="51"/>
      <c r="E242" s="51"/>
    </row>
    <row r="243" spans="4:5" ht="12.5" x14ac:dyDescent="0.25">
      <c r="D243" s="51"/>
      <c r="E243" s="51"/>
    </row>
    <row r="244" spans="4:5" ht="12.5" x14ac:dyDescent="0.25">
      <c r="D244" s="51"/>
      <c r="E244" s="51"/>
    </row>
    <row r="245" spans="4:5" ht="12.5" x14ac:dyDescent="0.25">
      <c r="D245" s="51"/>
      <c r="E245" s="51"/>
    </row>
    <row r="246" spans="4:5" ht="12.5" x14ac:dyDescent="0.25">
      <c r="D246" s="51"/>
      <c r="E246" s="51"/>
    </row>
    <row r="247" spans="4:5" ht="12.5" x14ac:dyDescent="0.25">
      <c r="D247" s="51"/>
      <c r="E247" s="51"/>
    </row>
    <row r="248" spans="4:5" ht="12.5" x14ac:dyDescent="0.25">
      <c r="D248" s="51"/>
      <c r="E248" s="51"/>
    </row>
    <row r="249" spans="4:5" ht="12.5" x14ac:dyDescent="0.25">
      <c r="D249" s="51"/>
      <c r="E249" s="51"/>
    </row>
    <row r="250" spans="4:5" ht="12.5" x14ac:dyDescent="0.25">
      <c r="D250" s="51"/>
      <c r="E250" s="51"/>
    </row>
    <row r="251" spans="4:5" ht="12.5" x14ac:dyDescent="0.25">
      <c r="D251" s="51"/>
      <c r="E251" s="51"/>
    </row>
    <row r="252" spans="4:5" ht="12.5" x14ac:dyDescent="0.25">
      <c r="D252" s="51"/>
      <c r="E252" s="51"/>
    </row>
    <row r="253" spans="4:5" ht="12.5" x14ac:dyDescent="0.25">
      <c r="D253" s="51"/>
      <c r="E253" s="51"/>
    </row>
    <row r="254" spans="4:5" ht="12.5" x14ac:dyDescent="0.25">
      <c r="D254" s="51"/>
      <c r="E254" s="51"/>
    </row>
    <row r="255" spans="4:5" ht="12.5" x14ac:dyDescent="0.25">
      <c r="D255" s="51"/>
      <c r="E255" s="51"/>
    </row>
    <row r="256" spans="4:5" ht="12.5" x14ac:dyDescent="0.25">
      <c r="D256" s="51"/>
      <c r="E256" s="51"/>
    </row>
    <row r="257" spans="4:5" ht="12.5" x14ac:dyDescent="0.25">
      <c r="D257" s="51"/>
      <c r="E257" s="51"/>
    </row>
    <row r="258" spans="4:5" ht="12.5" x14ac:dyDescent="0.25">
      <c r="D258" s="51"/>
      <c r="E258" s="51"/>
    </row>
    <row r="259" spans="4:5" ht="12.5" x14ac:dyDescent="0.25">
      <c r="D259" s="51"/>
      <c r="E259" s="51"/>
    </row>
    <row r="260" spans="4:5" ht="12.5" x14ac:dyDescent="0.25">
      <c r="D260" s="51"/>
      <c r="E260" s="51"/>
    </row>
    <row r="261" spans="4:5" ht="12.5" x14ac:dyDescent="0.25">
      <c r="D261" s="51"/>
      <c r="E261" s="51"/>
    </row>
    <row r="262" spans="4:5" ht="12.5" x14ac:dyDescent="0.25">
      <c r="D262" s="51"/>
      <c r="E262" s="51"/>
    </row>
    <row r="263" spans="4:5" ht="12.5" x14ac:dyDescent="0.25">
      <c r="D263" s="51"/>
      <c r="E263" s="51"/>
    </row>
    <row r="264" spans="4:5" ht="12.5" x14ac:dyDescent="0.25">
      <c r="D264" s="51"/>
      <c r="E264" s="51"/>
    </row>
    <row r="265" spans="4:5" ht="12.5" x14ac:dyDescent="0.25">
      <c r="D265" s="51"/>
      <c r="E265" s="51"/>
    </row>
    <row r="266" spans="4:5" ht="12.5" x14ac:dyDescent="0.25">
      <c r="D266" s="51"/>
      <c r="E266" s="51"/>
    </row>
    <row r="267" spans="4:5" ht="12.5" x14ac:dyDescent="0.25">
      <c r="D267" s="51"/>
      <c r="E267" s="51"/>
    </row>
    <row r="268" spans="4:5" ht="12.5" x14ac:dyDescent="0.25">
      <c r="D268" s="51"/>
      <c r="E268" s="51"/>
    </row>
    <row r="269" spans="4:5" ht="12.5" x14ac:dyDescent="0.25">
      <c r="D269" s="51"/>
      <c r="E269" s="51"/>
    </row>
    <row r="270" spans="4:5" ht="12.5" x14ac:dyDescent="0.25">
      <c r="D270" s="51"/>
      <c r="E270" s="51"/>
    </row>
    <row r="271" spans="4:5" ht="12.5" x14ac:dyDescent="0.25">
      <c r="D271" s="51"/>
      <c r="E271" s="51"/>
    </row>
    <row r="272" spans="4:5" ht="12.5" x14ac:dyDescent="0.25">
      <c r="D272" s="51"/>
      <c r="E272" s="51"/>
    </row>
    <row r="273" spans="4:5" ht="12.5" x14ac:dyDescent="0.25">
      <c r="D273" s="51"/>
      <c r="E273" s="51"/>
    </row>
    <row r="274" spans="4:5" ht="12.5" x14ac:dyDescent="0.25">
      <c r="D274" s="51"/>
      <c r="E274" s="51"/>
    </row>
    <row r="275" spans="4:5" ht="12.5" x14ac:dyDescent="0.25">
      <c r="D275" s="51"/>
      <c r="E275" s="51"/>
    </row>
    <row r="276" spans="4:5" ht="12.5" x14ac:dyDescent="0.25">
      <c r="D276" s="51"/>
      <c r="E276" s="51"/>
    </row>
    <row r="277" spans="4:5" ht="12.5" x14ac:dyDescent="0.25">
      <c r="D277" s="51"/>
      <c r="E277" s="51"/>
    </row>
    <row r="278" spans="4:5" ht="12.5" x14ac:dyDescent="0.25">
      <c r="D278" s="51"/>
      <c r="E278" s="51"/>
    </row>
    <row r="279" spans="4:5" ht="12.5" x14ac:dyDescent="0.25">
      <c r="D279" s="51"/>
      <c r="E279" s="51"/>
    </row>
    <row r="280" spans="4:5" ht="12.5" x14ac:dyDescent="0.25">
      <c r="D280" s="51"/>
      <c r="E280" s="51"/>
    </row>
    <row r="281" spans="4:5" ht="12.5" x14ac:dyDescent="0.25">
      <c r="D281" s="51"/>
      <c r="E281" s="51"/>
    </row>
    <row r="282" spans="4:5" ht="12.5" x14ac:dyDescent="0.25">
      <c r="D282" s="51"/>
      <c r="E282" s="51"/>
    </row>
    <row r="283" spans="4:5" ht="12.5" x14ac:dyDescent="0.25">
      <c r="D283" s="51"/>
      <c r="E283" s="51"/>
    </row>
    <row r="284" spans="4:5" ht="12.5" x14ac:dyDescent="0.25">
      <c r="D284" s="51"/>
      <c r="E284" s="51"/>
    </row>
    <row r="285" spans="4:5" ht="12.5" x14ac:dyDescent="0.25">
      <c r="D285" s="51"/>
      <c r="E285" s="51"/>
    </row>
    <row r="286" spans="4:5" ht="12.5" x14ac:dyDescent="0.25">
      <c r="D286" s="51"/>
      <c r="E286" s="51"/>
    </row>
    <row r="287" spans="4:5" ht="12.5" x14ac:dyDescent="0.25">
      <c r="D287" s="51"/>
      <c r="E287" s="51"/>
    </row>
    <row r="288" spans="4:5" ht="12.5" x14ac:dyDescent="0.25">
      <c r="D288" s="51"/>
      <c r="E288" s="51"/>
    </row>
    <row r="289" spans="4:5" ht="12.5" x14ac:dyDescent="0.25">
      <c r="D289" s="51"/>
      <c r="E289" s="51"/>
    </row>
    <row r="290" spans="4:5" ht="12.5" x14ac:dyDescent="0.25">
      <c r="D290" s="51"/>
      <c r="E290" s="51"/>
    </row>
    <row r="291" spans="4:5" ht="12.5" x14ac:dyDescent="0.25">
      <c r="D291" s="51"/>
      <c r="E291" s="51"/>
    </row>
    <row r="292" spans="4:5" ht="12.5" x14ac:dyDescent="0.25">
      <c r="D292" s="51"/>
      <c r="E292" s="51"/>
    </row>
    <row r="293" spans="4:5" ht="12.5" x14ac:dyDescent="0.25">
      <c r="D293" s="51"/>
      <c r="E293" s="51"/>
    </row>
    <row r="294" spans="4:5" ht="12.5" x14ac:dyDescent="0.25">
      <c r="D294" s="51"/>
      <c r="E294" s="51"/>
    </row>
    <row r="295" spans="4:5" ht="12.5" x14ac:dyDescent="0.25">
      <c r="D295" s="51"/>
      <c r="E295" s="51"/>
    </row>
    <row r="296" spans="4:5" ht="12.5" x14ac:dyDescent="0.25">
      <c r="D296" s="51"/>
      <c r="E296" s="51"/>
    </row>
    <row r="297" spans="4:5" ht="12.5" x14ac:dyDescent="0.25">
      <c r="D297" s="51"/>
      <c r="E297" s="51"/>
    </row>
    <row r="298" spans="4:5" ht="12.5" x14ac:dyDescent="0.25">
      <c r="D298" s="51"/>
      <c r="E298" s="51"/>
    </row>
    <row r="299" spans="4:5" ht="12.5" x14ac:dyDescent="0.25">
      <c r="D299" s="51"/>
      <c r="E299" s="51"/>
    </row>
    <row r="300" spans="4:5" ht="12.5" x14ac:dyDescent="0.25">
      <c r="D300" s="51"/>
      <c r="E300" s="51"/>
    </row>
    <row r="301" spans="4:5" ht="12.5" x14ac:dyDescent="0.25">
      <c r="D301" s="51"/>
      <c r="E301" s="51"/>
    </row>
    <row r="302" spans="4:5" ht="12.5" x14ac:dyDescent="0.25">
      <c r="D302" s="51"/>
      <c r="E302" s="51"/>
    </row>
    <row r="303" spans="4:5" ht="12.5" x14ac:dyDescent="0.25">
      <c r="D303" s="51"/>
      <c r="E303" s="51"/>
    </row>
    <row r="304" spans="4:5" ht="12.5" x14ac:dyDescent="0.25">
      <c r="D304" s="51"/>
      <c r="E304" s="51"/>
    </row>
    <row r="305" spans="4:5" ht="12.5" x14ac:dyDescent="0.25">
      <c r="D305" s="51"/>
      <c r="E305" s="51"/>
    </row>
    <row r="306" spans="4:5" ht="12.5" x14ac:dyDescent="0.25">
      <c r="D306" s="51"/>
      <c r="E306" s="51"/>
    </row>
    <row r="307" spans="4:5" ht="12.5" x14ac:dyDescent="0.25">
      <c r="D307" s="51"/>
      <c r="E307" s="51"/>
    </row>
    <row r="308" spans="4:5" ht="12.5" x14ac:dyDescent="0.25">
      <c r="D308" s="51"/>
      <c r="E308" s="51"/>
    </row>
    <row r="309" spans="4:5" ht="12.5" x14ac:dyDescent="0.25">
      <c r="D309" s="51"/>
      <c r="E309" s="51"/>
    </row>
    <row r="310" spans="4:5" ht="12.5" x14ac:dyDescent="0.25">
      <c r="D310" s="51"/>
      <c r="E310" s="51"/>
    </row>
    <row r="311" spans="4:5" ht="12.5" x14ac:dyDescent="0.25">
      <c r="D311" s="51"/>
      <c r="E311" s="51"/>
    </row>
    <row r="312" spans="4:5" ht="12.5" x14ac:dyDescent="0.25">
      <c r="D312" s="51"/>
      <c r="E312" s="51"/>
    </row>
    <row r="313" spans="4:5" ht="12.5" x14ac:dyDescent="0.25">
      <c r="D313" s="51"/>
      <c r="E313" s="51"/>
    </row>
    <row r="314" spans="4:5" ht="12.5" x14ac:dyDescent="0.25">
      <c r="D314" s="51"/>
      <c r="E314" s="51"/>
    </row>
    <row r="315" spans="4:5" ht="12.5" x14ac:dyDescent="0.25">
      <c r="D315" s="51"/>
      <c r="E315" s="51"/>
    </row>
    <row r="316" spans="4:5" ht="12.5" x14ac:dyDescent="0.25">
      <c r="D316" s="51"/>
      <c r="E316" s="51"/>
    </row>
    <row r="317" spans="4:5" ht="12.5" x14ac:dyDescent="0.25">
      <c r="D317" s="51"/>
      <c r="E317" s="51"/>
    </row>
    <row r="318" spans="4:5" ht="12.5" x14ac:dyDescent="0.25">
      <c r="D318" s="51"/>
      <c r="E318" s="51"/>
    </row>
    <row r="319" spans="4:5" ht="12.5" x14ac:dyDescent="0.25">
      <c r="D319" s="51"/>
      <c r="E319" s="51"/>
    </row>
    <row r="320" spans="4:5" ht="12.5" x14ac:dyDescent="0.25">
      <c r="D320" s="51"/>
      <c r="E320" s="51"/>
    </row>
    <row r="321" spans="4:5" ht="12.5" x14ac:dyDescent="0.25">
      <c r="D321" s="51"/>
      <c r="E321" s="51"/>
    </row>
    <row r="322" spans="4:5" ht="12.5" x14ac:dyDescent="0.25">
      <c r="D322" s="51"/>
      <c r="E322" s="51"/>
    </row>
    <row r="323" spans="4:5" ht="12.5" x14ac:dyDescent="0.25">
      <c r="D323" s="51"/>
      <c r="E323" s="51"/>
    </row>
    <row r="324" spans="4:5" ht="12.5" x14ac:dyDescent="0.25">
      <c r="D324" s="51"/>
      <c r="E324" s="51"/>
    </row>
    <row r="325" spans="4:5" ht="12.5" x14ac:dyDescent="0.25">
      <c r="D325" s="51"/>
      <c r="E325" s="51"/>
    </row>
    <row r="326" spans="4:5" ht="12.5" x14ac:dyDescent="0.25">
      <c r="D326" s="51"/>
      <c r="E326" s="51"/>
    </row>
    <row r="327" spans="4:5" ht="12.5" x14ac:dyDescent="0.25">
      <c r="D327" s="51"/>
      <c r="E327" s="51"/>
    </row>
    <row r="328" spans="4:5" ht="12.5" x14ac:dyDescent="0.25">
      <c r="D328" s="51"/>
      <c r="E328" s="51"/>
    </row>
    <row r="329" spans="4:5" ht="12.5" x14ac:dyDescent="0.25">
      <c r="D329" s="51"/>
      <c r="E329" s="51"/>
    </row>
    <row r="330" spans="4:5" ht="12.5" x14ac:dyDescent="0.25">
      <c r="D330" s="51"/>
      <c r="E330" s="51"/>
    </row>
    <row r="331" spans="4:5" ht="12.5" x14ac:dyDescent="0.25">
      <c r="D331" s="51"/>
      <c r="E331" s="51"/>
    </row>
    <row r="332" spans="4:5" ht="12.5" x14ac:dyDescent="0.25">
      <c r="D332" s="51"/>
      <c r="E332" s="51"/>
    </row>
    <row r="333" spans="4:5" ht="12.5" x14ac:dyDescent="0.25">
      <c r="D333" s="51"/>
      <c r="E333" s="51"/>
    </row>
    <row r="334" spans="4:5" ht="12.5" x14ac:dyDescent="0.25">
      <c r="D334" s="51"/>
      <c r="E334" s="51"/>
    </row>
    <row r="335" spans="4:5" ht="12.5" x14ac:dyDescent="0.25">
      <c r="D335" s="51"/>
      <c r="E335" s="51"/>
    </row>
    <row r="336" spans="4:5" ht="12.5" x14ac:dyDescent="0.25">
      <c r="D336" s="51"/>
      <c r="E336" s="51"/>
    </row>
    <row r="337" spans="4:5" ht="12.5" x14ac:dyDescent="0.25">
      <c r="D337" s="51"/>
      <c r="E337" s="51"/>
    </row>
    <row r="338" spans="4:5" ht="12.5" x14ac:dyDescent="0.25">
      <c r="D338" s="51"/>
      <c r="E338" s="51"/>
    </row>
    <row r="339" spans="4:5" ht="12.5" x14ac:dyDescent="0.25">
      <c r="D339" s="51"/>
      <c r="E339" s="51"/>
    </row>
    <row r="340" spans="4:5" ht="12.5" x14ac:dyDescent="0.25">
      <c r="D340" s="51"/>
      <c r="E340" s="51"/>
    </row>
    <row r="341" spans="4:5" ht="12.5" x14ac:dyDescent="0.25">
      <c r="D341" s="51"/>
      <c r="E341" s="51"/>
    </row>
    <row r="342" spans="4:5" ht="12.5" x14ac:dyDescent="0.25">
      <c r="D342" s="51"/>
      <c r="E342" s="51"/>
    </row>
    <row r="343" spans="4:5" ht="12.5" x14ac:dyDescent="0.25">
      <c r="D343" s="51"/>
      <c r="E343" s="51"/>
    </row>
    <row r="344" spans="4:5" ht="12.5" x14ac:dyDescent="0.25">
      <c r="D344" s="51"/>
      <c r="E344" s="51"/>
    </row>
    <row r="345" spans="4:5" ht="12.5" x14ac:dyDescent="0.25">
      <c r="D345" s="51"/>
      <c r="E345" s="51"/>
    </row>
    <row r="346" spans="4:5" ht="12.5" x14ac:dyDescent="0.25">
      <c r="D346" s="51"/>
      <c r="E346" s="51"/>
    </row>
    <row r="347" spans="4:5" ht="12.5" x14ac:dyDescent="0.25">
      <c r="D347" s="51"/>
      <c r="E347" s="51"/>
    </row>
    <row r="348" spans="4:5" ht="12.5" x14ac:dyDescent="0.25">
      <c r="D348" s="51"/>
      <c r="E348" s="51"/>
    </row>
    <row r="349" spans="4:5" ht="12.5" x14ac:dyDescent="0.25">
      <c r="D349" s="51"/>
      <c r="E349" s="51"/>
    </row>
    <row r="350" spans="4:5" ht="12.5" x14ac:dyDescent="0.25">
      <c r="D350" s="51"/>
      <c r="E350" s="51"/>
    </row>
    <row r="351" spans="4:5" ht="12.5" x14ac:dyDescent="0.25">
      <c r="D351" s="51"/>
      <c r="E351" s="51"/>
    </row>
    <row r="352" spans="4:5" ht="12.5" x14ac:dyDescent="0.25">
      <c r="D352" s="51"/>
      <c r="E352" s="51"/>
    </row>
    <row r="353" spans="4:5" ht="12.5" x14ac:dyDescent="0.25">
      <c r="D353" s="51"/>
      <c r="E353" s="51"/>
    </row>
    <row r="354" spans="4:5" ht="12.5" x14ac:dyDescent="0.25">
      <c r="D354" s="51"/>
      <c r="E354" s="51"/>
    </row>
    <row r="355" spans="4:5" ht="12.5" x14ac:dyDescent="0.25">
      <c r="D355" s="51"/>
      <c r="E355" s="51"/>
    </row>
    <row r="356" spans="4:5" ht="12.5" x14ac:dyDescent="0.25">
      <c r="D356" s="51"/>
      <c r="E356" s="51"/>
    </row>
    <row r="357" spans="4:5" ht="12.5" x14ac:dyDescent="0.25">
      <c r="D357" s="51"/>
      <c r="E357" s="51"/>
    </row>
    <row r="358" spans="4:5" ht="12.5" x14ac:dyDescent="0.25">
      <c r="D358" s="51"/>
      <c r="E358" s="51"/>
    </row>
    <row r="359" spans="4:5" ht="12.5" x14ac:dyDescent="0.25">
      <c r="D359" s="51"/>
      <c r="E359" s="51"/>
    </row>
    <row r="360" spans="4:5" ht="12.5" x14ac:dyDescent="0.25">
      <c r="D360" s="51"/>
      <c r="E360" s="51"/>
    </row>
    <row r="361" spans="4:5" ht="12.5" x14ac:dyDescent="0.25">
      <c r="D361" s="51"/>
      <c r="E361" s="51"/>
    </row>
    <row r="362" spans="4:5" ht="12.5" x14ac:dyDescent="0.25">
      <c r="D362" s="51"/>
      <c r="E362" s="51"/>
    </row>
    <row r="363" spans="4:5" ht="12.5" x14ac:dyDescent="0.25">
      <c r="D363" s="51"/>
      <c r="E363" s="51"/>
    </row>
    <row r="364" spans="4:5" ht="12.5" x14ac:dyDescent="0.25">
      <c r="D364" s="51"/>
      <c r="E364" s="51"/>
    </row>
    <row r="365" spans="4:5" ht="12.5" x14ac:dyDescent="0.25">
      <c r="D365" s="51"/>
      <c r="E365" s="51"/>
    </row>
    <row r="366" spans="4:5" ht="12.5" x14ac:dyDescent="0.25">
      <c r="D366" s="51"/>
      <c r="E366" s="51"/>
    </row>
    <row r="367" spans="4:5" ht="12.5" x14ac:dyDescent="0.25">
      <c r="D367" s="51"/>
      <c r="E367" s="51"/>
    </row>
    <row r="368" spans="4:5" ht="12.5" x14ac:dyDescent="0.25">
      <c r="D368" s="51"/>
      <c r="E368" s="51"/>
    </row>
    <row r="369" spans="4:5" ht="12.5" x14ac:dyDescent="0.25">
      <c r="D369" s="51"/>
      <c r="E369" s="51"/>
    </row>
    <row r="370" spans="4:5" ht="12.5" x14ac:dyDescent="0.25">
      <c r="D370" s="51"/>
      <c r="E370" s="51"/>
    </row>
    <row r="371" spans="4:5" ht="12.5" x14ac:dyDescent="0.25">
      <c r="D371" s="51"/>
      <c r="E371" s="51"/>
    </row>
    <row r="372" spans="4:5" ht="12.5" x14ac:dyDescent="0.25">
      <c r="D372" s="51"/>
      <c r="E372" s="51"/>
    </row>
    <row r="373" spans="4:5" ht="12.5" x14ac:dyDescent="0.25">
      <c r="D373" s="51"/>
      <c r="E373" s="51"/>
    </row>
    <row r="374" spans="4:5" ht="12.5" x14ac:dyDescent="0.25">
      <c r="D374" s="51"/>
      <c r="E374" s="51"/>
    </row>
    <row r="375" spans="4:5" ht="12.5" x14ac:dyDescent="0.25">
      <c r="D375" s="51"/>
      <c r="E375" s="51"/>
    </row>
    <row r="376" spans="4:5" ht="12.5" x14ac:dyDescent="0.25">
      <c r="D376" s="51"/>
      <c r="E376" s="51"/>
    </row>
    <row r="377" spans="4:5" ht="12.5" x14ac:dyDescent="0.25">
      <c r="D377" s="51"/>
      <c r="E377" s="51"/>
    </row>
    <row r="378" spans="4:5" ht="12.5" x14ac:dyDescent="0.25">
      <c r="D378" s="51"/>
      <c r="E378" s="51"/>
    </row>
    <row r="379" spans="4:5" ht="12.5" x14ac:dyDescent="0.25">
      <c r="D379" s="51"/>
      <c r="E379" s="51"/>
    </row>
    <row r="380" spans="4:5" ht="12.5" x14ac:dyDescent="0.25">
      <c r="D380" s="51"/>
      <c r="E380" s="51"/>
    </row>
    <row r="381" spans="4:5" ht="12.5" x14ac:dyDescent="0.25">
      <c r="D381" s="51"/>
      <c r="E381" s="51"/>
    </row>
    <row r="382" spans="4:5" ht="12.5" x14ac:dyDescent="0.25">
      <c r="D382" s="51"/>
      <c r="E382" s="51"/>
    </row>
    <row r="383" spans="4:5" ht="12.5" x14ac:dyDescent="0.25">
      <c r="D383" s="51"/>
      <c r="E383" s="51"/>
    </row>
    <row r="384" spans="4:5" ht="12.5" x14ac:dyDescent="0.25">
      <c r="D384" s="51"/>
      <c r="E384" s="51"/>
    </row>
    <row r="385" spans="4:5" ht="12.5" x14ac:dyDescent="0.25">
      <c r="D385" s="51"/>
      <c r="E385" s="51"/>
    </row>
    <row r="386" spans="4:5" ht="12.5" x14ac:dyDescent="0.25">
      <c r="D386" s="51"/>
      <c r="E386" s="51"/>
    </row>
    <row r="387" spans="4:5" ht="12.5" x14ac:dyDescent="0.25">
      <c r="D387" s="51"/>
      <c r="E387" s="51"/>
    </row>
    <row r="388" spans="4:5" ht="12.5" x14ac:dyDescent="0.25">
      <c r="D388" s="51"/>
      <c r="E388" s="51"/>
    </row>
    <row r="389" spans="4:5" ht="12.5" x14ac:dyDescent="0.25">
      <c r="D389" s="51"/>
      <c r="E389" s="51"/>
    </row>
    <row r="390" spans="4:5" ht="12.5" x14ac:dyDescent="0.25">
      <c r="D390" s="51"/>
      <c r="E390" s="51"/>
    </row>
    <row r="391" spans="4:5" ht="12.5" x14ac:dyDescent="0.25">
      <c r="D391" s="51"/>
      <c r="E391" s="51"/>
    </row>
    <row r="392" spans="4:5" ht="12.5" x14ac:dyDescent="0.25">
      <c r="D392" s="51"/>
      <c r="E392" s="51"/>
    </row>
    <row r="393" spans="4:5" ht="12.5" x14ac:dyDescent="0.25">
      <c r="D393" s="51"/>
      <c r="E393" s="51"/>
    </row>
    <row r="394" spans="4:5" ht="12.5" x14ac:dyDescent="0.25">
      <c r="D394" s="51"/>
      <c r="E394" s="51"/>
    </row>
    <row r="395" spans="4:5" ht="12.5" x14ac:dyDescent="0.25">
      <c r="D395" s="51"/>
      <c r="E395" s="51"/>
    </row>
    <row r="396" spans="4:5" ht="12.5" x14ac:dyDescent="0.25">
      <c r="D396" s="51"/>
      <c r="E396" s="51"/>
    </row>
    <row r="397" spans="4:5" ht="12.5" x14ac:dyDescent="0.25">
      <c r="D397" s="51"/>
      <c r="E397" s="51"/>
    </row>
    <row r="398" spans="4:5" ht="12.5" x14ac:dyDescent="0.25">
      <c r="D398" s="51"/>
      <c r="E398" s="51"/>
    </row>
    <row r="399" spans="4:5" ht="12.5" x14ac:dyDescent="0.25">
      <c r="D399" s="51"/>
      <c r="E399" s="51"/>
    </row>
    <row r="400" spans="4:5" ht="12.5" x14ac:dyDescent="0.25">
      <c r="D400" s="51"/>
      <c r="E400" s="51"/>
    </row>
    <row r="401" spans="4:5" ht="12.5" x14ac:dyDescent="0.25">
      <c r="D401" s="51"/>
      <c r="E401" s="51"/>
    </row>
    <row r="402" spans="4:5" ht="12.5" x14ac:dyDescent="0.25">
      <c r="D402" s="51"/>
      <c r="E402" s="51"/>
    </row>
    <row r="403" spans="4:5" ht="12.5" x14ac:dyDescent="0.25">
      <c r="D403" s="51"/>
      <c r="E403" s="51"/>
    </row>
    <row r="404" spans="4:5" ht="12.5" x14ac:dyDescent="0.25">
      <c r="D404" s="51"/>
      <c r="E404" s="51"/>
    </row>
    <row r="405" spans="4:5" ht="12.5" x14ac:dyDescent="0.25">
      <c r="D405" s="51"/>
      <c r="E405" s="51"/>
    </row>
    <row r="406" spans="4:5" ht="12.5" x14ac:dyDescent="0.25">
      <c r="D406" s="51"/>
      <c r="E406" s="51"/>
    </row>
    <row r="407" spans="4:5" ht="12.5" x14ac:dyDescent="0.25">
      <c r="D407" s="51"/>
      <c r="E407" s="51"/>
    </row>
    <row r="408" spans="4:5" ht="12.5" x14ac:dyDescent="0.25">
      <c r="D408" s="51"/>
      <c r="E408" s="51"/>
    </row>
    <row r="409" spans="4:5" ht="12.5" x14ac:dyDescent="0.25">
      <c r="D409" s="51"/>
      <c r="E409" s="51"/>
    </row>
    <row r="410" spans="4:5" ht="12.5" x14ac:dyDescent="0.25">
      <c r="D410" s="51"/>
      <c r="E410" s="51"/>
    </row>
    <row r="411" spans="4:5" ht="12.5" x14ac:dyDescent="0.25">
      <c r="D411" s="51"/>
      <c r="E411" s="51"/>
    </row>
    <row r="412" spans="4:5" ht="12.5" x14ac:dyDescent="0.25">
      <c r="D412" s="51"/>
      <c r="E412" s="51"/>
    </row>
    <row r="413" spans="4:5" ht="12.5" x14ac:dyDescent="0.25">
      <c r="D413" s="51"/>
      <c r="E413" s="51"/>
    </row>
    <row r="414" spans="4:5" ht="12.5" x14ac:dyDescent="0.25">
      <c r="D414" s="51"/>
      <c r="E414" s="51"/>
    </row>
    <row r="415" spans="4:5" ht="12.5" x14ac:dyDescent="0.25">
      <c r="D415" s="51"/>
      <c r="E415" s="51"/>
    </row>
    <row r="416" spans="4:5" ht="12.5" x14ac:dyDescent="0.25">
      <c r="D416" s="51"/>
      <c r="E416" s="51"/>
    </row>
    <row r="417" spans="4:5" ht="12.5" x14ac:dyDescent="0.25">
      <c r="D417" s="51"/>
      <c r="E417" s="51"/>
    </row>
    <row r="418" spans="4:5" ht="12.5" x14ac:dyDescent="0.25">
      <c r="D418" s="51"/>
      <c r="E418" s="51"/>
    </row>
    <row r="419" spans="4:5" ht="12.5" x14ac:dyDescent="0.25">
      <c r="D419" s="51"/>
      <c r="E419" s="51"/>
    </row>
    <row r="420" spans="4:5" ht="12.5" x14ac:dyDescent="0.25">
      <c r="D420" s="51"/>
      <c r="E420" s="51"/>
    </row>
    <row r="421" spans="4:5" ht="12.5" x14ac:dyDescent="0.25">
      <c r="D421" s="51"/>
      <c r="E421" s="51"/>
    </row>
    <row r="422" spans="4:5" ht="12.5" x14ac:dyDescent="0.25">
      <c r="D422" s="51"/>
      <c r="E422" s="51"/>
    </row>
    <row r="423" spans="4:5" ht="12.5" x14ac:dyDescent="0.25">
      <c r="D423" s="51"/>
      <c r="E423" s="51"/>
    </row>
    <row r="424" spans="4:5" ht="12.5" x14ac:dyDescent="0.25">
      <c r="D424" s="51"/>
      <c r="E424" s="51"/>
    </row>
    <row r="425" spans="4:5" ht="12.5" x14ac:dyDescent="0.25">
      <c r="D425" s="51"/>
      <c r="E425" s="51"/>
    </row>
    <row r="426" spans="4:5" ht="12.5" x14ac:dyDescent="0.25">
      <c r="D426" s="51"/>
      <c r="E426" s="51"/>
    </row>
    <row r="427" spans="4:5" ht="12.5" x14ac:dyDescent="0.25">
      <c r="D427" s="51"/>
      <c r="E427" s="51"/>
    </row>
    <row r="428" spans="4:5" ht="12.5" x14ac:dyDescent="0.25">
      <c r="D428" s="51"/>
      <c r="E428" s="51"/>
    </row>
    <row r="429" spans="4:5" ht="12.5" x14ac:dyDescent="0.25">
      <c r="D429" s="51"/>
      <c r="E429" s="51"/>
    </row>
    <row r="430" spans="4:5" ht="12.5" x14ac:dyDescent="0.25">
      <c r="D430" s="51"/>
      <c r="E430" s="51"/>
    </row>
    <row r="431" spans="4:5" ht="12.5" x14ac:dyDescent="0.25">
      <c r="D431" s="51"/>
      <c r="E431" s="51"/>
    </row>
    <row r="432" spans="4:5" ht="12.5" x14ac:dyDescent="0.25">
      <c r="D432" s="51"/>
      <c r="E432" s="51"/>
    </row>
    <row r="433" spans="4:5" ht="12.5" x14ac:dyDescent="0.25">
      <c r="D433" s="51"/>
      <c r="E433" s="51"/>
    </row>
    <row r="434" spans="4:5" ht="12.5" x14ac:dyDescent="0.25">
      <c r="D434" s="51"/>
      <c r="E434" s="51"/>
    </row>
    <row r="435" spans="4:5" ht="12.5" x14ac:dyDescent="0.25">
      <c r="D435" s="51"/>
      <c r="E435" s="51"/>
    </row>
    <row r="436" spans="4:5" ht="12.5" x14ac:dyDescent="0.25">
      <c r="D436" s="51"/>
      <c r="E436" s="51"/>
    </row>
    <row r="437" spans="4:5" ht="12.5" x14ac:dyDescent="0.25">
      <c r="D437" s="51"/>
      <c r="E437" s="51"/>
    </row>
    <row r="438" spans="4:5" ht="12.5" x14ac:dyDescent="0.25">
      <c r="D438" s="51"/>
      <c r="E438" s="51"/>
    </row>
    <row r="439" spans="4:5" ht="12.5" x14ac:dyDescent="0.25">
      <c r="D439" s="51"/>
      <c r="E439" s="51"/>
    </row>
    <row r="440" spans="4:5" ht="12.5" x14ac:dyDescent="0.25">
      <c r="D440" s="51"/>
      <c r="E440" s="51"/>
    </row>
    <row r="441" spans="4:5" ht="12.5" x14ac:dyDescent="0.25">
      <c r="D441" s="51"/>
      <c r="E441" s="51"/>
    </row>
    <row r="442" spans="4:5" ht="12.5" x14ac:dyDescent="0.25">
      <c r="D442" s="51"/>
      <c r="E442" s="51"/>
    </row>
    <row r="443" spans="4:5" ht="12.5" x14ac:dyDescent="0.25">
      <c r="D443" s="51"/>
      <c r="E443" s="51"/>
    </row>
    <row r="444" spans="4:5" ht="12.5" x14ac:dyDescent="0.25">
      <c r="D444" s="51"/>
      <c r="E444" s="51"/>
    </row>
    <row r="445" spans="4:5" ht="12.5" x14ac:dyDescent="0.25">
      <c r="D445" s="51"/>
      <c r="E445" s="51"/>
    </row>
    <row r="446" spans="4:5" ht="12.5" x14ac:dyDescent="0.25">
      <c r="D446" s="51"/>
      <c r="E446" s="51"/>
    </row>
    <row r="447" spans="4:5" ht="12.5" x14ac:dyDescent="0.25">
      <c r="D447" s="51"/>
      <c r="E447" s="51"/>
    </row>
    <row r="448" spans="4:5" ht="12.5" x14ac:dyDescent="0.25">
      <c r="D448" s="51"/>
      <c r="E448" s="51"/>
    </row>
    <row r="449" spans="4:5" ht="12.5" x14ac:dyDescent="0.25">
      <c r="D449" s="51"/>
      <c r="E449" s="51"/>
    </row>
    <row r="450" spans="4:5" ht="12.5" x14ac:dyDescent="0.25">
      <c r="D450" s="51"/>
      <c r="E450" s="51"/>
    </row>
    <row r="451" spans="4:5" ht="12.5" x14ac:dyDescent="0.25">
      <c r="D451" s="51"/>
      <c r="E451" s="51"/>
    </row>
    <row r="452" spans="4:5" ht="12.5" x14ac:dyDescent="0.25">
      <c r="D452" s="51"/>
      <c r="E452" s="51"/>
    </row>
    <row r="453" spans="4:5" ht="12.5" x14ac:dyDescent="0.25">
      <c r="D453" s="51"/>
      <c r="E453" s="51"/>
    </row>
    <row r="454" spans="4:5" ht="12.5" x14ac:dyDescent="0.25">
      <c r="D454" s="51"/>
      <c r="E454" s="51"/>
    </row>
    <row r="455" spans="4:5" ht="12.5" x14ac:dyDescent="0.25">
      <c r="D455" s="51"/>
      <c r="E455" s="51"/>
    </row>
    <row r="456" spans="4:5" ht="12.5" x14ac:dyDescent="0.25">
      <c r="D456" s="51"/>
      <c r="E456" s="51"/>
    </row>
    <row r="457" spans="4:5" ht="12.5" x14ac:dyDescent="0.25">
      <c r="D457" s="51"/>
      <c r="E457" s="51"/>
    </row>
    <row r="458" spans="4:5" ht="12.5" x14ac:dyDescent="0.25">
      <c r="D458" s="51"/>
      <c r="E458" s="51"/>
    </row>
    <row r="459" spans="4:5" ht="12.5" x14ac:dyDescent="0.25">
      <c r="D459" s="51"/>
      <c r="E459" s="51"/>
    </row>
    <row r="460" spans="4:5" ht="12.5" x14ac:dyDescent="0.25">
      <c r="D460" s="51"/>
      <c r="E460" s="51"/>
    </row>
    <row r="461" spans="4:5" ht="12.5" x14ac:dyDescent="0.25">
      <c r="D461" s="51"/>
      <c r="E461" s="51"/>
    </row>
    <row r="462" spans="4:5" ht="12.5" x14ac:dyDescent="0.25">
      <c r="D462" s="51"/>
      <c r="E462" s="51"/>
    </row>
    <row r="463" spans="4:5" ht="12.5" x14ac:dyDescent="0.25">
      <c r="D463" s="51"/>
      <c r="E463" s="51"/>
    </row>
    <row r="464" spans="4:5" ht="12.5" x14ac:dyDescent="0.25">
      <c r="D464" s="51"/>
      <c r="E464" s="51"/>
    </row>
    <row r="465" spans="4:5" ht="12.5" x14ac:dyDescent="0.25">
      <c r="D465" s="51"/>
      <c r="E465" s="51"/>
    </row>
    <row r="466" spans="4:5" ht="12.5" x14ac:dyDescent="0.25">
      <c r="D466" s="51"/>
      <c r="E466" s="51"/>
    </row>
    <row r="467" spans="4:5" ht="12.5" x14ac:dyDescent="0.25">
      <c r="D467" s="51"/>
      <c r="E467" s="51"/>
    </row>
    <row r="468" spans="4:5" ht="12.5" x14ac:dyDescent="0.25">
      <c r="D468" s="51"/>
      <c r="E468" s="51"/>
    </row>
    <row r="469" spans="4:5" ht="12.5" x14ac:dyDescent="0.25">
      <c r="D469" s="51"/>
      <c r="E469" s="51"/>
    </row>
    <row r="470" spans="4:5" ht="12.5" x14ac:dyDescent="0.25">
      <c r="D470" s="51"/>
      <c r="E470" s="51"/>
    </row>
    <row r="471" spans="4:5" ht="12.5" x14ac:dyDescent="0.25">
      <c r="D471" s="51"/>
      <c r="E471" s="51"/>
    </row>
    <row r="472" spans="4:5" ht="12.5" x14ac:dyDescent="0.25">
      <c r="D472" s="51"/>
      <c r="E472" s="51"/>
    </row>
    <row r="473" spans="4:5" ht="12.5" x14ac:dyDescent="0.25">
      <c r="D473" s="51"/>
      <c r="E473" s="51"/>
    </row>
    <row r="474" spans="4:5" ht="12.5" x14ac:dyDescent="0.25">
      <c r="D474" s="51"/>
      <c r="E474" s="51"/>
    </row>
    <row r="475" spans="4:5" ht="12.5" x14ac:dyDescent="0.25">
      <c r="D475" s="51"/>
      <c r="E475" s="51"/>
    </row>
    <row r="476" spans="4:5" ht="12.5" x14ac:dyDescent="0.25">
      <c r="D476" s="51"/>
      <c r="E476" s="51"/>
    </row>
    <row r="477" spans="4:5" ht="12.5" x14ac:dyDescent="0.25">
      <c r="D477" s="51"/>
      <c r="E477" s="51"/>
    </row>
    <row r="478" spans="4:5" ht="12.5" x14ac:dyDescent="0.25">
      <c r="D478" s="51"/>
      <c r="E478" s="51"/>
    </row>
    <row r="479" spans="4:5" ht="12.5" x14ac:dyDescent="0.25">
      <c r="D479" s="51"/>
      <c r="E479" s="51"/>
    </row>
    <row r="480" spans="4:5" ht="12.5" x14ac:dyDescent="0.25">
      <c r="D480" s="51"/>
      <c r="E480" s="51"/>
    </row>
    <row r="481" spans="4:5" ht="12.5" x14ac:dyDescent="0.25">
      <c r="D481" s="51"/>
      <c r="E481" s="51"/>
    </row>
    <row r="482" spans="4:5" ht="12.5" x14ac:dyDescent="0.25">
      <c r="D482" s="51"/>
      <c r="E482" s="51"/>
    </row>
    <row r="483" spans="4:5" ht="12.5" x14ac:dyDescent="0.25">
      <c r="D483" s="51"/>
      <c r="E483" s="51"/>
    </row>
    <row r="484" spans="4:5" ht="12.5" x14ac:dyDescent="0.25">
      <c r="D484" s="51"/>
      <c r="E484" s="51"/>
    </row>
    <row r="485" spans="4:5" ht="12.5" x14ac:dyDescent="0.25">
      <c r="D485" s="51"/>
      <c r="E485" s="51"/>
    </row>
    <row r="486" spans="4:5" ht="12.5" x14ac:dyDescent="0.25">
      <c r="D486" s="51"/>
      <c r="E486" s="51"/>
    </row>
    <row r="487" spans="4:5" ht="12.5" x14ac:dyDescent="0.25">
      <c r="D487" s="51"/>
      <c r="E487" s="51"/>
    </row>
    <row r="488" spans="4:5" ht="12.5" x14ac:dyDescent="0.25">
      <c r="D488" s="51"/>
      <c r="E488" s="51"/>
    </row>
    <row r="489" spans="4:5" ht="12.5" x14ac:dyDescent="0.25">
      <c r="D489" s="51"/>
      <c r="E489" s="51"/>
    </row>
    <row r="490" spans="4:5" ht="12.5" x14ac:dyDescent="0.25">
      <c r="D490" s="51"/>
      <c r="E490" s="51"/>
    </row>
    <row r="491" spans="4:5" ht="12.5" x14ac:dyDescent="0.25">
      <c r="D491" s="51"/>
      <c r="E491" s="51"/>
    </row>
    <row r="492" spans="4:5" ht="12.5" x14ac:dyDescent="0.25">
      <c r="D492" s="51"/>
      <c r="E492" s="51"/>
    </row>
    <row r="493" spans="4:5" ht="12.5" x14ac:dyDescent="0.25">
      <c r="D493" s="51"/>
      <c r="E493" s="51"/>
    </row>
    <row r="494" spans="4:5" ht="12.5" x14ac:dyDescent="0.25">
      <c r="D494" s="51"/>
      <c r="E494" s="51"/>
    </row>
    <row r="495" spans="4:5" ht="12.5" x14ac:dyDescent="0.25">
      <c r="D495" s="51"/>
      <c r="E495" s="51"/>
    </row>
    <row r="496" spans="4:5" ht="12.5" x14ac:dyDescent="0.25">
      <c r="D496" s="51"/>
      <c r="E496" s="51"/>
    </row>
    <row r="497" spans="4:5" ht="12.5" x14ac:dyDescent="0.25">
      <c r="D497" s="51"/>
      <c r="E497" s="51"/>
    </row>
    <row r="498" spans="4:5" ht="12.5" x14ac:dyDescent="0.25">
      <c r="D498" s="51"/>
      <c r="E498" s="51"/>
    </row>
    <row r="499" spans="4:5" ht="12.5" x14ac:dyDescent="0.25">
      <c r="D499" s="51"/>
      <c r="E499" s="51"/>
    </row>
    <row r="500" spans="4:5" ht="12.5" x14ac:dyDescent="0.25">
      <c r="D500" s="51"/>
      <c r="E500" s="51"/>
    </row>
    <row r="501" spans="4:5" ht="12.5" x14ac:dyDescent="0.25">
      <c r="D501" s="51"/>
      <c r="E501" s="51"/>
    </row>
    <row r="502" spans="4:5" ht="12.5" x14ac:dyDescent="0.25">
      <c r="D502" s="51"/>
      <c r="E502" s="51"/>
    </row>
    <row r="503" spans="4:5" ht="12.5" x14ac:dyDescent="0.25">
      <c r="D503" s="51"/>
      <c r="E503" s="51"/>
    </row>
    <row r="504" spans="4:5" ht="12.5" x14ac:dyDescent="0.25">
      <c r="D504" s="51"/>
      <c r="E504" s="51"/>
    </row>
    <row r="505" spans="4:5" ht="12.5" x14ac:dyDescent="0.25">
      <c r="D505" s="51"/>
      <c r="E505" s="51"/>
    </row>
    <row r="506" spans="4:5" ht="12.5" x14ac:dyDescent="0.25">
      <c r="D506" s="51"/>
      <c r="E506" s="51"/>
    </row>
    <row r="507" spans="4:5" ht="12.5" x14ac:dyDescent="0.25">
      <c r="D507" s="51"/>
      <c r="E507" s="51"/>
    </row>
    <row r="508" spans="4:5" ht="12.5" x14ac:dyDescent="0.25">
      <c r="D508" s="51"/>
      <c r="E508" s="51"/>
    </row>
    <row r="509" spans="4:5" ht="12.5" x14ac:dyDescent="0.25">
      <c r="D509" s="51"/>
      <c r="E509" s="51"/>
    </row>
    <row r="510" spans="4:5" ht="12.5" x14ac:dyDescent="0.25">
      <c r="D510" s="51"/>
      <c r="E510" s="51"/>
    </row>
    <row r="511" spans="4:5" ht="12.5" x14ac:dyDescent="0.25">
      <c r="D511" s="51"/>
      <c r="E511" s="51"/>
    </row>
    <row r="512" spans="4:5" ht="12.5" x14ac:dyDescent="0.25">
      <c r="D512" s="51"/>
      <c r="E512" s="51"/>
    </row>
    <row r="513" spans="4:5" ht="12.5" x14ac:dyDescent="0.25">
      <c r="D513" s="51"/>
      <c r="E513" s="51"/>
    </row>
    <row r="514" spans="4:5" ht="12.5" x14ac:dyDescent="0.25">
      <c r="D514" s="51"/>
      <c r="E514" s="51"/>
    </row>
    <row r="515" spans="4:5" ht="12.5" x14ac:dyDescent="0.25">
      <c r="D515" s="51"/>
      <c r="E515" s="51"/>
    </row>
    <row r="516" spans="4:5" ht="12.5" x14ac:dyDescent="0.25">
      <c r="D516" s="51"/>
      <c r="E516" s="51"/>
    </row>
    <row r="517" spans="4:5" ht="12.5" x14ac:dyDescent="0.25">
      <c r="D517" s="51"/>
      <c r="E517" s="51"/>
    </row>
    <row r="518" spans="4:5" ht="12.5" x14ac:dyDescent="0.25">
      <c r="D518" s="51"/>
      <c r="E518" s="51"/>
    </row>
    <row r="519" spans="4:5" ht="12.5" x14ac:dyDescent="0.25">
      <c r="D519" s="51"/>
      <c r="E519" s="51"/>
    </row>
    <row r="520" spans="4:5" ht="12.5" x14ac:dyDescent="0.25">
      <c r="D520" s="51"/>
      <c r="E520" s="51"/>
    </row>
    <row r="521" spans="4:5" ht="12.5" x14ac:dyDescent="0.25">
      <c r="D521" s="51"/>
      <c r="E521" s="51"/>
    </row>
    <row r="522" spans="4:5" ht="12.5" x14ac:dyDescent="0.25">
      <c r="D522" s="51"/>
      <c r="E522" s="51"/>
    </row>
    <row r="523" spans="4:5" ht="12.5" x14ac:dyDescent="0.25">
      <c r="D523" s="51"/>
      <c r="E523" s="51"/>
    </row>
    <row r="524" spans="4:5" ht="12.5" x14ac:dyDescent="0.25">
      <c r="D524" s="51"/>
      <c r="E524" s="51"/>
    </row>
    <row r="525" spans="4:5" ht="12.5" x14ac:dyDescent="0.25">
      <c r="D525" s="51"/>
      <c r="E525" s="51"/>
    </row>
    <row r="526" spans="4:5" ht="12.5" x14ac:dyDescent="0.25">
      <c r="D526" s="51"/>
      <c r="E526" s="51"/>
    </row>
    <row r="527" spans="4:5" ht="12.5" x14ac:dyDescent="0.25">
      <c r="D527" s="51"/>
      <c r="E527" s="51"/>
    </row>
    <row r="528" spans="4:5" ht="12.5" x14ac:dyDescent="0.25">
      <c r="D528" s="51"/>
      <c r="E528" s="51"/>
    </row>
    <row r="529" spans="4:5" ht="12.5" x14ac:dyDescent="0.25">
      <c r="D529" s="51"/>
      <c r="E529" s="51"/>
    </row>
    <row r="530" spans="4:5" ht="12.5" x14ac:dyDescent="0.25">
      <c r="D530" s="51"/>
      <c r="E530" s="51"/>
    </row>
    <row r="531" spans="4:5" ht="12.5" x14ac:dyDescent="0.25">
      <c r="D531" s="51"/>
      <c r="E531" s="51"/>
    </row>
    <row r="532" spans="4:5" ht="12.5" x14ac:dyDescent="0.25">
      <c r="D532" s="51"/>
      <c r="E532" s="51"/>
    </row>
    <row r="533" spans="4:5" ht="12.5" x14ac:dyDescent="0.25">
      <c r="D533" s="51"/>
      <c r="E533" s="51"/>
    </row>
    <row r="534" spans="4:5" ht="12.5" x14ac:dyDescent="0.25">
      <c r="D534" s="51"/>
      <c r="E534" s="51"/>
    </row>
    <row r="535" spans="4:5" ht="12.5" x14ac:dyDescent="0.25">
      <c r="D535" s="51"/>
      <c r="E535" s="51"/>
    </row>
    <row r="536" spans="4:5" ht="12.5" x14ac:dyDescent="0.25">
      <c r="D536" s="51"/>
      <c r="E536" s="51"/>
    </row>
    <row r="537" spans="4:5" ht="12.5" x14ac:dyDescent="0.25">
      <c r="D537" s="51"/>
      <c r="E537" s="51"/>
    </row>
    <row r="538" spans="4:5" ht="12.5" x14ac:dyDescent="0.25">
      <c r="D538" s="51"/>
      <c r="E538" s="51"/>
    </row>
    <row r="539" spans="4:5" ht="12.5" x14ac:dyDescent="0.25">
      <c r="D539" s="51"/>
      <c r="E539" s="51"/>
    </row>
    <row r="540" spans="4:5" ht="12.5" x14ac:dyDescent="0.25">
      <c r="D540" s="51"/>
      <c r="E540" s="51"/>
    </row>
    <row r="541" spans="4:5" ht="12.5" x14ac:dyDescent="0.25">
      <c r="D541" s="51"/>
      <c r="E541" s="51"/>
    </row>
    <row r="542" spans="4:5" ht="12.5" x14ac:dyDescent="0.25">
      <c r="D542" s="51"/>
      <c r="E542" s="51"/>
    </row>
    <row r="543" spans="4:5" ht="12.5" x14ac:dyDescent="0.25">
      <c r="D543" s="51"/>
      <c r="E543" s="51"/>
    </row>
    <row r="544" spans="4:5" ht="12.5" x14ac:dyDescent="0.25">
      <c r="D544" s="51"/>
      <c r="E544" s="51"/>
    </row>
    <row r="545" spans="4:5" ht="12.5" x14ac:dyDescent="0.25">
      <c r="D545" s="51"/>
      <c r="E545" s="51"/>
    </row>
    <row r="546" spans="4:5" ht="12.5" x14ac:dyDescent="0.25">
      <c r="D546" s="51"/>
      <c r="E546" s="51"/>
    </row>
    <row r="547" spans="4:5" ht="12.5" x14ac:dyDescent="0.25">
      <c r="D547" s="51"/>
      <c r="E547" s="51"/>
    </row>
    <row r="548" spans="4:5" ht="12.5" x14ac:dyDescent="0.25">
      <c r="D548" s="51"/>
      <c r="E548" s="51"/>
    </row>
    <row r="549" spans="4:5" ht="12.5" x14ac:dyDescent="0.25">
      <c r="D549" s="51"/>
      <c r="E549" s="51"/>
    </row>
    <row r="550" spans="4:5" ht="12.5" x14ac:dyDescent="0.25">
      <c r="D550" s="51"/>
      <c r="E550" s="51"/>
    </row>
    <row r="551" spans="4:5" ht="12.5" x14ac:dyDescent="0.25">
      <c r="D551" s="51"/>
      <c r="E551" s="51"/>
    </row>
    <row r="552" spans="4:5" ht="12.5" x14ac:dyDescent="0.25">
      <c r="D552" s="51"/>
      <c r="E552" s="51"/>
    </row>
    <row r="553" spans="4:5" ht="12.5" x14ac:dyDescent="0.25">
      <c r="D553" s="51"/>
      <c r="E553" s="51"/>
    </row>
    <row r="554" spans="4:5" ht="12.5" x14ac:dyDescent="0.25">
      <c r="D554" s="51"/>
      <c r="E554" s="51"/>
    </row>
    <row r="555" spans="4:5" ht="12.5" x14ac:dyDescent="0.25">
      <c r="D555" s="51"/>
      <c r="E555" s="51"/>
    </row>
    <row r="556" spans="4:5" ht="12.5" x14ac:dyDescent="0.25">
      <c r="D556" s="51"/>
      <c r="E556" s="51"/>
    </row>
    <row r="557" spans="4:5" ht="12.5" x14ac:dyDescent="0.25">
      <c r="D557" s="51"/>
      <c r="E557" s="51"/>
    </row>
    <row r="558" spans="4:5" ht="12.5" x14ac:dyDescent="0.25">
      <c r="D558" s="51"/>
      <c r="E558" s="51"/>
    </row>
    <row r="559" spans="4:5" ht="12.5" x14ac:dyDescent="0.25">
      <c r="D559" s="51"/>
      <c r="E559" s="51"/>
    </row>
    <row r="560" spans="4:5" ht="12.5" x14ac:dyDescent="0.25">
      <c r="D560" s="51"/>
      <c r="E560" s="51"/>
    </row>
    <row r="561" spans="4:5" ht="12.5" x14ac:dyDescent="0.25">
      <c r="D561" s="51"/>
      <c r="E561" s="51"/>
    </row>
    <row r="562" spans="4:5" ht="12.5" x14ac:dyDescent="0.25">
      <c r="D562" s="51"/>
      <c r="E562" s="51"/>
    </row>
    <row r="563" spans="4:5" ht="12.5" x14ac:dyDescent="0.25">
      <c r="D563" s="51"/>
      <c r="E563" s="51"/>
    </row>
    <row r="564" spans="4:5" ht="12.5" x14ac:dyDescent="0.25">
      <c r="D564" s="51"/>
      <c r="E564" s="51"/>
    </row>
    <row r="565" spans="4:5" ht="12.5" x14ac:dyDescent="0.25">
      <c r="D565" s="51"/>
      <c r="E565" s="51"/>
    </row>
    <row r="566" spans="4:5" ht="12.5" x14ac:dyDescent="0.25">
      <c r="D566" s="51"/>
      <c r="E566" s="51"/>
    </row>
    <row r="567" spans="4:5" ht="12.5" x14ac:dyDescent="0.25">
      <c r="D567" s="51"/>
      <c r="E567" s="51"/>
    </row>
    <row r="568" spans="4:5" ht="12.5" x14ac:dyDescent="0.25">
      <c r="D568" s="51"/>
      <c r="E568" s="51"/>
    </row>
    <row r="569" spans="4:5" ht="12.5" x14ac:dyDescent="0.25">
      <c r="D569" s="51"/>
      <c r="E569" s="51"/>
    </row>
    <row r="570" spans="4:5" ht="12.5" x14ac:dyDescent="0.25">
      <c r="D570" s="51"/>
      <c r="E570" s="51"/>
    </row>
    <row r="571" spans="4:5" ht="12.5" x14ac:dyDescent="0.25">
      <c r="D571" s="51"/>
      <c r="E571" s="51"/>
    </row>
    <row r="572" spans="4:5" ht="12.5" x14ac:dyDescent="0.25">
      <c r="D572" s="51"/>
      <c r="E572" s="51"/>
    </row>
    <row r="573" spans="4:5" ht="12.5" x14ac:dyDescent="0.25">
      <c r="D573" s="51"/>
      <c r="E573" s="51"/>
    </row>
    <row r="574" spans="4:5" ht="12.5" x14ac:dyDescent="0.25">
      <c r="D574" s="51"/>
      <c r="E574" s="51"/>
    </row>
    <row r="575" spans="4:5" ht="12.5" x14ac:dyDescent="0.25">
      <c r="D575" s="51"/>
      <c r="E575" s="51"/>
    </row>
    <row r="576" spans="4:5" ht="12.5" x14ac:dyDescent="0.25">
      <c r="D576" s="51"/>
      <c r="E576" s="51"/>
    </row>
    <row r="577" spans="4:5" ht="12.5" x14ac:dyDescent="0.25">
      <c r="D577" s="51"/>
      <c r="E577" s="51"/>
    </row>
    <row r="578" spans="4:5" ht="12.5" x14ac:dyDescent="0.25">
      <c r="D578" s="51"/>
      <c r="E578" s="51"/>
    </row>
    <row r="579" spans="4:5" ht="12.5" x14ac:dyDescent="0.25">
      <c r="D579" s="51"/>
      <c r="E579" s="51"/>
    </row>
    <row r="580" spans="4:5" ht="12.5" x14ac:dyDescent="0.25">
      <c r="D580" s="51"/>
      <c r="E580" s="51"/>
    </row>
    <row r="581" spans="4:5" ht="12.5" x14ac:dyDescent="0.25">
      <c r="D581" s="51"/>
      <c r="E581" s="51"/>
    </row>
    <row r="582" spans="4:5" ht="12.5" x14ac:dyDescent="0.25">
      <c r="D582" s="51"/>
      <c r="E582" s="51"/>
    </row>
    <row r="583" spans="4:5" ht="12.5" x14ac:dyDescent="0.25">
      <c r="D583" s="51"/>
      <c r="E583" s="51"/>
    </row>
    <row r="584" spans="4:5" ht="12.5" x14ac:dyDescent="0.25">
      <c r="D584" s="51"/>
      <c r="E584" s="51"/>
    </row>
    <row r="585" spans="4:5" ht="12.5" x14ac:dyDescent="0.25">
      <c r="D585" s="51"/>
      <c r="E585" s="51"/>
    </row>
    <row r="586" spans="4:5" ht="12.5" x14ac:dyDescent="0.25">
      <c r="D586" s="51"/>
      <c r="E586" s="51"/>
    </row>
    <row r="587" spans="4:5" ht="12.5" x14ac:dyDescent="0.25">
      <c r="D587" s="51"/>
      <c r="E587" s="51"/>
    </row>
    <row r="588" spans="4:5" ht="12.5" x14ac:dyDescent="0.25">
      <c r="D588" s="51"/>
      <c r="E588" s="51"/>
    </row>
    <row r="589" spans="4:5" ht="12.5" x14ac:dyDescent="0.25">
      <c r="D589" s="51"/>
      <c r="E589" s="51"/>
    </row>
    <row r="590" spans="4:5" ht="12.5" x14ac:dyDescent="0.25">
      <c r="D590" s="51"/>
      <c r="E590" s="51"/>
    </row>
    <row r="591" spans="4:5" ht="12.5" x14ac:dyDescent="0.25">
      <c r="D591" s="51"/>
      <c r="E591" s="51"/>
    </row>
    <row r="592" spans="4:5" ht="12.5" x14ac:dyDescent="0.25">
      <c r="D592" s="51"/>
      <c r="E592" s="51"/>
    </row>
    <row r="593" spans="4:5" ht="12.5" x14ac:dyDescent="0.25">
      <c r="D593" s="51"/>
      <c r="E593" s="51"/>
    </row>
    <row r="594" spans="4:5" ht="12.5" x14ac:dyDescent="0.25">
      <c r="D594" s="51"/>
      <c r="E594" s="51"/>
    </row>
    <row r="595" spans="4:5" ht="12.5" x14ac:dyDescent="0.25">
      <c r="D595" s="51"/>
      <c r="E595" s="51"/>
    </row>
    <row r="596" spans="4:5" ht="12.5" x14ac:dyDescent="0.25">
      <c r="D596" s="51"/>
      <c r="E596" s="51"/>
    </row>
    <row r="597" spans="4:5" ht="12.5" x14ac:dyDescent="0.25">
      <c r="D597" s="51"/>
      <c r="E597" s="51"/>
    </row>
    <row r="598" spans="4:5" ht="12.5" x14ac:dyDescent="0.25">
      <c r="D598" s="51"/>
      <c r="E598" s="51"/>
    </row>
    <row r="599" spans="4:5" ht="12.5" x14ac:dyDescent="0.25">
      <c r="D599" s="51"/>
      <c r="E599" s="51"/>
    </row>
    <row r="600" spans="4:5" ht="12.5" x14ac:dyDescent="0.25">
      <c r="D600" s="51"/>
      <c r="E600" s="51"/>
    </row>
    <row r="601" spans="4:5" ht="12.5" x14ac:dyDescent="0.25">
      <c r="D601" s="51"/>
      <c r="E601" s="51"/>
    </row>
    <row r="602" spans="4:5" ht="12.5" x14ac:dyDescent="0.25">
      <c r="D602" s="51"/>
      <c r="E602" s="51"/>
    </row>
    <row r="603" spans="4:5" ht="12.5" x14ac:dyDescent="0.25">
      <c r="D603" s="51"/>
      <c r="E603" s="51"/>
    </row>
    <row r="604" spans="4:5" ht="12.5" x14ac:dyDescent="0.25">
      <c r="D604" s="51"/>
      <c r="E604" s="51"/>
    </row>
    <row r="605" spans="4:5" ht="12.5" x14ac:dyDescent="0.25">
      <c r="D605" s="51"/>
      <c r="E605" s="51"/>
    </row>
    <row r="606" spans="4:5" ht="12.5" x14ac:dyDescent="0.25">
      <c r="D606" s="51"/>
      <c r="E606" s="51"/>
    </row>
    <row r="607" spans="4:5" ht="12.5" x14ac:dyDescent="0.25">
      <c r="D607" s="51"/>
      <c r="E607" s="51"/>
    </row>
    <row r="608" spans="4:5" ht="12.5" x14ac:dyDescent="0.25">
      <c r="D608" s="51"/>
      <c r="E608" s="51"/>
    </row>
    <row r="609" spans="4:5" ht="12.5" x14ac:dyDescent="0.25">
      <c r="D609" s="51"/>
      <c r="E609" s="51"/>
    </row>
    <row r="610" spans="4:5" ht="12.5" x14ac:dyDescent="0.25">
      <c r="D610" s="51"/>
      <c r="E610" s="51"/>
    </row>
    <row r="611" spans="4:5" ht="12.5" x14ac:dyDescent="0.25">
      <c r="D611" s="51"/>
      <c r="E611" s="51"/>
    </row>
    <row r="612" spans="4:5" ht="12.5" x14ac:dyDescent="0.25">
      <c r="D612" s="51"/>
      <c r="E612" s="51"/>
    </row>
    <row r="613" spans="4:5" ht="12.5" x14ac:dyDescent="0.25">
      <c r="D613" s="51"/>
      <c r="E613" s="51"/>
    </row>
    <row r="614" spans="4:5" ht="12.5" x14ac:dyDescent="0.25">
      <c r="D614" s="51"/>
      <c r="E614" s="51"/>
    </row>
    <row r="615" spans="4:5" ht="12.5" x14ac:dyDescent="0.25">
      <c r="D615" s="51"/>
      <c r="E615" s="51"/>
    </row>
    <row r="616" spans="4:5" ht="12.5" x14ac:dyDescent="0.25">
      <c r="D616" s="51"/>
      <c r="E616" s="51"/>
    </row>
    <row r="617" spans="4:5" ht="12.5" x14ac:dyDescent="0.25">
      <c r="D617" s="51"/>
      <c r="E617" s="51"/>
    </row>
    <row r="618" spans="4:5" ht="12.5" x14ac:dyDescent="0.25">
      <c r="D618" s="51"/>
      <c r="E618" s="51"/>
    </row>
    <row r="619" spans="4:5" ht="12.5" x14ac:dyDescent="0.25">
      <c r="D619" s="51"/>
      <c r="E619" s="51"/>
    </row>
    <row r="620" spans="4:5" ht="12.5" x14ac:dyDescent="0.25">
      <c r="D620" s="51"/>
      <c r="E620" s="51"/>
    </row>
    <row r="621" spans="4:5" ht="12.5" x14ac:dyDescent="0.25">
      <c r="D621" s="51"/>
      <c r="E621" s="51"/>
    </row>
    <row r="622" spans="4:5" ht="12.5" x14ac:dyDescent="0.25">
      <c r="D622" s="51"/>
      <c r="E622" s="51"/>
    </row>
    <row r="623" spans="4:5" ht="12.5" x14ac:dyDescent="0.25">
      <c r="D623" s="51"/>
      <c r="E623" s="51"/>
    </row>
    <row r="624" spans="4:5" ht="12.5" x14ac:dyDescent="0.25">
      <c r="D624" s="51"/>
      <c r="E624" s="51"/>
    </row>
    <row r="625" spans="4:5" ht="12.5" x14ac:dyDescent="0.25">
      <c r="D625" s="51"/>
      <c r="E625" s="51"/>
    </row>
    <row r="626" spans="4:5" ht="12.5" x14ac:dyDescent="0.25">
      <c r="D626" s="51"/>
      <c r="E626" s="51"/>
    </row>
    <row r="627" spans="4:5" ht="12.5" x14ac:dyDescent="0.25">
      <c r="D627" s="51"/>
      <c r="E627" s="51"/>
    </row>
    <row r="628" spans="4:5" ht="12.5" x14ac:dyDescent="0.25">
      <c r="D628" s="51"/>
      <c r="E628" s="51"/>
    </row>
    <row r="629" spans="4:5" ht="12.5" x14ac:dyDescent="0.25">
      <c r="D629" s="51"/>
      <c r="E629" s="51"/>
    </row>
    <row r="630" spans="4:5" ht="12.5" x14ac:dyDescent="0.25">
      <c r="D630" s="51"/>
      <c r="E630" s="51"/>
    </row>
    <row r="631" spans="4:5" ht="12.5" x14ac:dyDescent="0.25">
      <c r="D631" s="51"/>
      <c r="E631" s="51"/>
    </row>
    <row r="632" spans="4:5" ht="12.5" x14ac:dyDescent="0.25">
      <c r="D632" s="51"/>
      <c r="E632" s="51"/>
    </row>
    <row r="633" spans="4:5" ht="12.5" x14ac:dyDescent="0.25">
      <c r="D633" s="51"/>
      <c r="E633" s="51"/>
    </row>
    <row r="634" spans="4:5" ht="12.5" x14ac:dyDescent="0.25">
      <c r="D634" s="51"/>
      <c r="E634" s="51"/>
    </row>
    <row r="635" spans="4:5" ht="12.5" x14ac:dyDescent="0.25">
      <c r="D635" s="51"/>
      <c r="E635" s="51"/>
    </row>
    <row r="636" spans="4:5" ht="12.5" x14ac:dyDescent="0.25">
      <c r="D636" s="51"/>
      <c r="E636" s="51"/>
    </row>
    <row r="637" spans="4:5" ht="12.5" x14ac:dyDescent="0.25">
      <c r="D637" s="51"/>
      <c r="E637" s="51"/>
    </row>
    <row r="638" spans="4:5" ht="12.5" x14ac:dyDescent="0.25">
      <c r="D638" s="51"/>
      <c r="E638" s="51"/>
    </row>
    <row r="639" spans="4:5" ht="12.5" x14ac:dyDescent="0.25">
      <c r="D639" s="51"/>
      <c r="E639" s="51"/>
    </row>
    <row r="640" spans="4:5" ht="12.5" x14ac:dyDescent="0.25">
      <c r="D640" s="51"/>
      <c r="E640" s="51"/>
    </row>
    <row r="641" spans="4:5" ht="12.5" x14ac:dyDescent="0.25">
      <c r="D641" s="51"/>
      <c r="E641" s="51"/>
    </row>
    <row r="642" spans="4:5" ht="12.5" x14ac:dyDescent="0.25">
      <c r="D642" s="51"/>
      <c r="E642" s="51"/>
    </row>
    <row r="643" spans="4:5" ht="12.5" x14ac:dyDescent="0.25">
      <c r="D643" s="51"/>
      <c r="E643" s="51"/>
    </row>
    <row r="644" spans="4:5" ht="12.5" x14ac:dyDescent="0.25">
      <c r="D644" s="51"/>
      <c r="E644" s="51"/>
    </row>
    <row r="645" spans="4:5" ht="12.5" x14ac:dyDescent="0.25">
      <c r="D645" s="51"/>
      <c r="E645" s="51"/>
    </row>
    <row r="646" spans="4:5" ht="12.5" x14ac:dyDescent="0.25">
      <c r="D646" s="51"/>
      <c r="E646" s="51"/>
    </row>
    <row r="647" spans="4:5" ht="12.5" x14ac:dyDescent="0.25">
      <c r="D647" s="51"/>
      <c r="E647" s="51"/>
    </row>
    <row r="648" spans="4:5" ht="12.5" x14ac:dyDescent="0.25">
      <c r="D648" s="51"/>
      <c r="E648" s="51"/>
    </row>
    <row r="649" spans="4:5" ht="12.5" x14ac:dyDescent="0.25">
      <c r="D649" s="51"/>
      <c r="E649" s="51"/>
    </row>
    <row r="650" spans="4:5" ht="12.5" x14ac:dyDescent="0.25">
      <c r="D650" s="51"/>
      <c r="E650" s="51"/>
    </row>
    <row r="651" spans="4:5" ht="12.5" x14ac:dyDescent="0.25">
      <c r="D651" s="51"/>
      <c r="E651" s="51"/>
    </row>
    <row r="652" spans="4:5" ht="12.5" x14ac:dyDescent="0.25">
      <c r="D652" s="51"/>
      <c r="E652" s="51"/>
    </row>
    <row r="653" spans="4:5" ht="12.5" x14ac:dyDescent="0.25">
      <c r="D653" s="51"/>
      <c r="E653" s="51"/>
    </row>
    <row r="654" spans="4:5" ht="12.5" x14ac:dyDescent="0.25">
      <c r="D654" s="51"/>
      <c r="E654" s="51"/>
    </row>
    <row r="655" spans="4:5" ht="12.5" x14ac:dyDescent="0.25">
      <c r="D655" s="51"/>
      <c r="E655" s="51"/>
    </row>
    <row r="656" spans="4:5" ht="12.5" x14ac:dyDescent="0.25">
      <c r="D656" s="51"/>
      <c r="E656" s="51"/>
    </row>
    <row r="657" spans="4:5" ht="12.5" x14ac:dyDescent="0.25">
      <c r="D657" s="51"/>
      <c r="E657" s="51"/>
    </row>
    <row r="658" spans="4:5" ht="12.5" x14ac:dyDescent="0.25">
      <c r="D658" s="51"/>
      <c r="E658" s="51"/>
    </row>
    <row r="659" spans="4:5" ht="12.5" x14ac:dyDescent="0.25">
      <c r="D659" s="51"/>
      <c r="E659" s="51"/>
    </row>
    <row r="660" spans="4:5" ht="12.5" x14ac:dyDescent="0.25">
      <c r="D660" s="51"/>
      <c r="E660" s="51"/>
    </row>
    <row r="661" spans="4:5" ht="12.5" x14ac:dyDescent="0.25">
      <c r="D661" s="51"/>
      <c r="E661" s="51"/>
    </row>
    <row r="662" spans="4:5" ht="12.5" x14ac:dyDescent="0.25">
      <c r="D662" s="51"/>
      <c r="E662" s="51"/>
    </row>
    <row r="663" spans="4:5" ht="12.5" x14ac:dyDescent="0.25">
      <c r="D663" s="51"/>
      <c r="E663" s="51"/>
    </row>
    <row r="664" spans="4:5" ht="12.5" x14ac:dyDescent="0.25">
      <c r="D664" s="51"/>
      <c r="E664" s="51"/>
    </row>
    <row r="665" spans="4:5" ht="12.5" x14ac:dyDescent="0.25">
      <c r="D665" s="51"/>
      <c r="E665" s="51"/>
    </row>
    <row r="666" spans="4:5" ht="12.5" x14ac:dyDescent="0.25">
      <c r="D666" s="51"/>
      <c r="E666" s="51"/>
    </row>
    <row r="667" spans="4:5" ht="12.5" x14ac:dyDescent="0.25">
      <c r="D667" s="51"/>
      <c r="E667" s="51"/>
    </row>
    <row r="668" spans="4:5" ht="12.5" x14ac:dyDescent="0.25">
      <c r="D668" s="51"/>
      <c r="E668" s="51"/>
    </row>
    <row r="669" spans="4:5" ht="12.5" x14ac:dyDescent="0.25">
      <c r="D669" s="51"/>
      <c r="E669" s="51"/>
    </row>
    <row r="670" spans="4:5" ht="12.5" x14ac:dyDescent="0.25">
      <c r="D670" s="51"/>
      <c r="E670" s="51"/>
    </row>
    <row r="671" spans="4:5" ht="12.5" x14ac:dyDescent="0.25">
      <c r="D671" s="51"/>
      <c r="E671" s="51"/>
    </row>
    <row r="672" spans="4:5" ht="12.5" x14ac:dyDescent="0.25">
      <c r="D672" s="51"/>
      <c r="E672" s="51"/>
    </row>
    <row r="673" spans="4:5" ht="12.5" x14ac:dyDescent="0.25">
      <c r="D673" s="51"/>
      <c r="E673" s="51"/>
    </row>
    <row r="674" spans="4:5" ht="12.5" x14ac:dyDescent="0.25">
      <c r="D674" s="51"/>
      <c r="E674" s="51"/>
    </row>
    <row r="675" spans="4:5" ht="12.5" x14ac:dyDescent="0.25">
      <c r="D675" s="51"/>
      <c r="E675" s="51"/>
    </row>
    <row r="676" spans="4:5" ht="12.5" x14ac:dyDescent="0.25">
      <c r="D676" s="51"/>
      <c r="E676" s="51"/>
    </row>
    <row r="677" spans="4:5" ht="12.5" x14ac:dyDescent="0.25">
      <c r="D677" s="51"/>
      <c r="E677" s="51"/>
    </row>
    <row r="678" spans="4:5" ht="12.5" x14ac:dyDescent="0.25">
      <c r="D678" s="51"/>
      <c r="E678" s="51"/>
    </row>
    <row r="679" spans="4:5" ht="12.5" x14ac:dyDescent="0.25">
      <c r="D679" s="51"/>
      <c r="E679" s="51"/>
    </row>
    <row r="680" spans="4:5" ht="12.5" x14ac:dyDescent="0.25">
      <c r="D680" s="51"/>
      <c r="E680" s="51"/>
    </row>
    <row r="681" spans="4:5" ht="12.5" x14ac:dyDescent="0.25">
      <c r="D681" s="51"/>
      <c r="E681" s="51"/>
    </row>
    <row r="682" spans="4:5" ht="12.5" x14ac:dyDescent="0.25">
      <c r="D682" s="51"/>
      <c r="E682" s="51"/>
    </row>
    <row r="683" spans="4:5" ht="12.5" x14ac:dyDescent="0.25">
      <c r="D683" s="51"/>
      <c r="E683" s="51"/>
    </row>
    <row r="684" spans="4:5" ht="12.5" x14ac:dyDescent="0.25">
      <c r="D684" s="51"/>
      <c r="E684" s="51"/>
    </row>
    <row r="685" spans="4:5" ht="12.5" x14ac:dyDescent="0.25">
      <c r="D685" s="51"/>
      <c r="E685" s="51"/>
    </row>
    <row r="686" spans="4:5" ht="12.5" x14ac:dyDescent="0.25">
      <c r="D686" s="51"/>
      <c r="E686" s="51"/>
    </row>
    <row r="687" spans="4:5" ht="12.5" x14ac:dyDescent="0.25">
      <c r="D687" s="51"/>
      <c r="E687" s="51"/>
    </row>
    <row r="688" spans="4:5" ht="12.5" x14ac:dyDescent="0.25">
      <c r="D688" s="51"/>
      <c r="E688" s="51"/>
    </row>
    <row r="689" spans="4:5" ht="12.5" x14ac:dyDescent="0.25">
      <c r="D689" s="51"/>
      <c r="E689" s="51"/>
    </row>
    <row r="690" spans="4:5" ht="12.5" x14ac:dyDescent="0.25">
      <c r="D690" s="51"/>
      <c r="E690" s="51"/>
    </row>
    <row r="691" spans="4:5" ht="12.5" x14ac:dyDescent="0.25">
      <c r="D691" s="51"/>
      <c r="E691" s="51"/>
    </row>
    <row r="692" spans="4:5" ht="12.5" x14ac:dyDescent="0.25">
      <c r="D692" s="51"/>
      <c r="E692" s="51"/>
    </row>
    <row r="693" spans="4:5" ht="12.5" x14ac:dyDescent="0.25">
      <c r="D693" s="51"/>
      <c r="E693" s="51"/>
    </row>
    <row r="694" spans="4:5" ht="12.5" x14ac:dyDescent="0.25">
      <c r="D694" s="51"/>
      <c r="E694" s="51"/>
    </row>
    <row r="695" spans="4:5" ht="12.5" x14ac:dyDescent="0.25">
      <c r="D695" s="51"/>
      <c r="E695" s="51"/>
    </row>
    <row r="696" spans="4:5" ht="12.5" x14ac:dyDescent="0.25">
      <c r="D696" s="51"/>
      <c r="E696" s="51"/>
    </row>
    <row r="697" spans="4:5" ht="12.5" x14ac:dyDescent="0.25">
      <c r="D697" s="51"/>
      <c r="E697" s="51"/>
    </row>
    <row r="698" spans="4:5" ht="12.5" x14ac:dyDescent="0.25">
      <c r="D698" s="51"/>
      <c r="E698" s="51"/>
    </row>
    <row r="699" spans="4:5" ht="12.5" x14ac:dyDescent="0.25">
      <c r="D699" s="51"/>
      <c r="E699" s="51"/>
    </row>
    <row r="700" spans="4:5" ht="12.5" x14ac:dyDescent="0.25">
      <c r="D700" s="51"/>
      <c r="E700" s="51"/>
    </row>
    <row r="701" spans="4:5" ht="12.5" x14ac:dyDescent="0.25">
      <c r="D701" s="51"/>
      <c r="E701" s="51"/>
    </row>
    <row r="702" spans="4:5" ht="12.5" x14ac:dyDescent="0.25">
      <c r="D702" s="51"/>
      <c r="E702" s="51"/>
    </row>
    <row r="703" spans="4:5" ht="12.5" x14ac:dyDescent="0.25">
      <c r="D703" s="51"/>
      <c r="E703" s="51"/>
    </row>
    <row r="704" spans="4:5" ht="12.5" x14ac:dyDescent="0.25">
      <c r="D704" s="51"/>
      <c r="E704" s="51"/>
    </row>
    <row r="705" spans="4:5" ht="12.5" x14ac:dyDescent="0.25">
      <c r="D705" s="51"/>
      <c r="E705" s="51"/>
    </row>
    <row r="706" spans="4:5" ht="12.5" x14ac:dyDescent="0.25">
      <c r="D706" s="51"/>
      <c r="E706" s="51"/>
    </row>
    <row r="707" spans="4:5" ht="12.5" x14ac:dyDescent="0.25">
      <c r="D707" s="51"/>
      <c r="E707" s="51"/>
    </row>
    <row r="708" spans="4:5" ht="12.5" x14ac:dyDescent="0.25">
      <c r="D708" s="51"/>
      <c r="E708" s="51"/>
    </row>
    <row r="709" spans="4:5" ht="12.5" x14ac:dyDescent="0.25">
      <c r="D709" s="51"/>
      <c r="E709" s="51"/>
    </row>
    <row r="710" spans="4:5" ht="12.5" x14ac:dyDescent="0.25">
      <c r="D710" s="51"/>
      <c r="E710" s="51"/>
    </row>
    <row r="711" spans="4:5" ht="12.5" x14ac:dyDescent="0.25">
      <c r="D711" s="51"/>
      <c r="E711" s="51"/>
    </row>
    <row r="712" spans="4:5" ht="12.5" x14ac:dyDescent="0.25">
      <c r="D712" s="51"/>
      <c r="E712" s="51"/>
    </row>
    <row r="713" spans="4:5" ht="12.5" x14ac:dyDescent="0.25">
      <c r="D713" s="51"/>
      <c r="E713" s="51"/>
    </row>
    <row r="714" spans="4:5" ht="12.5" x14ac:dyDescent="0.25">
      <c r="D714" s="51"/>
      <c r="E714" s="51"/>
    </row>
    <row r="715" spans="4:5" ht="12.5" x14ac:dyDescent="0.25">
      <c r="D715" s="51"/>
      <c r="E715" s="51"/>
    </row>
    <row r="716" spans="4:5" ht="12.5" x14ac:dyDescent="0.25">
      <c r="D716" s="51"/>
      <c r="E716" s="51"/>
    </row>
    <row r="717" spans="4:5" ht="12.5" x14ac:dyDescent="0.25">
      <c r="D717" s="51"/>
      <c r="E717" s="51"/>
    </row>
    <row r="718" spans="4:5" ht="12.5" x14ac:dyDescent="0.25">
      <c r="D718" s="51"/>
      <c r="E718" s="51"/>
    </row>
    <row r="719" spans="4:5" ht="12.5" x14ac:dyDescent="0.25">
      <c r="D719" s="51"/>
      <c r="E719" s="51"/>
    </row>
    <row r="720" spans="4:5" ht="12.5" x14ac:dyDescent="0.25">
      <c r="D720" s="51"/>
      <c r="E720" s="51"/>
    </row>
    <row r="721" spans="4:5" ht="12.5" x14ac:dyDescent="0.25">
      <c r="D721" s="51"/>
      <c r="E721" s="51"/>
    </row>
    <row r="722" spans="4:5" ht="12.5" x14ac:dyDescent="0.25">
      <c r="D722" s="51"/>
      <c r="E722" s="51"/>
    </row>
    <row r="723" spans="4:5" ht="12.5" x14ac:dyDescent="0.25">
      <c r="D723" s="51"/>
      <c r="E723" s="51"/>
    </row>
    <row r="724" spans="4:5" ht="12.5" x14ac:dyDescent="0.25">
      <c r="D724" s="51"/>
      <c r="E724" s="51"/>
    </row>
    <row r="725" spans="4:5" ht="12.5" x14ac:dyDescent="0.25">
      <c r="D725" s="51"/>
      <c r="E725" s="51"/>
    </row>
    <row r="726" spans="4:5" ht="12.5" x14ac:dyDescent="0.25">
      <c r="D726" s="51"/>
      <c r="E726" s="51"/>
    </row>
    <row r="727" spans="4:5" ht="12.5" x14ac:dyDescent="0.25">
      <c r="D727" s="51"/>
      <c r="E727" s="51"/>
    </row>
    <row r="728" spans="4:5" ht="12.5" x14ac:dyDescent="0.25">
      <c r="D728" s="51"/>
      <c r="E728" s="51"/>
    </row>
    <row r="729" spans="4:5" ht="12.5" x14ac:dyDescent="0.25">
      <c r="D729" s="51"/>
      <c r="E729" s="51"/>
    </row>
    <row r="730" spans="4:5" ht="12.5" x14ac:dyDescent="0.25">
      <c r="D730" s="51"/>
      <c r="E730" s="51"/>
    </row>
    <row r="731" spans="4:5" ht="12.5" x14ac:dyDescent="0.25">
      <c r="D731" s="51"/>
      <c r="E731" s="51"/>
    </row>
    <row r="732" spans="4:5" ht="12.5" x14ac:dyDescent="0.25">
      <c r="D732" s="51"/>
      <c r="E732" s="51"/>
    </row>
    <row r="733" spans="4:5" ht="12.5" x14ac:dyDescent="0.25">
      <c r="D733" s="51"/>
      <c r="E733" s="51"/>
    </row>
    <row r="734" spans="4:5" ht="12.5" x14ac:dyDescent="0.25">
      <c r="D734" s="51"/>
      <c r="E734" s="51"/>
    </row>
    <row r="735" spans="4:5" ht="12.5" x14ac:dyDescent="0.25">
      <c r="D735" s="51"/>
      <c r="E735" s="51"/>
    </row>
    <row r="736" spans="4:5" ht="12.5" x14ac:dyDescent="0.25">
      <c r="D736" s="51"/>
      <c r="E736" s="51"/>
    </row>
    <row r="737" spans="4:5" ht="12.5" x14ac:dyDescent="0.25">
      <c r="D737" s="51"/>
      <c r="E737" s="51"/>
    </row>
    <row r="738" spans="4:5" ht="12.5" x14ac:dyDescent="0.25">
      <c r="D738" s="51"/>
      <c r="E738" s="51"/>
    </row>
    <row r="739" spans="4:5" ht="12.5" x14ac:dyDescent="0.25">
      <c r="D739" s="51"/>
      <c r="E739" s="51"/>
    </row>
    <row r="740" spans="4:5" ht="12.5" x14ac:dyDescent="0.25">
      <c r="D740" s="51"/>
      <c r="E740" s="51"/>
    </row>
    <row r="741" spans="4:5" ht="12.5" x14ac:dyDescent="0.25">
      <c r="D741" s="51"/>
      <c r="E741" s="51"/>
    </row>
    <row r="742" spans="4:5" ht="12.5" x14ac:dyDescent="0.25">
      <c r="D742" s="51"/>
      <c r="E742" s="51"/>
    </row>
    <row r="743" spans="4:5" ht="12.5" x14ac:dyDescent="0.25">
      <c r="D743" s="51"/>
      <c r="E743" s="51"/>
    </row>
    <row r="744" spans="4:5" ht="12.5" x14ac:dyDescent="0.25">
      <c r="D744" s="51"/>
      <c r="E744" s="51"/>
    </row>
    <row r="745" spans="4:5" ht="12.5" x14ac:dyDescent="0.25">
      <c r="D745" s="51"/>
      <c r="E745" s="51"/>
    </row>
    <row r="746" spans="4:5" ht="12.5" x14ac:dyDescent="0.25">
      <c r="D746" s="51"/>
      <c r="E746" s="51"/>
    </row>
    <row r="747" spans="4:5" ht="12.5" x14ac:dyDescent="0.25">
      <c r="D747" s="51"/>
      <c r="E747" s="51"/>
    </row>
    <row r="748" spans="4:5" ht="12.5" x14ac:dyDescent="0.25">
      <c r="D748" s="51"/>
      <c r="E748" s="51"/>
    </row>
    <row r="749" spans="4:5" ht="12.5" x14ac:dyDescent="0.25">
      <c r="D749" s="51"/>
      <c r="E749" s="51"/>
    </row>
    <row r="750" spans="4:5" ht="12.5" x14ac:dyDescent="0.25">
      <c r="D750" s="51"/>
      <c r="E750" s="51"/>
    </row>
    <row r="751" spans="4:5" ht="12.5" x14ac:dyDescent="0.25">
      <c r="D751" s="51"/>
      <c r="E751" s="51"/>
    </row>
    <row r="752" spans="4:5" ht="12.5" x14ac:dyDescent="0.25">
      <c r="D752" s="51"/>
      <c r="E752" s="51"/>
    </row>
    <row r="753" spans="4:5" ht="12.5" x14ac:dyDescent="0.25">
      <c r="D753" s="51"/>
      <c r="E753" s="51"/>
    </row>
    <row r="754" spans="4:5" ht="12.5" x14ac:dyDescent="0.25">
      <c r="D754" s="51"/>
      <c r="E754" s="51"/>
    </row>
    <row r="755" spans="4:5" ht="12.5" x14ac:dyDescent="0.25">
      <c r="D755" s="51"/>
      <c r="E755" s="51"/>
    </row>
    <row r="756" spans="4:5" ht="12.5" x14ac:dyDescent="0.25">
      <c r="D756" s="51"/>
      <c r="E756" s="51"/>
    </row>
    <row r="757" spans="4:5" ht="12.5" x14ac:dyDescent="0.25">
      <c r="D757" s="51"/>
      <c r="E757" s="51"/>
    </row>
    <row r="758" spans="4:5" ht="12.5" x14ac:dyDescent="0.25">
      <c r="D758" s="51"/>
      <c r="E758" s="51"/>
    </row>
    <row r="759" spans="4:5" ht="12.5" x14ac:dyDescent="0.25">
      <c r="D759" s="51"/>
      <c r="E759" s="51"/>
    </row>
    <row r="760" spans="4:5" ht="12.5" x14ac:dyDescent="0.25">
      <c r="D760" s="51"/>
      <c r="E760" s="51"/>
    </row>
    <row r="761" spans="4:5" ht="12.5" x14ac:dyDescent="0.25">
      <c r="D761" s="51"/>
      <c r="E761" s="51"/>
    </row>
    <row r="762" spans="4:5" ht="12.5" x14ac:dyDescent="0.25">
      <c r="D762" s="51"/>
      <c r="E762" s="51"/>
    </row>
    <row r="763" spans="4:5" ht="12.5" x14ac:dyDescent="0.25">
      <c r="D763" s="51"/>
      <c r="E763" s="51"/>
    </row>
    <row r="764" spans="4:5" ht="12.5" x14ac:dyDescent="0.25">
      <c r="D764" s="51"/>
      <c r="E764" s="51"/>
    </row>
    <row r="765" spans="4:5" ht="12.5" x14ac:dyDescent="0.25">
      <c r="D765" s="51"/>
      <c r="E765" s="51"/>
    </row>
    <row r="766" spans="4:5" ht="12.5" x14ac:dyDescent="0.25">
      <c r="D766" s="51"/>
      <c r="E766" s="51"/>
    </row>
    <row r="767" spans="4:5" ht="12.5" x14ac:dyDescent="0.25">
      <c r="D767" s="51"/>
      <c r="E767" s="51"/>
    </row>
    <row r="768" spans="4:5" ht="12.5" x14ac:dyDescent="0.25">
      <c r="D768" s="51"/>
      <c r="E768" s="51"/>
    </row>
    <row r="769" spans="4:5" ht="12.5" x14ac:dyDescent="0.25">
      <c r="D769" s="51"/>
      <c r="E769" s="51"/>
    </row>
    <row r="770" spans="4:5" ht="12.5" x14ac:dyDescent="0.25">
      <c r="D770" s="51"/>
      <c r="E770" s="51"/>
    </row>
    <row r="771" spans="4:5" ht="12.5" x14ac:dyDescent="0.25">
      <c r="D771" s="51"/>
      <c r="E771" s="51"/>
    </row>
    <row r="772" spans="4:5" ht="12.5" x14ac:dyDescent="0.25">
      <c r="D772" s="51"/>
      <c r="E772" s="51"/>
    </row>
    <row r="773" spans="4:5" ht="12.5" x14ac:dyDescent="0.25">
      <c r="D773" s="51"/>
      <c r="E773" s="51"/>
    </row>
    <row r="774" spans="4:5" ht="12.5" x14ac:dyDescent="0.25">
      <c r="D774" s="51"/>
      <c r="E774" s="51"/>
    </row>
    <row r="775" spans="4:5" ht="12.5" x14ac:dyDescent="0.25">
      <c r="D775" s="51"/>
      <c r="E775" s="51"/>
    </row>
    <row r="776" spans="4:5" ht="12.5" x14ac:dyDescent="0.25">
      <c r="D776" s="51"/>
      <c r="E776" s="51"/>
    </row>
    <row r="777" spans="4:5" ht="12.5" x14ac:dyDescent="0.25">
      <c r="D777" s="51"/>
      <c r="E777" s="51"/>
    </row>
    <row r="778" spans="4:5" ht="12.5" x14ac:dyDescent="0.25">
      <c r="D778" s="51"/>
      <c r="E778" s="51"/>
    </row>
    <row r="779" spans="4:5" ht="12.5" x14ac:dyDescent="0.25">
      <c r="D779" s="51"/>
      <c r="E779" s="51"/>
    </row>
    <row r="780" spans="4:5" ht="12.5" x14ac:dyDescent="0.25">
      <c r="D780" s="51"/>
      <c r="E780" s="51"/>
    </row>
    <row r="781" spans="4:5" ht="12.5" x14ac:dyDescent="0.25">
      <c r="D781" s="51"/>
      <c r="E781" s="51"/>
    </row>
    <row r="782" spans="4:5" ht="12.5" x14ac:dyDescent="0.25">
      <c r="D782" s="51"/>
      <c r="E782" s="51"/>
    </row>
    <row r="783" spans="4:5" ht="12.5" x14ac:dyDescent="0.25">
      <c r="D783" s="51"/>
      <c r="E783" s="51"/>
    </row>
    <row r="784" spans="4:5" ht="12.5" x14ac:dyDescent="0.25">
      <c r="D784" s="51"/>
      <c r="E784" s="51"/>
    </row>
    <row r="785" spans="4:5" ht="12.5" x14ac:dyDescent="0.25">
      <c r="D785" s="51"/>
      <c r="E785" s="51"/>
    </row>
    <row r="786" spans="4:5" ht="12.5" x14ac:dyDescent="0.25">
      <c r="D786" s="51"/>
      <c r="E786" s="51"/>
    </row>
    <row r="787" spans="4:5" ht="12.5" x14ac:dyDescent="0.25">
      <c r="D787" s="51"/>
      <c r="E787" s="51"/>
    </row>
    <row r="788" spans="4:5" ht="12.5" x14ac:dyDescent="0.25">
      <c r="D788" s="51"/>
      <c r="E788" s="51"/>
    </row>
    <row r="789" spans="4:5" ht="12.5" x14ac:dyDescent="0.25">
      <c r="D789" s="51"/>
      <c r="E789" s="51"/>
    </row>
    <row r="790" spans="4:5" ht="12.5" x14ac:dyDescent="0.25">
      <c r="D790" s="51"/>
      <c r="E790" s="51"/>
    </row>
    <row r="791" spans="4:5" ht="12.5" x14ac:dyDescent="0.25">
      <c r="D791" s="51"/>
      <c r="E791" s="51"/>
    </row>
    <row r="792" spans="4:5" ht="12.5" x14ac:dyDescent="0.25">
      <c r="D792" s="51"/>
      <c r="E792" s="51"/>
    </row>
    <row r="793" spans="4:5" ht="12.5" x14ac:dyDescent="0.25">
      <c r="D793" s="51"/>
      <c r="E793" s="51"/>
    </row>
    <row r="794" spans="4:5" ht="12.5" x14ac:dyDescent="0.25">
      <c r="D794" s="51"/>
      <c r="E794" s="51"/>
    </row>
    <row r="795" spans="4:5" ht="12.5" x14ac:dyDescent="0.25">
      <c r="D795" s="51"/>
      <c r="E795" s="51"/>
    </row>
    <row r="796" spans="4:5" ht="12.5" x14ac:dyDescent="0.25">
      <c r="D796" s="51"/>
      <c r="E796" s="51"/>
    </row>
    <row r="797" spans="4:5" ht="12.5" x14ac:dyDescent="0.25">
      <c r="D797" s="51"/>
      <c r="E797" s="51"/>
    </row>
    <row r="798" spans="4:5" ht="12.5" x14ac:dyDescent="0.25">
      <c r="D798" s="51"/>
      <c r="E798" s="51"/>
    </row>
    <row r="799" spans="4:5" ht="12.5" x14ac:dyDescent="0.25">
      <c r="D799" s="51"/>
      <c r="E799" s="51"/>
    </row>
    <row r="800" spans="4:5" ht="12.5" x14ac:dyDescent="0.25">
      <c r="D800" s="51"/>
      <c r="E800" s="51"/>
    </row>
    <row r="801" spans="4:5" ht="12.5" x14ac:dyDescent="0.25">
      <c r="D801" s="51"/>
      <c r="E801" s="51"/>
    </row>
    <row r="802" spans="4:5" ht="12.5" x14ac:dyDescent="0.25">
      <c r="D802" s="51"/>
      <c r="E802" s="51"/>
    </row>
    <row r="803" spans="4:5" ht="12.5" x14ac:dyDescent="0.25">
      <c r="D803" s="51"/>
      <c r="E803" s="51"/>
    </row>
    <row r="804" spans="4:5" ht="12.5" x14ac:dyDescent="0.25">
      <c r="D804" s="51"/>
      <c r="E804" s="51"/>
    </row>
    <row r="805" spans="4:5" ht="12.5" x14ac:dyDescent="0.25">
      <c r="D805" s="51"/>
      <c r="E805" s="51"/>
    </row>
    <row r="806" spans="4:5" ht="12.5" x14ac:dyDescent="0.25">
      <c r="D806" s="51"/>
      <c r="E806" s="51"/>
    </row>
    <row r="807" spans="4:5" ht="12.5" x14ac:dyDescent="0.25">
      <c r="D807" s="51"/>
      <c r="E807" s="51"/>
    </row>
    <row r="808" spans="4:5" ht="12.5" x14ac:dyDescent="0.25">
      <c r="D808" s="51"/>
      <c r="E808" s="51"/>
    </row>
    <row r="809" spans="4:5" ht="12.5" x14ac:dyDescent="0.25">
      <c r="D809" s="51"/>
      <c r="E809" s="51"/>
    </row>
    <row r="810" spans="4:5" ht="12.5" x14ac:dyDescent="0.25">
      <c r="D810" s="51"/>
      <c r="E810" s="51"/>
    </row>
    <row r="811" spans="4:5" ht="12.5" x14ac:dyDescent="0.25">
      <c r="D811" s="51"/>
      <c r="E811" s="51"/>
    </row>
    <row r="812" spans="4:5" ht="12.5" x14ac:dyDescent="0.25">
      <c r="D812" s="51"/>
      <c r="E812" s="51"/>
    </row>
    <row r="813" spans="4:5" ht="12.5" x14ac:dyDescent="0.25">
      <c r="D813" s="51"/>
      <c r="E813" s="51"/>
    </row>
    <row r="814" spans="4:5" ht="12.5" x14ac:dyDescent="0.25">
      <c r="D814" s="51"/>
      <c r="E814" s="51"/>
    </row>
    <row r="815" spans="4:5" ht="12.5" x14ac:dyDescent="0.25">
      <c r="D815" s="51"/>
      <c r="E815" s="51"/>
    </row>
    <row r="816" spans="4:5" ht="12.5" x14ac:dyDescent="0.25">
      <c r="D816" s="51"/>
      <c r="E816" s="51"/>
    </row>
    <row r="817" spans="4:5" ht="12.5" x14ac:dyDescent="0.25">
      <c r="D817" s="51"/>
      <c r="E817" s="51"/>
    </row>
    <row r="818" spans="4:5" ht="12.5" x14ac:dyDescent="0.25">
      <c r="D818" s="51"/>
      <c r="E818" s="51"/>
    </row>
    <row r="819" spans="4:5" ht="12.5" x14ac:dyDescent="0.25">
      <c r="D819" s="51"/>
      <c r="E819" s="51"/>
    </row>
    <row r="820" spans="4:5" ht="12.5" x14ac:dyDescent="0.25">
      <c r="D820" s="51"/>
      <c r="E820" s="51"/>
    </row>
    <row r="821" spans="4:5" ht="12.5" x14ac:dyDescent="0.25">
      <c r="D821" s="51"/>
      <c r="E821" s="51"/>
    </row>
    <row r="822" spans="4:5" ht="12.5" x14ac:dyDescent="0.25">
      <c r="D822" s="51"/>
      <c r="E822" s="51"/>
    </row>
    <row r="823" spans="4:5" ht="12.5" x14ac:dyDescent="0.25">
      <c r="D823" s="51"/>
      <c r="E823" s="51"/>
    </row>
    <row r="824" spans="4:5" ht="12.5" x14ac:dyDescent="0.25">
      <c r="D824" s="51"/>
      <c r="E824" s="51"/>
    </row>
    <row r="825" spans="4:5" ht="12.5" x14ac:dyDescent="0.25">
      <c r="D825" s="51"/>
      <c r="E825" s="51"/>
    </row>
    <row r="826" spans="4:5" ht="12.5" x14ac:dyDescent="0.25">
      <c r="D826" s="51"/>
      <c r="E826" s="51"/>
    </row>
    <row r="827" spans="4:5" ht="12.5" x14ac:dyDescent="0.25">
      <c r="D827" s="51"/>
      <c r="E827" s="51"/>
    </row>
    <row r="828" spans="4:5" ht="12.5" x14ac:dyDescent="0.25">
      <c r="D828" s="51"/>
      <c r="E828" s="51"/>
    </row>
    <row r="829" spans="4:5" ht="12.5" x14ac:dyDescent="0.25">
      <c r="D829" s="51"/>
      <c r="E829" s="51"/>
    </row>
    <row r="830" spans="4:5" ht="12.5" x14ac:dyDescent="0.25">
      <c r="D830" s="51"/>
      <c r="E830" s="51"/>
    </row>
    <row r="831" spans="4:5" ht="12.5" x14ac:dyDescent="0.25">
      <c r="D831" s="51"/>
      <c r="E831" s="51"/>
    </row>
    <row r="832" spans="4:5" ht="12.5" x14ac:dyDescent="0.25">
      <c r="D832" s="51"/>
      <c r="E832" s="51"/>
    </row>
    <row r="833" spans="4:5" ht="12.5" x14ac:dyDescent="0.25">
      <c r="D833" s="51"/>
      <c r="E833" s="51"/>
    </row>
    <row r="834" spans="4:5" ht="12.5" x14ac:dyDescent="0.25">
      <c r="D834" s="51"/>
      <c r="E834" s="51"/>
    </row>
    <row r="835" spans="4:5" ht="12.5" x14ac:dyDescent="0.25">
      <c r="D835" s="51"/>
      <c r="E835" s="51"/>
    </row>
    <row r="836" spans="4:5" ht="12.5" x14ac:dyDescent="0.25">
      <c r="D836" s="51"/>
      <c r="E836" s="51"/>
    </row>
    <row r="837" spans="4:5" ht="12.5" x14ac:dyDescent="0.25">
      <c r="D837" s="51"/>
      <c r="E837" s="51"/>
    </row>
    <row r="838" spans="4:5" ht="12.5" x14ac:dyDescent="0.25">
      <c r="D838" s="51"/>
      <c r="E838" s="51"/>
    </row>
    <row r="839" spans="4:5" ht="12.5" x14ac:dyDescent="0.25">
      <c r="D839" s="51"/>
      <c r="E839" s="51"/>
    </row>
    <row r="840" spans="4:5" ht="12.5" x14ac:dyDescent="0.25">
      <c r="D840" s="51"/>
      <c r="E840" s="51"/>
    </row>
    <row r="841" spans="4:5" ht="12.5" x14ac:dyDescent="0.25">
      <c r="D841" s="51"/>
      <c r="E841" s="51"/>
    </row>
    <row r="842" spans="4:5" ht="12.5" x14ac:dyDescent="0.25">
      <c r="D842" s="51"/>
      <c r="E842" s="51"/>
    </row>
    <row r="843" spans="4:5" ht="12.5" x14ac:dyDescent="0.25">
      <c r="D843" s="51"/>
      <c r="E843" s="51"/>
    </row>
    <row r="844" spans="4:5" ht="12.5" x14ac:dyDescent="0.25">
      <c r="D844" s="51"/>
      <c r="E844" s="51"/>
    </row>
    <row r="845" spans="4:5" ht="12.5" x14ac:dyDescent="0.25">
      <c r="D845" s="51"/>
      <c r="E845" s="51"/>
    </row>
    <row r="846" spans="4:5" ht="12.5" x14ac:dyDescent="0.25">
      <c r="D846" s="51"/>
      <c r="E846" s="51"/>
    </row>
    <row r="847" spans="4:5" ht="12.5" x14ac:dyDescent="0.25">
      <c r="D847" s="51"/>
      <c r="E847" s="51"/>
    </row>
    <row r="848" spans="4:5" ht="12.5" x14ac:dyDescent="0.25">
      <c r="D848" s="51"/>
      <c r="E848" s="51"/>
    </row>
    <row r="849" spans="4:5" ht="12.5" x14ac:dyDescent="0.25">
      <c r="D849" s="51"/>
      <c r="E849" s="51"/>
    </row>
    <row r="850" spans="4:5" ht="12.5" x14ac:dyDescent="0.25">
      <c r="D850" s="51"/>
      <c r="E850" s="51"/>
    </row>
    <row r="851" spans="4:5" ht="12.5" x14ac:dyDescent="0.25">
      <c r="D851" s="51"/>
      <c r="E851" s="51"/>
    </row>
    <row r="852" spans="4:5" ht="12.5" x14ac:dyDescent="0.25">
      <c r="D852" s="51"/>
      <c r="E852" s="51"/>
    </row>
    <row r="853" spans="4:5" ht="12.5" x14ac:dyDescent="0.25">
      <c r="D853" s="51"/>
      <c r="E853" s="51"/>
    </row>
    <row r="854" spans="4:5" ht="12.5" x14ac:dyDescent="0.25">
      <c r="D854" s="51"/>
      <c r="E854" s="51"/>
    </row>
    <row r="855" spans="4:5" ht="12.5" x14ac:dyDescent="0.25">
      <c r="D855" s="51"/>
      <c r="E855" s="51"/>
    </row>
    <row r="856" spans="4:5" ht="12.5" x14ac:dyDescent="0.25">
      <c r="D856" s="51"/>
      <c r="E856" s="51"/>
    </row>
    <row r="857" spans="4:5" ht="12.5" x14ac:dyDescent="0.25">
      <c r="D857" s="51"/>
      <c r="E857" s="51"/>
    </row>
    <row r="858" spans="4:5" ht="12.5" x14ac:dyDescent="0.25">
      <c r="D858" s="51"/>
      <c r="E858" s="51"/>
    </row>
    <row r="859" spans="4:5" ht="12.5" x14ac:dyDescent="0.25">
      <c r="D859" s="51"/>
      <c r="E859" s="51"/>
    </row>
    <row r="860" spans="4:5" ht="12.5" x14ac:dyDescent="0.25">
      <c r="D860" s="51"/>
      <c r="E860" s="51"/>
    </row>
    <row r="861" spans="4:5" ht="12.5" x14ac:dyDescent="0.25">
      <c r="D861" s="51"/>
      <c r="E861" s="51"/>
    </row>
    <row r="862" spans="4:5" ht="12.5" x14ac:dyDescent="0.25">
      <c r="D862" s="51"/>
      <c r="E862" s="51"/>
    </row>
    <row r="863" spans="4:5" ht="12.5" x14ac:dyDescent="0.25">
      <c r="D863" s="51"/>
      <c r="E863" s="51"/>
    </row>
    <row r="864" spans="4:5" ht="12.5" x14ac:dyDescent="0.25">
      <c r="D864" s="51"/>
      <c r="E864" s="51"/>
    </row>
    <row r="865" spans="4:5" ht="12.5" x14ac:dyDescent="0.25">
      <c r="D865" s="51"/>
      <c r="E865" s="51"/>
    </row>
    <row r="866" spans="4:5" ht="12.5" x14ac:dyDescent="0.25">
      <c r="D866" s="51"/>
      <c r="E866" s="51"/>
    </row>
    <row r="867" spans="4:5" ht="12.5" x14ac:dyDescent="0.25">
      <c r="D867" s="51"/>
      <c r="E867" s="51"/>
    </row>
    <row r="868" spans="4:5" ht="12.5" x14ac:dyDescent="0.25">
      <c r="D868" s="51"/>
      <c r="E868" s="51"/>
    </row>
    <row r="869" spans="4:5" ht="12.5" x14ac:dyDescent="0.25">
      <c r="D869" s="51"/>
      <c r="E869" s="51"/>
    </row>
    <row r="870" spans="4:5" ht="12.5" x14ac:dyDescent="0.25">
      <c r="D870" s="51"/>
      <c r="E870" s="51"/>
    </row>
    <row r="871" spans="4:5" ht="12.5" x14ac:dyDescent="0.25">
      <c r="D871" s="51"/>
      <c r="E871" s="51"/>
    </row>
    <row r="872" spans="4:5" ht="12.5" x14ac:dyDescent="0.25">
      <c r="D872" s="51"/>
      <c r="E872" s="51"/>
    </row>
    <row r="873" spans="4:5" ht="12.5" x14ac:dyDescent="0.25">
      <c r="D873" s="51"/>
      <c r="E873" s="51"/>
    </row>
    <row r="874" spans="4:5" ht="12.5" x14ac:dyDescent="0.25">
      <c r="D874" s="51"/>
      <c r="E874" s="51"/>
    </row>
    <row r="875" spans="4:5" ht="12.5" x14ac:dyDescent="0.25">
      <c r="D875" s="51"/>
      <c r="E875" s="51"/>
    </row>
    <row r="876" spans="4:5" ht="12.5" x14ac:dyDescent="0.25">
      <c r="D876" s="51"/>
      <c r="E876" s="51"/>
    </row>
    <row r="877" spans="4:5" ht="12.5" x14ac:dyDescent="0.25">
      <c r="D877" s="51"/>
      <c r="E877" s="51"/>
    </row>
    <row r="878" spans="4:5" ht="12.5" x14ac:dyDescent="0.25">
      <c r="D878" s="51"/>
      <c r="E878" s="51"/>
    </row>
    <row r="879" spans="4:5" ht="12.5" x14ac:dyDescent="0.25">
      <c r="D879" s="51"/>
      <c r="E879" s="51"/>
    </row>
    <row r="880" spans="4:5" ht="12.5" x14ac:dyDescent="0.25">
      <c r="D880" s="51"/>
      <c r="E880" s="51"/>
    </row>
    <row r="881" spans="4:5" ht="12.5" x14ac:dyDescent="0.25">
      <c r="D881" s="51"/>
      <c r="E881" s="51"/>
    </row>
    <row r="882" spans="4:5" ht="12.5" x14ac:dyDescent="0.25">
      <c r="D882" s="51"/>
      <c r="E882" s="51"/>
    </row>
    <row r="883" spans="4:5" ht="12.5" x14ac:dyDescent="0.25">
      <c r="D883" s="51"/>
      <c r="E883" s="51"/>
    </row>
    <row r="884" spans="4:5" ht="12.5" x14ac:dyDescent="0.25">
      <c r="D884" s="51"/>
      <c r="E884" s="51"/>
    </row>
    <row r="885" spans="4:5" ht="12.5" x14ac:dyDescent="0.25">
      <c r="D885" s="51"/>
      <c r="E885" s="51"/>
    </row>
    <row r="886" spans="4:5" ht="12.5" x14ac:dyDescent="0.25">
      <c r="D886" s="51"/>
      <c r="E886" s="51"/>
    </row>
    <row r="887" spans="4:5" ht="12.5" x14ac:dyDescent="0.25">
      <c r="D887" s="51"/>
      <c r="E887" s="51"/>
    </row>
    <row r="888" spans="4:5" ht="12.5" x14ac:dyDescent="0.25">
      <c r="D888" s="51"/>
      <c r="E888" s="51"/>
    </row>
    <row r="889" spans="4:5" ht="12.5" x14ac:dyDescent="0.25">
      <c r="D889" s="51"/>
      <c r="E889" s="51"/>
    </row>
    <row r="890" spans="4:5" ht="12.5" x14ac:dyDescent="0.25">
      <c r="D890" s="51"/>
      <c r="E890" s="51"/>
    </row>
    <row r="891" spans="4:5" ht="12.5" x14ac:dyDescent="0.25">
      <c r="D891" s="51"/>
      <c r="E891" s="51"/>
    </row>
    <row r="892" spans="4:5" ht="12.5" x14ac:dyDescent="0.25">
      <c r="D892" s="51"/>
      <c r="E892" s="51"/>
    </row>
    <row r="893" spans="4:5" ht="12.5" x14ac:dyDescent="0.25">
      <c r="D893" s="51"/>
      <c r="E893" s="51"/>
    </row>
    <row r="894" spans="4:5" ht="12.5" x14ac:dyDescent="0.25">
      <c r="D894" s="51"/>
      <c r="E894" s="51"/>
    </row>
    <row r="895" spans="4:5" ht="12.5" x14ac:dyDescent="0.25">
      <c r="D895" s="51"/>
      <c r="E895" s="51"/>
    </row>
    <row r="896" spans="4:5" ht="12.5" x14ac:dyDescent="0.25">
      <c r="D896" s="51"/>
      <c r="E896" s="51"/>
    </row>
    <row r="897" spans="4:5" ht="12.5" x14ac:dyDescent="0.25">
      <c r="D897" s="51"/>
      <c r="E897" s="51"/>
    </row>
    <row r="898" spans="4:5" ht="12.5" x14ac:dyDescent="0.25">
      <c r="D898" s="51"/>
      <c r="E898" s="51"/>
    </row>
    <row r="899" spans="4:5" ht="12.5" x14ac:dyDescent="0.25">
      <c r="D899" s="51"/>
      <c r="E899" s="51"/>
    </row>
    <row r="900" spans="4:5" ht="12.5" x14ac:dyDescent="0.25">
      <c r="D900" s="51"/>
      <c r="E900" s="51"/>
    </row>
    <row r="901" spans="4:5" ht="12.5" x14ac:dyDescent="0.25">
      <c r="D901" s="51"/>
      <c r="E901" s="51"/>
    </row>
    <row r="902" spans="4:5" ht="12.5" x14ac:dyDescent="0.25">
      <c r="D902" s="51"/>
      <c r="E902" s="51"/>
    </row>
    <row r="903" spans="4:5" ht="12.5" x14ac:dyDescent="0.25">
      <c r="D903" s="51"/>
      <c r="E903" s="51"/>
    </row>
    <row r="904" spans="4:5" ht="12.5" x14ac:dyDescent="0.25">
      <c r="D904" s="51"/>
      <c r="E904" s="51"/>
    </row>
    <row r="905" spans="4:5" ht="12.5" x14ac:dyDescent="0.25">
      <c r="D905" s="51"/>
      <c r="E905" s="51"/>
    </row>
    <row r="906" spans="4:5" ht="12.5" x14ac:dyDescent="0.25">
      <c r="D906" s="51"/>
      <c r="E906" s="51"/>
    </row>
    <row r="907" spans="4:5" ht="12.5" x14ac:dyDescent="0.25">
      <c r="D907" s="51"/>
      <c r="E907" s="51"/>
    </row>
    <row r="908" spans="4:5" ht="12.5" x14ac:dyDescent="0.25">
      <c r="D908" s="51"/>
      <c r="E908" s="51"/>
    </row>
    <row r="909" spans="4:5" ht="12.5" x14ac:dyDescent="0.25">
      <c r="D909" s="51"/>
      <c r="E909" s="51"/>
    </row>
    <row r="910" spans="4:5" ht="12.5" x14ac:dyDescent="0.25">
      <c r="D910" s="51"/>
      <c r="E910" s="51"/>
    </row>
    <row r="911" spans="4:5" ht="12.5" x14ac:dyDescent="0.25">
      <c r="D911" s="51"/>
      <c r="E911" s="51"/>
    </row>
    <row r="912" spans="4:5" ht="12.5" x14ac:dyDescent="0.25">
      <c r="D912" s="51"/>
      <c r="E912" s="51"/>
    </row>
    <row r="913" spans="4:5" ht="12.5" x14ac:dyDescent="0.25">
      <c r="D913" s="51"/>
      <c r="E913" s="51"/>
    </row>
    <row r="914" spans="4:5" ht="12.5" x14ac:dyDescent="0.25">
      <c r="D914" s="51"/>
      <c r="E914" s="51"/>
    </row>
    <row r="915" spans="4:5" ht="12.5" x14ac:dyDescent="0.25">
      <c r="D915" s="51"/>
      <c r="E915" s="51"/>
    </row>
    <row r="916" spans="4:5" ht="12.5" x14ac:dyDescent="0.25">
      <c r="D916" s="51"/>
      <c r="E916" s="51"/>
    </row>
    <row r="917" spans="4:5" ht="12.5" x14ac:dyDescent="0.25">
      <c r="D917" s="51"/>
      <c r="E917" s="51"/>
    </row>
    <row r="918" spans="4:5" ht="12.5" x14ac:dyDescent="0.25">
      <c r="D918" s="51"/>
      <c r="E918" s="51"/>
    </row>
    <row r="919" spans="4:5" ht="12.5" x14ac:dyDescent="0.25">
      <c r="D919" s="51"/>
      <c r="E919" s="51"/>
    </row>
    <row r="920" spans="4:5" ht="12.5" x14ac:dyDescent="0.25">
      <c r="D920" s="51"/>
      <c r="E920" s="51"/>
    </row>
    <row r="921" spans="4:5" ht="12.5" x14ac:dyDescent="0.25">
      <c r="D921" s="51"/>
      <c r="E921" s="51"/>
    </row>
    <row r="922" spans="4:5" ht="12.5" x14ac:dyDescent="0.25">
      <c r="D922" s="51"/>
      <c r="E922" s="51"/>
    </row>
    <row r="923" spans="4:5" ht="12.5" x14ac:dyDescent="0.25">
      <c r="D923" s="51"/>
      <c r="E923" s="51"/>
    </row>
    <row r="924" spans="4:5" ht="12.5" x14ac:dyDescent="0.25">
      <c r="D924" s="51"/>
      <c r="E924" s="51"/>
    </row>
    <row r="925" spans="4:5" ht="12.5" x14ac:dyDescent="0.25">
      <c r="D925" s="51"/>
      <c r="E925" s="51"/>
    </row>
    <row r="926" spans="4:5" ht="12.5" x14ac:dyDescent="0.25">
      <c r="D926" s="51"/>
      <c r="E926" s="51"/>
    </row>
    <row r="927" spans="4:5" ht="12.5" x14ac:dyDescent="0.25">
      <c r="D927" s="51"/>
      <c r="E927" s="51"/>
    </row>
    <row r="928" spans="4:5" ht="12.5" x14ac:dyDescent="0.25">
      <c r="D928" s="51"/>
      <c r="E928" s="51"/>
    </row>
    <row r="929" spans="4:5" ht="12.5" x14ac:dyDescent="0.25">
      <c r="D929" s="51"/>
      <c r="E929" s="51"/>
    </row>
    <row r="930" spans="4:5" ht="12.5" x14ac:dyDescent="0.25">
      <c r="D930" s="51"/>
      <c r="E930" s="51"/>
    </row>
    <row r="931" spans="4:5" ht="12.5" x14ac:dyDescent="0.25">
      <c r="D931" s="51"/>
      <c r="E931" s="51"/>
    </row>
    <row r="932" spans="4:5" ht="12.5" x14ac:dyDescent="0.25">
      <c r="D932" s="51"/>
      <c r="E932" s="51"/>
    </row>
    <row r="933" spans="4:5" ht="12.5" x14ac:dyDescent="0.25">
      <c r="D933" s="51"/>
      <c r="E933" s="51"/>
    </row>
    <row r="934" spans="4:5" ht="12.5" x14ac:dyDescent="0.25">
      <c r="D934" s="51"/>
      <c r="E934" s="51"/>
    </row>
    <row r="935" spans="4:5" ht="12.5" x14ac:dyDescent="0.25">
      <c r="D935" s="51"/>
      <c r="E935" s="51"/>
    </row>
    <row r="936" spans="4:5" ht="12.5" x14ac:dyDescent="0.25">
      <c r="D936" s="51"/>
      <c r="E936" s="51"/>
    </row>
    <row r="937" spans="4:5" ht="12.5" x14ac:dyDescent="0.25">
      <c r="D937" s="51"/>
      <c r="E937" s="51"/>
    </row>
    <row r="938" spans="4:5" ht="12.5" x14ac:dyDescent="0.25">
      <c r="D938" s="51"/>
      <c r="E938" s="51"/>
    </row>
    <row r="939" spans="4:5" ht="12.5" x14ac:dyDescent="0.25">
      <c r="D939" s="51"/>
      <c r="E939" s="51"/>
    </row>
    <row r="940" spans="4:5" ht="12.5" x14ac:dyDescent="0.25">
      <c r="D940" s="51"/>
      <c r="E940" s="51"/>
    </row>
    <row r="941" spans="4:5" ht="12.5" x14ac:dyDescent="0.25">
      <c r="D941" s="51"/>
      <c r="E941" s="51"/>
    </row>
    <row r="942" spans="4:5" ht="12.5" x14ac:dyDescent="0.25">
      <c r="D942" s="51"/>
      <c r="E942" s="51"/>
    </row>
    <row r="943" spans="4:5" ht="12.5" x14ac:dyDescent="0.25">
      <c r="D943" s="51"/>
      <c r="E943" s="51"/>
    </row>
    <row r="944" spans="4:5" ht="12.5" x14ac:dyDescent="0.25">
      <c r="D944" s="51"/>
      <c r="E944" s="51"/>
    </row>
    <row r="945" spans="4:5" ht="12.5" x14ac:dyDescent="0.25">
      <c r="D945" s="51"/>
      <c r="E945" s="51"/>
    </row>
    <row r="946" spans="4:5" ht="12.5" x14ac:dyDescent="0.25">
      <c r="D946" s="51"/>
      <c r="E946" s="51"/>
    </row>
    <row r="947" spans="4:5" ht="12.5" x14ac:dyDescent="0.25">
      <c r="D947" s="51"/>
      <c r="E947" s="51"/>
    </row>
    <row r="948" spans="4:5" ht="12.5" x14ac:dyDescent="0.25">
      <c r="D948" s="51"/>
      <c r="E948" s="51"/>
    </row>
    <row r="949" spans="4:5" ht="12.5" x14ac:dyDescent="0.25">
      <c r="D949" s="51"/>
      <c r="E949" s="51"/>
    </row>
    <row r="950" spans="4:5" ht="12.5" x14ac:dyDescent="0.25">
      <c r="D950" s="51"/>
      <c r="E950" s="51"/>
    </row>
    <row r="951" spans="4:5" ht="12.5" x14ac:dyDescent="0.25">
      <c r="D951" s="51"/>
      <c r="E951" s="51"/>
    </row>
    <row r="952" spans="4:5" ht="12.5" x14ac:dyDescent="0.25">
      <c r="D952" s="51"/>
      <c r="E952" s="51"/>
    </row>
    <row r="953" spans="4:5" ht="12.5" x14ac:dyDescent="0.25">
      <c r="D953" s="51"/>
      <c r="E953" s="51"/>
    </row>
    <row r="954" spans="4:5" ht="12.5" x14ac:dyDescent="0.25">
      <c r="D954" s="51"/>
      <c r="E954" s="51"/>
    </row>
    <row r="955" spans="4:5" ht="12.5" x14ac:dyDescent="0.25">
      <c r="D955" s="51"/>
      <c r="E955" s="51"/>
    </row>
    <row r="956" spans="4:5" ht="12.5" x14ac:dyDescent="0.25">
      <c r="D956" s="51"/>
      <c r="E956" s="51"/>
    </row>
    <row r="957" spans="4:5" ht="12.5" x14ac:dyDescent="0.25">
      <c r="D957" s="51"/>
      <c r="E957" s="51"/>
    </row>
    <row r="958" spans="4:5" ht="12.5" x14ac:dyDescent="0.25">
      <c r="D958" s="51"/>
      <c r="E958" s="51"/>
    </row>
    <row r="959" spans="4:5" ht="12.5" x14ac:dyDescent="0.25">
      <c r="D959" s="51"/>
      <c r="E959" s="51"/>
    </row>
    <row r="960" spans="4:5" ht="12.5" x14ac:dyDescent="0.25">
      <c r="D960" s="51"/>
      <c r="E960" s="51"/>
    </row>
    <row r="961" spans="4:5" ht="12.5" x14ac:dyDescent="0.25">
      <c r="D961" s="51"/>
      <c r="E961" s="51"/>
    </row>
    <row r="962" spans="4:5" ht="12.5" x14ac:dyDescent="0.25">
      <c r="D962" s="51"/>
      <c r="E962" s="51"/>
    </row>
    <row r="963" spans="4:5" ht="12.5" x14ac:dyDescent="0.25">
      <c r="D963" s="51"/>
      <c r="E963" s="51"/>
    </row>
    <row r="964" spans="4:5" ht="12.5" x14ac:dyDescent="0.25">
      <c r="D964" s="51"/>
      <c r="E964" s="51"/>
    </row>
    <row r="965" spans="4:5" ht="12.5" x14ac:dyDescent="0.25">
      <c r="D965" s="51"/>
      <c r="E965" s="51"/>
    </row>
    <row r="966" spans="4:5" ht="12.5" x14ac:dyDescent="0.25">
      <c r="D966" s="51"/>
      <c r="E966" s="51"/>
    </row>
    <row r="967" spans="4:5" ht="12.5" x14ac:dyDescent="0.25">
      <c r="D967" s="51"/>
      <c r="E967" s="51"/>
    </row>
    <row r="968" spans="4:5" ht="12.5" x14ac:dyDescent="0.25">
      <c r="D968" s="51"/>
      <c r="E968" s="51"/>
    </row>
  </sheetData>
  <mergeCells count="62">
    <mergeCell ref="H19:I19"/>
    <mergeCell ref="H24:I24"/>
    <mergeCell ref="H14:I14"/>
    <mergeCell ref="H15:I15"/>
    <mergeCell ref="H16:I16"/>
    <mergeCell ref="H17:I17"/>
    <mergeCell ref="H18:I18"/>
    <mergeCell ref="C10:C11"/>
    <mergeCell ref="C12:C17"/>
    <mergeCell ref="D13:D15"/>
    <mergeCell ref="C31:C32"/>
    <mergeCell ref="C33:C38"/>
    <mergeCell ref="D34:D36"/>
    <mergeCell ref="H39:I39"/>
    <mergeCell ref="H40:I40"/>
    <mergeCell ref="H44:I44"/>
    <mergeCell ref="H23:I23"/>
    <mergeCell ref="H30:I30"/>
    <mergeCell ref="H29:I29"/>
    <mergeCell ref="H31:I31"/>
    <mergeCell ref="H32:I32"/>
    <mergeCell ref="H35:I35"/>
    <mergeCell ref="H36:I36"/>
    <mergeCell ref="H25:I25"/>
    <mergeCell ref="H72:I72"/>
    <mergeCell ref="H48:I48"/>
    <mergeCell ref="H54:I54"/>
    <mergeCell ref="H55:I55"/>
    <mergeCell ref="H53:I53"/>
    <mergeCell ref="H52:I52"/>
    <mergeCell ref="H9:I9"/>
    <mergeCell ref="H8:I8"/>
    <mergeCell ref="H12:I12"/>
    <mergeCell ref="H13:I13"/>
    <mergeCell ref="H63:I63"/>
    <mergeCell ref="H62:I62"/>
    <mergeCell ref="H61:I61"/>
    <mergeCell ref="H56:I56"/>
    <mergeCell ref="H57:I57"/>
    <mergeCell ref="H33:I33"/>
    <mergeCell ref="H34:I34"/>
    <mergeCell ref="H45:I45"/>
    <mergeCell ref="H46:I46"/>
    <mergeCell ref="H47:I47"/>
    <mergeCell ref="H37:I37"/>
    <mergeCell ref="H38:I38"/>
    <mergeCell ref="C53:C56"/>
    <mergeCell ref="C63:C66"/>
    <mergeCell ref="C67:C70"/>
    <mergeCell ref="C71:C74"/>
    <mergeCell ref="H10:I10"/>
    <mergeCell ref="H11:I11"/>
    <mergeCell ref="H64:I64"/>
    <mergeCell ref="H65:I65"/>
    <mergeCell ref="H73:I73"/>
    <mergeCell ref="H74:I74"/>
    <mergeCell ref="H66:I66"/>
    <mergeCell ref="H67:I67"/>
    <mergeCell ref="H68:I68"/>
    <mergeCell ref="H69:I69"/>
    <mergeCell ref="H70:I70"/>
    <mergeCell ref="H71:I71"/>
  </mergeCells>
  <phoneticPr fontId="15" type="noConversion"/>
  <dataValidations count="1">
    <dataValidation type="list" allowBlank="1" showErrorMessage="1" sqref="F9:G19 F24:G25 F30:G40 F45:G48 F53:G57 F62:G74" xr:uid="{00000000-0002-0000-4300-000000000000}">
      <formula1>"Not Test,PASS,Fail,N/A,Blocked"</formula1>
    </dataValidation>
  </dataValidation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P877"/>
  <sheetViews>
    <sheetView workbookViewId="0"/>
  </sheetViews>
  <sheetFormatPr defaultColWidth="12.6328125" defaultRowHeight="15.75" customHeight="1" x14ac:dyDescent="0.25"/>
  <cols>
    <col min="1" max="1" width="4.6328125" customWidth="1"/>
    <col min="3" max="6" width="52.6328125" customWidth="1"/>
    <col min="7" max="7" width="14.6328125" customWidth="1"/>
    <col min="8" max="9" width="52.6328125" customWidth="1"/>
  </cols>
  <sheetData>
    <row r="1" spans="1:16" ht="13" x14ac:dyDescent="0.3">
      <c r="A1" s="1"/>
      <c r="C1" s="51"/>
      <c r="D1" s="51"/>
      <c r="E1" s="51"/>
    </row>
    <row r="2" spans="1:16" ht="13" x14ac:dyDescent="0.25">
      <c r="B2" s="2" t="s">
        <v>1</v>
      </c>
      <c r="C2" s="36" t="s">
        <v>34</v>
      </c>
      <c r="D2" s="36" t="s">
        <v>35</v>
      </c>
      <c r="E2" s="36" t="s">
        <v>36</v>
      </c>
      <c r="F2" s="3"/>
    </row>
    <row r="3" spans="1:16" ht="13" x14ac:dyDescent="0.25">
      <c r="B3" s="2" t="s">
        <v>5</v>
      </c>
      <c r="C3" s="36" t="s">
        <v>2319</v>
      </c>
      <c r="D3" s="51" t="s">
        <v>1840</v>
      </c>
      <c r="E3" s="36" t="s">
        <v>2320</v>
      </c>
      <c r="F3" s="36" t="s">
        <v>2321</v>
      </c>
    </row>
    <row r="4" spans="1:16" ht="200" customHeight="1" x14ac:dyDescent="0.25">
      <c r="A4" s="11"/>
      <c r="B4" s="2" t="s">
        <v>9</v>
      </c>
      <c r="C4" s="8"/>
      <c r="D4" s="13"/>
      <c r="E4" s="8"/>
      <c r="F4" s="13"/>
      <c r="G4" s="11"/>
      <c r="H4" s="11"/>
      <c r="I4" s="11"/>
      <c r="J4" s="11"/>
      <c r="K4" s="11"/>
      <c r="L4" s="11"/>
      <c r="M4" s="11"/>
      <c r="N4" s="11"/>
      <c r="O4" s="11"/>
      <c r="P4" s="11"/>
    </row>
    <row r="5" spans="1:16" ht="12.5" x14ac:dyDescent="0.25">
      <c r="C5" s="51"/>
      <c r="D5" s="51"/>
      <c r="E5" s="51"/>
    </row>
    <row r="6" spans="1:16" ht="20" x14ac:dyDescent="0.4">
      <c r="B6" s="5" t="s">
        <v>2322</v>
      </c>
      <c r="C6" s="51"/>
      <c r="D6" s="51"/>
      <c r="E6" s="51"/>
    </row>
    <row r="7" spans="1:16" ht="12.5" x14ac:dyDescent="0.25">
      <c r="C7" s="51"/>
      <c r="D7" s="51"/>
      <c r="E7" s="51"/>
    </row>
    <row r="8" spans="1:16" ht="13" x14ac:dyDescent="0.3">
      <c r="B8" s="6" t="s">
        <v>11</v>
      </c>
      <c r="C8" s="52" t="s">
        <v>12</v>
      </c>
      <c r="D8" s="52" t="s">
        <v>13</v>
      </c>
      <c r="E8" s="52" t="s">
        <v>14</v>
      </c>
      <c r="F8" s="6" t="s">
        <v>15</v>
      </c>
      <c r="G8" s="6" t="s">
        <v>16</v>
      </c>
      <c r="H8" s="221" t="s">
        <v>17</v>
      </c>
      <c r="I8" s="197"/>
    </row>
    <row r="9" spans="1:16" ht="12.5" x14ac:dyDescent="0.25">
      <c r="B9" s="21">
        <f t="shared" ref="B9:B22" si="0">ROW()-8</f>
        <v>1</v>
      </c>
      <c r="C9" s="210" t="s">
        <v>2323</v>
      </c>
      <c r="D9" s="25" t="s">
        <v>2324</v>
      </c>
      <c r="E9" s="28" t="s">
        <v>2325</v>
      </c>
      <c r="F9" s="9" t="s">
        <v>21</v>
      </c>
      <c r="G9" s="44" t="s">
        <v>21</v>
      </c>
      <c r="H9" s="199"/>
      <c r="I9" s="197"/>
    </row>
    <row r="10" spans="1:16" ht="16.5" customHeight="1" x14ac:dyDescent="0.25">
      <c r="B10" s="21">
        <f t="shared" si="0"/>
        <v>2</v>
      </c>
      <c r="C10" s="204"/>
      <c r="D10" s="25" t="s">
        <v>2326</v>
      </c>
      <c r="E10" s="28" t="s">
        <v>2325</v>
      </c>
      <c r="F10" s="9" t="s">
        <v>21</v>
      </c>
      <c r="G10" s="44" t="s">
        <v>21</v>
      </c>
      <c r="H10" s="199"/>
      <c r="I10" s="197"/>
    </row>
    <row r="11" spans="1:16" ht="312.5" x14ac:dyDescent="0.25">
      <c r="B11" s="21">
        <f t="shared" si="0"/>
        <v>3</v>
      </c>
      <c r="C11" s="32" t="s">
        <v>2327</v>
      </c>
      <c r="D11" s="25" t="s">
        <v>2328</v>
      </c>
      <c r="E11" s="25" t="s">
        <v>2329</v>
      </c>
      <c r="F11" s="9" t="s">
        <v>21</v>
      </c>
      <c r="G11" s="9" t="s">
        <v>21</v>
      </c>
      <c r="H11" s="199"/>
      <c r="I11" s="197"/>
    </row>
    <row r="12" spans="1:16" ht="12.5" x14ac:dyDescent="0.25">
      <c r="B12" s="21">
        <f t="shared" si="0"/>
        <v>4</v>
      </c>
      <c r="C12" s="210" t="s">
        <v>2330</v>
      </c>
      <c r="D12" s="25" t="s">
        <v>2331</v>
      </c>
      <c r="E12" s="25" t="s">
        <v>2332</v>
      </c>
      <c r="F12" s="9" t="s">
        <v>21</v>
      </c>
      <c r="G12" s="9" t="s">
        <v>21</v>
      </c>
      <c r="H12" s="199"/>
      <c r="I12" s="197"/>
    </row>
    <row r="13" spans="1:16" ht="12.5" x14ac:dyDescent="0.25">
      <c r="B13" s="21">
        <f t="shared" si="0"/>
        <v>5</v>
      </c>
      <c r="C13" s="211"/>
      <c r="D13" s="25" t="s">
        <v>2333</v>
      </c>
      <c r="E13" s="25" t="s">
        <v>2332</v>
      </c>
      <c r="F13" s="9" t="s">
        <v>21</v>
      </c>
      <c r="G13" s="9" t="s">
        <v>21</v>
      </c>
      <c r="H13" s="199"/>
      <c r="I13" s="197"/>
    </row>
    <row r="14" spans="1:16" ht="12.5" x14ac:dyDescent="0.25">
      <c r="B14" s="21">
        <f t="shared" si="0"/>
        <v>6</v>
      </c>
      <c r="C14" s="211"/>
      <c r="D14" s="25" t="s">
        <v>2334</v>
      </c>
      <c r="E14" s="25" t="s">
        <v>2332</v>
      </c>
      <c r="F14" s="9" t="s">
        <v>21</v>
      </c>
      <c r="G14" s="9" t="s">
        <v>21</v>
      </c>
      <c r="H14" s="199"/>
      <c r="I14" s="197"/>
    </row>
    <row r="15" spans="1:16" ht="12.5" x14ac:dyDescent="0.25">
      <c r="B15" s="21">
        <f t="shared" si="0"/>
        <v>7</v>
      </c>
      <c r="C15" s="211"/>
      <c r="D15" s="25" t="s">
        <v>2335</v>
      </c>
      <c r="E15" s="25" t="s">
        <v>2332</v>
      </c>
      <c r="F15" s="9" t="s">
        <v>21</v>
      </c>
      <c r="G15" s="9" t="s">
        <v>21</v>
      </c>
      <c r="H15" s="199"/>
      <c r="I15" s="197"/>
    </row>
    <row r="16" spans="1:16" ht="12.5" x14ac:dyDescent="0.25">
      <c r="B16" s="21">
        <f t="shared" si="0"/>
        <v>8</v>
      </c>
      <c r="C16" s="204"/>
      <c r="D16" s="90" t="s">
        <v>2336</v>
      </c>
      <c r="E16" s="25" t="s">
        <v>2337</v>
      </c>
      <c r="F16" s="9" t="s">
        <v>21</v>
      </c>
      <c r="G16" s="9" t="s">
        <v>21</v>
      </c>
      <c r="H16" s="199"/>
      <c r="I16" s="197"/>
    </row>
    <row r="17" spans="1:16" ht="12.5" x14ac:dyDescent="0.25">
      <c r="B17" s="21">
        <f t="shared" si="0"/>
        <v>9</v>
      </c>
      <c r="C17" s="223" t="s">
        <v>2338</v>
      </c>
      <c r="D17" s="212" t="s">
        <v>2339</v>
      </c>
      <c r="E17" s="25" t="s">
        <v>2340</v>
      </c>
      <c r="F17" s="9" t="s">
        <v>21</v>
      </c>
      <c r="G17" s="9" t="s">
        <v>21</v>
      </c>
      <c r="H17" s="199"/>
      <c r="I17" s="197"/>
    </row>
    <row r="18" spans="1:16" ht="12.5" x14ac:dyDescent="0.25">
      <c r="B18" s="21">
        <f t="shared" si="0"/>
        <v>10</v>
      </c>
      <c r="C18" s="211"/>
      <c r="D18" s="257"/>
      <c r="E18" s="25" t="s">
        <v>2341</v>
      </c>
      <c r="F18" s="9" t="s">
        <v>21</v>
      </c>
      <c r="G18" s="9" t="s">
        <v>21</v>
      </c>
      <c r="H18" s="199"/>
      <c r="I18" s="197"/>
    </row>
    <row r="19" spans="1:16" ht="12.5" x14ac:dyDescent="0.25">
      <c r="A19" s="23"/>
      <c r="B19" s="21">
        <f t="shared" si="0"/>
        <v>11</v>
      </c>
      <c r="C19" s="204"/>
      <c r="D19" s="214"/>
      <c r="E19" s="28" t="s">
        <v>2342</v>
      </c>
      <c r="F19" s="19" t="s">
        <v>21</v>
      </c>
      <c r="G19" s="19" t="s">
        <v>21</v>
      </c>
      <c r="H19" s="199"/>
      <c r="I19" s="197"/>
      <c r="J19" s="23"/>
      <c r="K19" s="23"/>
      <c r="L19" s="23"/>
      <c r="M19" s="23"/>
      <c r="N19" s="23"/>
      <c r="O19" s="23"/>
      <c r="P19" s="23"/>
    </row>
    <row r="20" spans="1:16" ht="12.5" x14ac:dyDescent="0.25">
      <c r="B20" s="21">
        <f t="shared" si="0"/>
        <v>12</v>
      </c>
      <c r="C20" s="60" t="s">
        <v>2343</v>
      </c>
      <c r="D20" s="25" t="s">
        <v>2344</v>
      </c>
      <c r="E20" s="25" t="s">
        <v>2345</v>
      </c>
      <c r="F20" s="9" t="s">
        <v>21</v>
      </c>
      <c r="G20" s="9" t="s">
        <v>21</v>
      </c>
      <c r="H20" s="199"/>
      <c r="I20" s="197"/>
    </row>
    <row r="21" spans="1:16" ht="12.5" x14ac:dyDescent="0.25">
      <c r="B21" s="21">
        <f t="shared" si="0"/>
        <v>13</v>
      </c>
      <c r="C21" s="60" t="s">
        <v>2346</v>
      </c>
      <c r="D21" s="25" t="s">
        <v>2347</v>
      </c>
      <c r="E21" s="25" t="s">
        <v>2348</v>
      </c>
      <c r="F21" s="9" t="s">
        <v>21</v>
      </c>
      <c r="G21" s="9" t="s">
        <v>21</v>
      </c>
      <c r="H21" s="199"/>
      <c r="I21" s="197"/>
    </row>
    <row r="22" spans="1:16" ht="12.5" x14ac:dyDescent="0.25">
      <c r="B22" s="21">
        <f t="shared" si="0"/>
        <v>14</v>
      </c>
      <c r="C22" s="60" t="s">
        <v>2349</v>
      </c>
      <c r="D22" s="25" t="s">
        <v>2350</v>
      </c>
      <c r="E22" s="25" t="s">
        <v>2351</v>
      </c>
      <c r="F22" s="9" t="s">
        <v>21</v>
      </c>
      <c r="G22" s="9" t="s">
        <v>21</v>
      </c>
      <c r="H22" s="199"/>
      <c r="I22" s="197"/>
    </row>
    <row r="23" spans="1:16" ht="12.5" x14ac:dyDescent="0.25">
      <c r="C23" s="131"/>
      <c r="D23" s="51"/>
      <c r="E23" s="51"/>
    </row>
    <row r="24" spans="1:16" ht="20" x14ac:dyDescent="0.4">
      <c r="B24" s="5" t="s">
        <v>2352</v>
      </c>
      <c r="C24" s="131"/>
      <c r="D24" s="51"/>
      <c r="E24" s="51"/>
    </row>
    <row r="25" spans="1:16" ht="12.5" x14ac:dyDescent="0.25">
      <c r="C25" s="131"/>
      <c r="D25" s="51"/>
      <c r="E25" s="51"/>
    </row>
    <row r="26" spans="1:16" ht="13" x14ac:dyDescent="0.3">
      <c r="B26" s="6" t="s">
        <v>11</v>
      </c>
      <c r="C26" s="52" t="s">
        <v>12</v>
      </c>
      <c r="D26" s="52" t="s">
        <v>13</v>
      </c>
      <c r="E26" s="52" t="s">
        <v>14</v>
      </c>
      <c r="F26" s="6" t="s">
        <v>15</v>
      </c>
      <c r="G26" s="6" t="s">
        <v>16</v>
      </c>
      <c r="H26" s="221" t="s">
        <v>17</v>
      </c>
      <c r="I26" s="197"/>
    </row>
    <row r="27" spans="1:16" ht="12.5" x14ac:dyDescent="0.25">
      <c r="A27" s="11"/>
      <c r="B27" s="21">
        <f t="shared" ref="B27:B28" si="1">ROW()-12</f>
        <v>15</v>
      </c>
      <c r="C27" s="210" t="s">
        <v>2353</v>
      </c>
      <c r="D27" s="32" t="s">
        <v>2354</v>
      </c>
      <c r="E27" s="25" t="s">
        <v>2355</v>
      </c>
      <c r="F27" s="9" t="s">
        <v>21</v>
      </c>
      <c r="G27" s="9" t="s">
        <v>21</v>
      </c>
      <c r="H27" s="199"/>
      <c r="I27" s="197"/>
      <c r="J27" s="11"/>
      <c r="K27" s="11"/>
      <c r="L27" s="11"/>
      <c r="M27" s="11"/>
      <c r="N27" s="11"/>
      <c r="O27" s="11"/>
      <c r="P27" s="11"/>
    </row>
    <row r="28" spans="1:16" ht="12.5" x14ac:dyDescent="0.25">
      <c r="A28" s="11"/>
      <c r="B28" s="21">
        <f t="shared" si="1"/>
        <v>16</v>
      </c>
      <c r="C28" s="204"/>
      <c r="D28" s="32" t="s">
        <v>2356</v>
      </c>
      <c r="E28" s="25" t="s">
        <v>2355</v>
      </c>
      <c r="F28" s="9" t="s">
        <v>21</v>
      </c>
      <c r="G28" s="9" t="s">
        <v>21</v>
      </c>
      <c r="H28" s="199"/>
      <c r="I28" s="197"/>
      <c r="J28" s="11"/>
      <c r="K28" s="11"/>
      <c r="L28" s="11"/>
      <c r="M28" s="11"/>
      <c r="N28" s="11"/>
      <c r="O28" s="11"/>
      <c r="P28" s="11"/>
    </row>
    <row r="29" spans="1:16" ht="12.5" x14ac:dyDescent="0.25">
      <c r="C29" s="51"/>
      <c r="D29" s="62"/>
      <c r="E29" s="62"/>
    </row>
    <row r="30" spans="1:16" ht="20" x14ac:dyDescent="0.4">
      <c r="B30" s="5" t="s">
        <v>1851</v>
      </c>
    </row>
    <row r="32" spans="1:16" ht="13" x14ac:dyDescent="0.3">
      <c r="B32" s="6" t="s">
        <v>11</v>
      </c>
      <c r="C32" s="6" t="s">
        <v>12</v>
      </c>
      <c r="D32" s="6" t="s">
        <v>13</v>
      </c>
      <c r="E32" s="6" t="s">
        <v>14</v>
      </c>
      <c r="F32" s="6" t="s">
        <v>15</v>
      </c>
      <c r="G32" s="6" t="s">
        <v>16</v>
      </c>
      <c r="H32" s="221" t="s">
        <v>17</v>
      </c>
      <c r="I32" s="197"/>
    </row>
    <row r="33" spans="2:9" ht="25" x14ac:dyDescent="0.25">
      <c r="B33" s="21">
        <f>ROW()-16</f>
        <v>17</v>
      </c>
      <c r="C33" s="86" t="s">
        <v>2357</v>
      </c>
      <c r="D33" s="87" t="s">
        <v>2358</v>
      </c>
      <c r="E33" s="25" t="s">
        <v>2359</v>
      </c>
      <c r="F33" s="9" t="s">
        <v>21</v>
      </c>
      <c r="G33" s="9" t="s">
        <v>21</v>
      </c>
      <c r="H33" s="199"/>
      <c r="I33" s="197"/>
    </row>
    <row r="34" spans="2:9" ht="12.5" x14ac:dyDescent="0.25">
      <c r="C34" s="51"/>
      <c r="D34" s="62"/>
      <c r="E34" s="62"/>
    </row>
    <row r="35" spans="2:9" ht="20" x14ac:dyDescent="0.4">
      <c r="B35" s="5" t="s">
        <v>2360</v>
      </c>
      <c r="C35" s="51"/>
      <c r="D35" s="62"/>
      <c r="E35" s="62"/>
    </row>
    <row r="36" spans="2:9" ht="12.5" x14ac:dyDescent="0.25">
      <c r="C36" s="51"/>
      <c r="D36" s="62"/>
      <c r="E36" s="62"/>
    </row>
    <row r="37" spans="2:9" ht="13" x14ac:dyDescent="0.3">
      <c r="B37" s="6" t="s">
        <v>11</v>
      </c>
      <c r="C37" s="6" t="s">
        <v>12</v>
      </c>
      <c r="D37" s="6" t="s">
        <v>13</v>
      </c>
      <c r="E37" s="6" t="s">
        <v>14</v>
      </c>
      <c r="F37" s="6" t="s">
        <v>15</v>
      </c>
      <c r="G37" s="6" t="s">
        <v>16</v>
      </c>
      <c r="H37" s="221" t="s">
        <v>17</v>
      </c>
      <c r="I37" s="197"/>
    </row>
    <row r="38" spans="2:9" ht="12.5" x14ac:dyDescent="0.25">
      <c r="B38" s="21">
        <f t="shared" ref="B38:B44" si="2">ROW()-20</f>
        <v>18</v>
      </c>
      <c r="C38" s="86" t="s">
        <v>2361</v>
      </c>
      <c r="D38" s="87" t="s">
        <v>2362</v>
      </c>
      <c r="E38" s="32" t="s">
        <v>2363</v>
      </c>
      <c r="F38" s="9" t="s">
        <v>21</v>
      </c>
      <c r="G38" s="9" t="s">
        <v>21</v>
      </c>
      <c r="H38" s="199"/>
      <c r="I38" s="197"/>
    </row>
    <row r="39" spans="2:9" ht="12.5" x14ac:dyDescent="0.25">
      <c r="B39" s="21">
        <f t="shared" si="2"/>
        <v>19</v>
      </c>
      <c r="C39" s="274" t="s">
        <v>2364</v>
      </c>
      <c r="D39" s="32" t="s">
        <v>2365</v>
      </c>
      <c r="E39" s="61" t="s">
        <v>2366</v>
      </c>
      <c r="F39" s="9" t="s">
        <v>21</v>
      </c>
      <c r="G39" s="9" t="s">
        <v>21</v>
      </c>
      <c r="H39" s="199"/>
      <c r="I39" s="197"/>
    </row>
    <row r="40" spans="2:9" ht="12.5" x14ac:dyDescent="0.25">
      <c r="B40" s="21">
        <f t="shared" si="2"/>
        <v>20</v>
      </c>
      <c r="C40" s="238"/>
      <c r="D40" s="32" t="s">
        <v>2367</v>
      </c>
      <c r="E40" s="61" t="s">
        <v>2366</v>
      </c>
      <c r="F40" s="9" t="s">
        <v>21</v>
      </c>
      <c r="G40" s="9" t="s">
        <v>21</v>
      </c>
      <c r="H40" s="199"/>
      <c r="I40" s="197"/>
    </row>
    <row r="41" spans="2:9" ht="12.5" x14ac:dyDescent="0.25">
      <c r="B41" s="21">
        <f t="shared" si="2"/>
        <v>21</v>
      </c>
      <c r="C41" s="210" t="s">
        <v>2368</v>
      </c>
      <c r="D41" s="210" t="s">
        <v>2369</v>
      </c>
      <c r="E41" s="96" t="s">
        <v>2370</v>
      </c>
      <c r="F41" s="9" t="s">
        <v>21</v>
      </c>
      <c r="G41" s="9" t="s">
        <v>21</v>
      </c>
      <c r="H41" s="199"/>
      <c r="I41" s="197"/>
    </row>
    <row r="42" spans="2:9" ht="12.5" x14ac:dyDescent="0.25">
      <c r="B42" s="21">
        <f t="shared" si="2"/>
        <v>22</v>
      </c>
      <c r="C42" s="204"/>
      <c r="D42" s="204"/>
      <c r="E42" s="32" t="s">
        <v>2371</v>
      </c>
      <c r="F42" s="9" t="s">
        <v>21</v>
      </c>
      <c r="G42" s="9" t="s">
        <v>21</v>
      </c>
      <c r="H42" s="199"/>
      <c r="I42" s="197"/>
    </row>
    <row r="43" spans="2:9" ht="12.5" x14ac:dyDescent="0.25">
      <c r="B43" s="21">
        <f t="shared" si="2"/>
        <v>23</v>
      </c>
      <c r="C43" s="32" t="s">
        <v>2372</v>
      </c>
      <c r="D43" s="32" t="s">
        <v>2373</v>
      </c>
      <c r="E43" s="32" t="s">
        <v>2374</v>
      </c>
      <c r="F43" s="9" t="s">
        <v>21</v>
      </c>
      <c r="G43" s="9" t="s">
        <v>21</v>
      </c>
      <c r="H43" s="199"/>
      <c r="I43" s="197"/>
    </row>
    <row r="44" spans="2:9" ht="12.5" x14ac:dyDescent="0.25">
      <c r="B44" s="21">
        <f t="shared" si="2"/>
        <v>24</v>
      </c>
      <c r="C44" s="32" t="s">
        <v>2375</v>
      </c>
      <c r="D44" s="32" t="s">
        <v>2373</v>
      </c>
      <c r="E44" s="32" t="s">
        <v>2376</v>
      </c>
      <c r="F44" s="9" t="s">
        <v>21</v>
      </c>
      <c r="G44" s="9" t="s">
        <v>21</v>
      </c>
      <c r="H44" s="199"/>
      <c r="I44" s="197"/>
    </row>
    <row r="45" spans="2:9" ht="12.5" x14ac:dyDescent="0.25">
      <c r="D45" s="51"/>
      <c r="E45" s="51"/>
    </row>
    <row r="46" spans="2:9" ht="12.5" x14ac:dyDescent="0.25">
      <c r="D46" s="51"/>
      <c r="E46" s="51"/>
    </row>
    <row r="47" spans="2:9" ht="12.5" x14ac:dyDescent="0.25">
      <c r="C47" s="51"/>
      <c r="D47" s="51"/>
      <c r="E47" s="51"/>
    </row>
    <row r="48" spans="2:9" ht="12.5" x14ac:dyDescent="0.25">
      <c r="C48" s="51"/>
      <c r="D48" s="51"/>
      <c r="E48" s="51"/>
    </row>
    <row r="49" spans="3:5" ht="12.5" x14ac:dyDescent="0.25">
      <c r="C49" s="51"/>
      <c r="D49" s="51"/>
      <c r="E49" s="51"/>
    </row>
    <row r="50" spans="3:5" ht="12.5" x14ac:dyDescent="0.25">
      <c r="C50" s="51"/>
      <c r="D50" s="51"/>
      <c r="E50" s="51"/>
    </row>
    <row r="51" spans="3:5" ht="12.5" x14ac:dyDescent="0.25">
      <c r="C51" s="51"/>
      <c r="D51" s="51"/>
      <c r="E51" s="51"/>
    </row>
    <row r="52" spans="3:5" ht="12.5" x14ac:dyDescent="0.25">
      <c r="C52" s="51"/>
      <c r="D52" s="51"/>
      <c r="E52" s="51"/>
    </row>
    <row r="53" spans="3:5" ht="12.5" x14ac:dyDescent="0.25">
      <c r="C53" s="51"/>
      <c r="D53" s="51"/>
      <c r="E53" s="51"/>
    </row>
    <row r="54" spans="3:5" ht="12.5" x14ac:dyDescent="0.25">
      <c r="C54" s="51"/>
      <c r="D54" s="51"/>
      <c r="E54" s="51"/>
    </row>
    <row r="55" spans="3:5" ht="12.5" x14ac:dyDescent="0.25">
      <c r="C55" s="51"/>
      <c r="D55" s="51"/>
      <c r="E55" s="51"/>
    </row>
    <row r="56" spans="3:5" ht="12.5" x14ac:dyDescent="0.25">
      <c r="C56" s="51"/>
      <c r="D56" s="51"/>
      <c r="E56" s="51"/>
    </row>
    <row r="57" spans="3:5" ht="12.5" x14ac:dyDescent="0.25">
      <c r="C57" s="51"/>
      <c r="D57" s="51"/>
      <c r="E57" s="51"/>
    </row>
    <row r="58" spans="3:5" ht="12.5" x14ac:dyDescent="0.25">
      <c r="C58" s="51"/>
      <c r="D58" s="51"/>
      <c r="E58" s="51"/>
    </row>
    <row r="59" spans="3:5" ht="12.5" x14ac:dyDescent="0.25">
      <c r="C59" s="51"/>
      <c r="D59" s="51"/>
      <c r="E59" s="51"/>
    </row>
    <row r="60" spans="3:5" ht="12.5" x14ac:dyDescent="0.25">
      <c r="C60" s="51"/>
      <c r="D60" s="51"/>
      <c r="E60" s="51"/>
    </row>
    <row r="61" spans="3:5" ht="12.5" x14ac:dyDescent="0.25">
      <c r="C61" s="51"/>
      <c r="D61" s="51"/>
      <c r="E61" s="51"/>
    </row>
    <row r="62" spans="3:5" ht="12.5" x14ac:dyDescent="0.25">
      <c r="C62" s="51"/>
      <c r="D62" s="51"/>
      <c r="E62" s="51"/>
    </row>
    <row r="63" spans="3:5" ht="12.5" x14ac:dyDescent="0.25">
      <c r="C63" s="51"/>
      <c r="D63" s="51"/>
      <c r="E63" s="51"/>
    </row>
    <row r="64" spans="3:5" ht="12.5" x14ac:dyDescent="0.25">
      <c r="C64" s="51"/>
      <c r="D64" s="51"/>
      <c r="E64" s="51"/>
    </row>
    <row r="65" spans="3:5" ht="12.5" x14ac:dyDescent="0.25">
      <c r="C65" s="51"/>
      <c r="D65" s="51"/>
      <c r="E65" s="51"/>
    </row>
    <row r="66" spans="3:5" ht="12.5" x14ac:dyDescent="0.25">
      <c r="C66" s="51"/>
      <c r="D66" s="51"/>
      <c r="E66" s="51"/>
    </row>
    <row r="67" spans="3:5" ht="12.5" x14ac:dyDescent="0.25">
      <c r="C67" s="51"/>
      <c r="D67" s="51"/>
      <c r="E67" s="51"/>
    </row>
    <row r="68" spans="3:5" ht="12.5" x14ac:dyDescent="0.25">
      <c r="C68" s="51"/>
      <c r="D68" s="51"/>
      <c r="E68" s="51"/>
    </row>
    <row r="69" spans="3:5" ht="12.5" x14ac:dyDescent="0.25">
      <c r="C69" s="51"/>
      <c r="D69" s="51"/>
      <c r="E69" s="51"/>
    </row>
    <row r="70" spans="3:5" ht="12.5" x14ac:dyDescent="0.25">
      <c r="C70" s="51"/>
      <c r="D70" s="51"/>
      <c r="E70" s="51"/>
    </row>
    <row r="71" spans="3:5" ht="12.5" x14ac:dyDescent="0.25">
      <c r="C71" s="51"/>
      <c r="D71" s="51"/>
      <c r="E71" s="51"/>
    </row>
    <row r="72" spans="3:5" ht="12.5" x14ac:dyDescent="0.25">
      <c r="C72" s="51"/>
      <c r="D72" s="51"/>
      <c r="E72" s="51"/>
    </row>
    <row r="73" spans="3:5" ht="12.5" x14ac:dyDescent="0.25">
      <c r="C73" s="51"/>
      <c r="D73" s="51"/>
      <c r="E73" s="51"/>
    </row>
    <row r="74" spans="3:5" ht="12.5" x14ac:dyDescent="0.25">
      <c r="C74" s="51"/>
      <c r="D74" s="51"/>
      <c r="E74" s="51"/>
    </row>
    <row r="75" spans="3:5" ht="12.5" x14ac:dyDescent="0.25">
      <c r="C75" s="51"/>
      <c r="D75" s="51"/>
      <c r="E75" s="51"/>
    </row>
    <row r="76" spans="3:5" ht="12.5" x14ac:dyDescent="0.25">
      <c r="C76" s="51"/>
      <c r="D76" s="51"/>
      <c r="E76" s="51"/>
    </row>
    <row r="77" spans="3:5" ht="12.5" x14ac:dyDescent="0.25">
      <c r="C77" s="51"/>
      <c r="D77" s="51"/>
      <c r="E77" s="51"/>
    </row>
    <row r="78" spans="3:5" ht="12.5" x14ac:dyDescent="0.25">
      <c r="C78" s="51"/>
      <c r="D78" s="51"/>
      <c r="E78" s="51"/>
    </row>
    <row r="79" spans="3:5" ht="12.5" x14ac:dyDescent="0.25">
      <c r="C79" s="51"/>
      <c r="D79" s="51"/>
      <c r="E79" s="51"/>
    </row>
    <row r="80" spans="3:5" ht="12.5" x14ac:dyDescent="0.25">
      <c r="C80" s="51"/>
      <c r="D80" s="51"/>
      <c r="E80" s="51"/>
    </row>
    <row r="81" spans="3:5" ht="12.5" x14ac:dyDescent="0.25">
      <c r="C81" s="51"/>
      <c r="D81" s="51"/>
      <c r="E81" s="51"/>
    </row>
    <row r="82" spans="3:5" ht="12.5" x14ac:dyDescent="0.25">
      <c r="C82" s="51"/>
      <c r="D82" s="51"/>
      <c r="E82" s="51"/>
    </row>
    <row r="83" spans="3:5" ht="12.5" x14ac:dyDescent="0.25">
      <c r="C83" s="51"/>
      <c r="D83" s="51"/>
      <c r="E83" s="51"/>
    </row>
    <row r="84" spans="3:5" ht="12.5" x14ac:dyDescent="0.25">
      <c r="C84" s="51"/>
      <c r="D84" s="51"/>
      <c r="E84" s="51"/>
    </row>
    <row r="85" spans="3:5" ht="12.5" x14ac:dyDescent="0.25">
      <c r="C85" s="51"/>
      <c r="D85" s="51"/>
      <c r="E85" s="51"/>
    </row>
    <row r="86" spans="3:5" ht="12.5" x14ac:dyDescent="0.25">
      <c r="C86" s="51"/>
      <c r="D86" s="51"/>
      <c r="E86" s="51"/>
    </row>
    <row r="87" spans="3:5" ht="12.5" x14ac:dyDescent="0.25">
      <c r="C87" s="51"/>
      <c r="D87" s="51"/>
      <c r="E87" s="51"/>
    </row>
    <row r="88" spans="3:5" ht="12.5" x14ac:dyDescent="0.25">
      <c r="C88" s="51"/>
      <c r="D88" s="51"/>
      <c r="E88" s="51"/>
    </row>
    <row r="89" spans="3:5" ht="12.5" x14ac:dyDescent="0.25">
      <c r="C89" s="51"/>
      <c r="D89" s="51"/>
      <c r="E89" s="51"/>
    </row>
    <row r="90" spans="3:5" ht="12.5" x14ac:dyDescent="0.25">
      <c r="C90" s="51"/>
      <c r="D90" s="51"/>
      <c r="E90" s="51"/>
    </row>
    <row r="91" spans="3:5" ht="12.5" x14ac:dyDescent="0.25">
      <c r="C91" s="51"/>
      <c r="D91" s="51"/>
      <c r="E91" s="51"/>
    </row>
    <row r="92" spans="3:5" ht="12.5" x14ac:dyDescent="0.25">
      <c r="C92" s="51"/>
      <c r="D92" s="51"/>
      <c r="E92" s="51"/>
    </row>
    <row r="93" spans="3:5" ht="12.5" x14ac:dyDescent="0.25">
      <c r="C93" s="51"/>
      <c r="D93" s="51"/>
      <c r="E93" s="51"/>
    </row>
    <row r="94" spans="3:5" ht="12.5" x14ac:dyDescent="0.25">
      <c r="C94" s="51"/>
      <c r="D94" s="51"/>
      <c r="E94" s="51"/>
    </row>
    <row r="95" spans="3:5" ht="12.5" x14ac:dyDescent="0.25">
      <c r="C95" s="51"/>
      <c r="D95" s="51"/>
      <c r="E95" s="51"/>
    </row>
    <row r="96" spans="3:5" ht="12.5" x14ac:dyDescent="0.25">
      <c r="C96" s="51"/>
      <c r="D96" s="51"/>
      <c r="E96" s="51"/>
    </row>
    <row r="97" spans="3:5" ht="12.5" x14ac:dyDescent="0.25">
      <c r="C97" s="51"/>
      <c r="D97" s="51"/>
      <c r="E97" s="51"/>
    </row>
    <row r="98" spans="3:5" ht="12.5" x14ac:dyDescent="0.25">
      <c r="C98" s="51"/>
      <c r="D98" s="51"/>
      <c r="E98" s="51"/>
    </row>
    <row r="99" spans="3:5" ht="12.5" x14ac:dyDescent="0.25">
      <c r="C99" s="51"/>
      <c r="D99" s="51"/>
      <c r="E99" s="51"/>
    </row>
    <row r="100" spans="3:5" ht="12.5" x14ac:dyDescent="0.25">
      <c r="C100" s="51"/>
      <c r="D100" s="51"/>
      <c r="E100" s="51"/>
    </row>
    <row r="101" spans="3:5" ht="12.5" x14ac:dyDescent="0.25">
      <c r="C101" s="51"/>
      <c r="D101" s="51"/>
      <c r="E101" s="51"/>
    </row>
    <row r="102" spans="3:5" ht="12.5" x14ac:dyDescent="0.25">
      <c r="C102" s="51"/>
      <c r="D102" s="51"/>
      <c r="E102" s="51"/>
    </row>
    <row r="103" spans="3:5" ht="12.5" x14ac:dyDescent="0.25">
      <c r="C103" s="51"/>
      <c r="D103" s="51"/>
      <c r="E103" s="51"/>
    </row>
    <row r="104" spans="3:5" ht="12.5" x14ac:dyDescent="0.25">
      <c r="C104" s="51"/>
      <c r="D104" s="51"/>
      <c r="E104" s="51"/>
    </row>
    <row r="105" spans="3:5" ht="12.5" x14ac:dyDescent="0.25">
      <c r="C105" s="51"/>
      <c r="D105" s="51"/>
      <c r="E105" s="51"/>
    </row>
    <row r="106" spans="3:5" ht="12.5" x14ac:dyDescent="0.25">
      <c r="C106" s="51"/>
      <c r="D106" s="51"/>
      <c r="E106" s="51"/>
    </row>
    <row r="107" spans="3:5" ht="12.5" x14ac:dyDescent="0.25">
      <c r="C107" s="51"/>
      <c r="D107" s="51"/>
      <c r="E107" s="51"/>
    </row>
    <row r="108" spans="3:5" ht="12.5" x14ac:dyDescent="0.25">
      <c r="C108" s="51"/>
      <c r="D108" s="51"/>
      <c r="E108" s="51"/>
    </row>
    <row r="109" spans="3:5" ht="12.5" x14ac:dyDescent="0.25">
      <c r="C109" s="51"/>
      <c r="D109" s="51"/>
      <c r="E109" s="51"/>
    </row>
    <row r="110" spans="3:5" ht="12.5" x14ac:dyDescent="0.25">
      <c r="C110" s="51"/>
      <c r="D110" s="51"/>
      <c r="E110" s="51"/>
    </row>
    <row r="111" spans="3:5" ht="12.5" x14ac:dyDescent="0.25">
      <c r="C111" s="51"/>
      <c r="D111" s="51"/>
      <c r="E111" s="51"/>
    </row>
    <row r="112" spans="3:5" ht="12.5" x14ac:dyDescent="0.25">
      <c r="C112" s="51"/>
      <c r="D112" s="51"/>
      <c r="E112" s="51"/>
    </row>
    <row r="113" spans="3:5" ht="12.5" x14ac:dyDescent="0.25">
      <c r="C113" s="51"/>
      <c r="D113" s="51"/>
      <c r="E113" s="51"/>
    </row>
    <row r="114" spans="3:5" ht="12.5" x14ac:dyDescent="0.25">
      <c r="C114" s="51"/>
      <c r="D114" s="51"/>
      <c r="E114" s="51"/>
    </row>
    <row r="115" spans="3:5" ht="12.5" x14ac:dyDescent="0.25">
      <c r="C115" s="51"/>
      <c r="D115" s="51"/>
      <c r="E115" s="51"/>
    </row>
    <row r="116" spans="3:5" ht="12.5" x14ac:dyDescent="0.25">
      <c r="C116" s="51"/>
      <c r="D116" s="51"/>
      <c r="E116" s="51"/>
    </row>
    <row r="117" spans="3:5" ht="12.5" x14ac:dyDescent="0.25">
      <c r="C117" s="51"/>
      <c r="D117" s="51"/>
      <c r="E117" s="51"/>
    </row>
    <row r="118" spans="3:5" ht="12.5" x14ac:dyDescent="0.25">
      <c r="C118" s="51"/>
      <c r="D118" s="51"/>
      <c r="E118" s="51"/>
    </row>
    <row r="119" spans="3:5" ht="12.5" x14ac:dyDescent="0.25">
      <c r="C119" s="51"/>
      <c r="D119" s="51"/>
      <c r="E119" s="51"/>
    </row>
    <row r="120" spans="3:5" ht="12.5" x14ac:dyDescent="0.25">
      <c r="C120" s="51"/>
      <c r="D120" s="51"/>
      <c r="E120" s="51"/>
    </row>
    <row r="121" spans="3:5" ht="12.5" x14ac:dyDescent="0.25">
      <c r="C121" s="51"/>
      <c r="D121" s="51"/>
      <c r="E121" s="51"/>
    </row>
    <row r="122" spans="3:5" ht="12.5" x14ac:dyDescent="0.25">
      <c r="C122" s="51"/>
      <c r="D122" s="51"/>
      <c r="E122" s="51"/>
    </row>
    <row r="123" spans="3:5" ht="12.5" x14ac:dyDescent="0.25">
      <c r="C123" s="51"/>
      <c r="D123" s="51"/>
      <c r="E123" s="51"/>
    </row>
    <row r="124" spans="3:5" ht="12.5" x14ac:dyDescent="0.25">
      <c r="C124" s="51"/>
      <c r="D124" s="51"/>
      <c r="E124" s="51"/>
    </row>
    <row r="125" spans="3:5" ht="12.5" x14ac:dyDescent="0.25">
      <c r="C125" s="51"/>
      <c r="D125" s="51"/>
      <c r="E125" s="51"/>
    </row>
    <row r="126" spans="3:5" ht="12.5" x14ac:dyDescent="0.25">
      <c r="C126" s="51"/>
      <c r="D126" s="51"/>
      <c r="E126" s="51"/>
    </row>
    <row r="127" spans="3:5" ht="12.5" x14ac:dyDescent="0.25">
      <c r="C127" s="51"/>
      <c r="D127" s="51"/>
      <c r="E127" s="51"/>
    </row>
    <row r="128" spans="3:5" ht="12.5" x14ac:dyDescent="0.25">
      <c r="C128" s="51"/>
      <c r="D128" s="51"/>
      <c r="E128" s="51"/>
    </row>
    <row r="129" spans="3:5" ht="12.5" x14ac:dyDescent="0.25">
      <c r="C129" s="51"/>
      <c r="D129" s="51"/>
      <c r="E129" s="51"/>
    </row>
    <row r="130" spans="3:5" ht="12.5" x14ac:dyDescent="0.25">
      <c r="C130" s="51"/>
      <c r="D130" s="51"/>
      <c r="E130" s="51"/>
    </row>
    <row r="131" spans="3:5" ht="12.5" x14ac:dyDescent="0.25">
      <c r="C131" s="51"/>
      <c r="D131" s="51"/>
      <c r="E131" s="51"/>
    </row>
    <row r="132" spans="3:5" ht="12.5" x14ac:dyDescent="0.25">
      <c r="C132" s="51"/>
      <c r="D132" s="51"/>
      <c r="E132" s="51"/>
    </row>
    <row r="133" spans="3:5" ht="12.5" x14ac:dyDescent="0.25">
      <c r="C133" s="51"/>
      <c r="D133" s="51"/>
      <c r="E133" s="51"/>
    </row>
    <row r="134" spans="3:5" ht="12.5" x14ac:dyDescent="0.25">
      <c r="C134" s="51"/>
      <c r="D134" s="51"/>
      <c r="E134" s="51"/>
    </row>
    <row r="135" spans="3:5" ht="12.5" x14ac:dyDescent="0.25">
      <c r="C135" s="51"/>
      <c r="D135" s="51"/>
      <c r="E135" s="51"/>
    </row>
    <row r="136" spans="3:5" ht="12.5" x14ac:dyDescent="0.25">
      <c r="C136" s="51"/>
      <c r="D136" s="51"/>
      <c r="E136" s="51"/>
    </row>
    <row r="137" spans="3:5" ht="12.5" x14ac:dyDescent="0.25">
      <c r="C137" s="51"/>
      <c r="D137" s="51"/>
      <c r="E137" s="51"/>
    </row>
    <row r="138" spans="3:5" ht="12.5" x14ac:dyDescent="0.25">
      <c r="C138" s="51"/>
      <c r="D138" s="51"/>
      <c r="E138" s="51"/>
    </row>
    <row r="139" spans="3:5" ht="12.5" x14ac:dyDescent="0.25">
      <c r="C139" s="51"/>
      <c r="D139" s="51"/>
      <c r="E139" s="51"/>
    </row>
    <row r="140" spans="3:5" ht="12.5" x14ac:dyDescent="0.25">
      <c r="C140" s="51"/>
      <c r="D140" s="51"/>
      <c r="E140" s="51"/>
    </row>
    <row r="141" spans="3:5" ht="12.5" x14ac:dyDescent="0.25">
      <c r="C141" s="51"/>
      <c r="D141" s="51"/>
      <c r="E141" s="51"/>
    </row>
    <row r="142" spans="3:5" ht="12.5" x14ac:dyDescent="0.25">
      <c r="C142" s="51"/>
      <c r="D142" s="51"/>
      <c r="E142" s="51"/>
    </row>
    <row r="143" spans="3:5" ht="12.5" x14ac:dyDescent="0.25">
      <c r="C143" s="51"/>
      <c r="D143" s="51"/>
      <c r="E143" s="51"/>
    </row>
    <row r="144" spans="3:5" ht="12.5" x14ac:dyDescent="0.25">
      <c r="C144" s="51"/>
      <c r="D144" s="51"/>
      <c r="E144" s="51"/>
    </row>
    <row r="145" spans="3:5" ht="12.5" x14ac:dyDescent="0.25">
      <c r="C145" s="51"/>
      <c r="D145" s="51"/>
      <c r="E145" s="51"/>
    </row>
    <row r="146" spans="3:5" ht="12.5" x14ac:dyDescent="0.25">
      <c r="C146" s="51"/>
      <c r="D146" s="51"/>
      <c r="E146" s="51"/>
    </row>
    <row r="147" spans="3:5" ht="12.5" x14ac:dyDescent="0.25">
      <c r="C147" s="51"/>
      <c r="D147" s="51"/>
      <c r="E147" s="51"/>
    </row>
    <row r="148" spans="3:5" ht="12.5" x14ac:dyDescent="0.25">
      <c r="C148" s="51"/>
      <c r="D148" s="51"/>
      <c r="E148" s="51"/>
    </row>
    <row r="149" spans="3:5" ht="12.5" x14ac:dyDescent="0.25">
      <c r="C149" s="51"/>
      <c r="D149" s="51"/>
      <c r="E149" s="51"/>
    </row>
    <row r="150" spans="3:5" ht="12.5" x14ac:dyDescent="0.25">
      <c r="C150" s="51"/>
      <c r="D150" s="51"/>
      <c r="E150" s="51"/>
    </row>
    <row r="151" spans="3:5" ht="12.5" x14ac:dyDescent="0.25">
      <c r="C151" s="51"/>
      <c r="D151" s="51"/>
      <c r="E151" s="51"/>
    </row>
    <row r="152" spans="3:5" ht="12.5" x14ac:dyDescent="0.25">
      <c r="C152" s="51"/>
      <c r="D152" s="51"/>
      <c r="E152" s="51"/>
    </row>
    <row r="153" spans="3:5" ht="12.5" x14ac:dyDescent="0.25">
      <c r="C153" s="51"/>
      <c r="D153" s="51"/>
      <c r="E153" s="51"/>
    </row>
    <row r="154" spans="3:5" ht="12.5" x14ac:dyDescent="0.25">
      <c r="C154" s="51"/>
      <c r="D154" s="51"/>
      <c r="E154" s="51"/>
    </row>
    <row r="155" spans="3:5" ht="12.5" x14ac:dyDescent="0.25">
      <c r="C155" s="51"/>
      <c r="D155" s="51"/>
      <c r="E155" s="51"/>
    </row>
    <row r="156" spans="3:5" ht="12.5" x14ac:dyDescent="0.25">
      <c r="C156" s="51"/>
      <c r="D156" s="51"/>
      <c r="E156" s="51"/>
    </row>
    <row r="157" spans="3:5" ht="12.5" x14ac:dyDescent="0.25">
      <c r="C157" s="51"/>
      <c r="D157" s="51"/>
      <c r="E157" s="51"/>
    </row>
    <row r="158" spans="3:5" ht="12.5" x14ac:dyDescent="0.25">
      <c r="C158" s="51"/>
      <c r="D158" s="51"/>
      <c r="E158" s="51"/>
    </row>
    <row r="159" spans="3:5" ht="12.5" x14ac:dyDescent="0.25">
      <c r="C159" s="51"/>
      <c r="D159" s="51"/>
      <c r="E159" s="51"/>
    </row>
    <row r="160" spans="3:5" ht="12.5" x14ac:dyDescent="0.25">
      <c r="C160" s="51"/>
      <c r="D160" s="51"/>
      <c r="E160" s="51"/>
    </row>
    <row r="161" spans="3:5" ht="12.5" x14ac:dyDescent="0.25">
      <c r="C161" s="51"/>
      <c r="D161" s="51"/>
      <c r="E161" s="51"/>
    </row>
    <row r="162" spans="3:5" ht="12.5" x14ac:dyDescent="0.25">
      <c r="C162" s="51"/>
      <c r="D162" s="51"/>
      <c r="E162" s="51"/>
    </row>
    <row r="163" spans="3:5" ht="12.5" x14ac:dyDescent="0.25">
      <c r="C163" s="51"/>
      <c r="D163" s="51"/>
      <c r="E163" s="51"/>
    </row>
    <row r="164" spans="3:5" ht="12.5" x14ac:dyDescent="0.25">
      <c r="C164" s="51"/>
      <c r="D164" s="51"/>
      <c r="E164" s="51"/>
    </row>
    <row r="165" spans="3:5" ht="12.5" x14ac:dyDescent="0.25">
      <c r="C165" s="51"/>
      <c r="D165" s="51"/>
      <c r="E165" s="51"/>
    </row>
    <row r="166" spans="3:5" ht="12.5" x14ac:dyDescent="0.25">
      <c r="C166" s="51"/>
      <c r="D166" s="51"/>
      <c r="E166" s="51"/>
    </row>
    <row r="167" spans="3:5" ht="12.5" x14ac:dyDescent="0.25">
      <c r="C167" s="51"/>
      <c r="D167" s="51"/>
      <c r="E167" s="51"/>
    </row>
    <row r="168" spans="3:5" ht="12.5" x14ac:dyDescent="0.25">
      <c r="C168" s="51"/>
      <c r="D168" s="51"/>
      <c r="E168" s="51"/>
    </row>
    <row r="169" spans="3:5" ht="12.5" x14ac:dyDescent="0.25">
      <c r="C169" s="51"/>
      <c r="D169" s="51"/>
      <c r="E169" s="51"/>
    </row>
    <row r="170" spans="3:5" ht="12.5" x14ac:dyDescent="0.25">
      <c r="C170" s="51"/>
      <c r="D170" s="51"/>
      <c r="E170" s="51"/>
    </row>
    <row r="171" spans="3:5" ht="12.5" x14ac:dyDescent="0.25">
      <c r="C171" s="51"/>
      <c r="D171" s="51"/>
      <c r="E171" s="51"/>
    </row>
    <row r="172" spans="3:5" ht="12.5" x14ac:dyDescent="0.25">
      <c r="C172" s="51"/>
      <c r="D172" s="51"/>
      <c r="E172" s="51"/>
    </row>
    <row r="173" spans="3:5" ht="12.5" x14ac:dyDescent="0.25">
      <c r="C173" s="51"/>
      <c r="D173" s="51"/>
      <c r="E173" s="51"/>
    </row>
    <row r="174" spans="3:5" ht="12.5" x14ac:dyDescent="0.25">
      <c r="C174" s="51"/>
      <c r="D174" s="51"/>
      <c r="E174" s="51"/>
    </row>
    <row r="175" spans="3:5" ht="12.5" x14ac:dyDescent="0.25">
      <c r="C175" s="51"/>
      <c r="D175" s="51"/>
      <c r="E175" s="51"/>
    </row>
    <row r="176" spans="3:5" ht="12.5" x14ac:dyDescent="0.25">
      <c r="C176" s="51"/>
      <c r="D176" s="51"/>
      <c r="E176" s="51"/>
    </row>
    <row r="177" spans="3:5" ht="12.5" x14ac:dyDescent="0.25">
      <c r="C177" s="51"/>
      <c r="D177" s="51"/>
      <c r="E177" s="51"/>
    </row>
    <row r="178" spans="3:5" ht="12.5" x14ac:dyDescent="0.25">
      <c r="C178" s="51"/>
      <c r="D178" s="51"/>
      <c r="E178" s="51"/>
    </row>
    <row r="179" spans="3:5" ht="12.5" x14ac:dyDescent="0.25">
      <c r="C179" s="51"/>
      <c r="D179" s="51"/>
      <c r="E179" s="51"/>
    </row>
    <row r="180" spans="3:5" ht="12.5" x14ac:dyDescent="0.25">
      <c r="C180" s="51"/>
      <c r="D180" s="51"/>
      <c r="E180" s="51"/>
    </row>
    <row r="181" spans="3:5" ht="12.5" x14ac:dyDescent="0.25">
      <c r="C181" s="51"/>
      <c r="D181" s="51"/>
      <c r="E181" s="51"/>
    </row>
    <row r="182" spans="3:5" ht="12.5" x14ac:dyDescent="0.25">
      <c r="C182" s="51"/>
      <c r="D182" s="51"/>
      <c r="E182" s="51"/>
    </row>
    <row r="183" spans="3:5" ht="12.5" x14ac:dyDescent="0.25">
      <c r="C183" s="51"/>
      <c r="D183" s="51"/>
      <c r="E183" s="51"/>
    </row>
    <row r="184" spans="3:5" ht="12.5" x14ac:dyDescent="0.25">
      <c r="C184" s="51"/>
      <c r="D184" s="51"/>
      <c r="E184" s="51"/>
    </row>
    <row r="185" spans="3:5" ht="12.5" x14ac:dyDescent="0.25">
      <c r="C185" s="51"/>
      <c r="D185" s="51"/>
      <c r="E185" s="51"/>
    </row>
    <row r="186" spans="3:5" ht="12.5" x14ac:dyDescent="0.25">
      <c r="C186" s="51"/>
      <c r="D186" s="51"/>
      <c r="E186" s="51"/>
    </row>
    <row r="187" spans="3:5" ht="12.5" x14ac:dyDescent="0.25">
      <c r="C187" s="51"/>
      <c r="D187" s="51"/>
      <c r="E187" s="51"/>
    </row>
    <row r="188" spans="3:5" ht="12.5" x14ac:dyDescent="0.25">
      <c r="C188" s="51"/>
      <c r="D188" s="51"/>
      <c r="E188" s="51"/>
    </row>
    <row r="189" spans="3:5" ht="12.5" x14ac:dyDescent="0.25">
      <c r="C189" s="51"/>
      <c r="D189" s="51"/>
      <c r="E189" s="51"/>
    </row>
    <row r="190" spans="3:5" ht="12.5" x14ac:dyDescent="0.25">
      <c r="C190" s="51"/>
      <c r="D190" s="51"/>
      <c r="E190" s="51"/>
    </row>
    <row r="191" spans="3:5" ht="12.5" x14ac:dyDescent="0.25">
      <c r="C191" s="51"/>
      <c r="D191" s="51"/>
      <c r="E191" s="51"/>
    </row>
    <row r="192" spans="3:5" ht="12.5" x14ac:dyDescent="0.25">
      <c r="C192" s="51"/>
      <c r="D192" s="51"/>
      <c r="E192" s="51"/>
    </row>
    <row r="193" spans="3:5" ht="12.5" x14ac:dyDescent="0.25">
      <c r="C193" s="51"/>
      <c r="D193" s="51"/>
      <c r="E193" s="51"/>
    </row>
    <row r="194" spans="3:5" ht="12.5" x14ac:dyDescent="0.25">
      <c r="C194" s="51"/>
      <c r="D194" s="51"/>
      <c r="E194" s="51"/>
    </row>
    <row r="195" spans="3:5" ht="12.5" x14ac:dyDescent="0.25">
      <c r="C195" s="51"/>
      <c r="D195" s="51"/>
      <c r="E195" s="51"/>
    </row>
    <row r="196" spans="3:5" ht="12.5" x14ac:dyDescent="0.25">
      <c r="C196" s="51"/>
      <c r="D196" s="51"/>
      <c r="E196" s="51"/>
    </row>
    <row r="197" spans="3:5" ht="12.5" x14ac:dyDescent="0.25">
      <c r="C197" s="51"/>
      <c r="D197" s="51"/>
      <c r="E197" s="51"/>
    </row>
    <row r="198" spans="3:5" ht="12.5" x14ac:dyDescent="0.25">
      <c r="C198" s="51"/>
      <c r="D198" s="51"/>
      <c r="E198" s="51"/>
    </row>
    <row r="199" spans="3:5" ht="12.5" x14ac:dyDescent="0.25">
      <c r="C199" s="51"/>
      <c r="D199" s="51"/>
      <c r="E199" s="51"/>
    </row>
    <row r="200" spans="3:5" ht="12.5" x14ac:dyDescent="0.25">
      <c r="C200" s="51"/>
      <c r="D200" s="51"/>
      <c r="E200" s="51"/>
    </row>
    <row r="201" spans="3:5" ht="12.5" x14ac:dyDescent="0.25">
      <c r="C201" s="51"/>
      <c r="D201" s="51"/>
      <c r="E201" s="51"/>
    </row>
    <row r="202" spans="3:5" ht="12.5" x14ac:dyDescent="0.25">
      <c r="C202" s="51"/>
      <c r="D202" s="51"/>
      <c r="E202" s="51"/>
    </row>
    <row r="203" spans="3:5" ht="12.5" x14ac:dyDescent="0.25">
      <c r="C203" s="51"/>
      <c r="D203" s="51"/>
      <c r="E203" s="51"/>
    </row>
    <row r="204" spans="3:5" ht="12.5" x14ac:dyDescent="0.25">
      <c r="C204" s="51"/>
      <c r="D204" s="51"/>
      <c r="E204" s="51"/>
    </row>
    <row r="205" spans="3:5" ht="12.5" x14ac:dyDescent="0.25">
      <c r="C205" s="51"/>
      <c r="D205" s="51"/>
      <c r="E205" s="51"/>
    </row>
    <row r="206" spans="3:5" ht="12.5" x14ac:dyDescent="0.25">
      <c r="C206" s="51"/>
      <c r="D206" s="51"/>
      <c r="E206" s="51"/>
    </row>
    <row r="207" spans="3:5" ht="12.5" x14ac:dyDescent="0.25">
      <c r="C207" s="51"/>
      <c r="D207" s="51"/>
      <c r="E207" s="51"/>
    </row>
    <row r="208" spans="3:5" ht="12.5" x14ac:dyDescent="0.25">
      <c r="C208" s="51"/>
      <c r="D208" s="51"/>
      <c r="E208" s="51"/>
    </row>
    <row r="209" spans="3:5" ht="12.5" x14ac:dyDescent="0.25">
      <c r="C209" s="51"/>
      <c r="D209" s="51"/>
      <c r="E209" s="51"/>
    </row>
    <row r="210" spans="3:5" ht="12.5" x14ac:dyDescent="0.25">
      <c r="C210" s="51"/>
      <c r="D210" s="51"/>
      <c r="E210" s="51"/>
    </row>
    <row r="211" spans="3:5" ht="12.5" x14ac:dyDescent="0.25">
      <c r="C211" s="51"/>
      <c r="D211" s="51"/>
      <c r="E211" s="51"/>
    </row>
    <row r="212" spans="3:5" ht="12.5" x14ac:dyDescent="0.25">
      <c r="C212" s="51"/>
      <c r="D212" s="51"/>
      <c r="E212" s="51"/>
    </row>
    <row r="213" spans="3:5" ht="12.5" x14ac:dyDescent="0.25">
      <c r="C213" s="51"/>
      <c r="D213" s="51"/>
      <c r="E213" s="51"/>
    </row>
    <row r="214" spans="3:5" ht="12.5" x14ac:dyDescent="0.25">
      <c r="C214" s="51"/>
      <c r="D214" s="51"/>
      <c r="E214" s="51"/>
    </row>
    <row r="215" spans="3:5" ht="12.5" x14ac:dyDescent="0.25">
      <c r="C215" s="51"/>
      <c r="D215" s="51"/>
      <c r="E215" s="51"/>
    </row>
    <row r="216" spans="3:5" ht="12.5" x14ac:dyDescent="0.25">
      <c r="C216" s="51"/>
      <c r="D216" s="51"/>
      <c r="E216" s="51"/>
    </row>
    <row r="217" spans="3:5" ht="12.5" x14ac:dyDescent="0.25">
      <c r="C217" s="51"/>
      <c r="D217" s="51"/>
      <c r="E217" s="51"/>
    </row>
    <row r="218" spans="3:5" ht="12.5" x14ac:dyDescent="0.25">
      <c r="C218" s="51"/>
      <c r="D218" s="51"/>
      <c r="E218" s="51"/>
    </row>
    <row r="219" spans="3:5" ht="12.5" x14ac:dyDescent="0.25">
      <c r="C219" s="51"/>
      <c r="D219" s="51"/>
      <c r="E219" s="51"/>
    </row>
    <row r="220" spans="3:5" ht="12.5" x14ac:dyDescent="0.25">
      <c r="C220" s="51"/>
      <c r="D220" s="51"/>
      <c r="E220" s="51"/>
    </row>
    <row r="221" spans="3:5" ht="12.5" x14ac:dyDescent="0.25">
      <c r="C221" s="51"/>
      <c r="D221" s="51"/>
      <c r="E221" s="51"/>
    </row>
    <row r="222" spans="3:5" ht="12.5" x14ac:dyDescent="0.25">
      <c r="C222" s="51"/>
      <c r="D222" s="51"/>
      <c r="E222" s="51"/>
    </row>
    <row r="223" spans="3:5" ht="12.5" x14ac:dyDescent="0.25">
      <c r="C223" s="51"/>
      <c r="D223" s="51"/>
      <c r="E223" s="51"/>
    </row>
    <row r="224" spans="3:5" ht="12.5" x14ac:dyDescent="0.25">
      <c r="C224" s="51"/>
      <c r="D224" s="51"/>
      <c r="E224" s="51"/>
    </row>
    <row r="225" spans="3:5" ht="12.5" x14ac:dyDescent="0.25">
      <c r="C225" s="51"/>
      <c r="D225" s="51"/>
      <c r="E225" s="51"/>
    </row>
    <row r="226" spans="3:5" ht="12.5" x14ac:dyDescent="0.25">
      <c r="C226" s="51"/>
      <c r="D226" s="51"/>
      <c r="E226" s="51"/>
    </row>
    <row r="227" spans="3:5" ht="12.5" x14ac:dyDescent="0.25">
      <c r="C227" s="51"/>
      <c r="D227" s="51"/>
      <c r="E227" s="51"/>
    </row>
    <row r="228" spans="3:5" ht="12.5" x14ac:dyDescent="0.25">
      <c r="C228" s="51"/>
      <c r="D228" s="51"/>
      <c r="E228" s="51"/>
    </row>
    <row r="229" spans="3:5" ht="12.5" x14ac:dyDescent="0.25">
      <c r="C229" s="51"/>
      <c r="D229" s="51"/>
      <c r="E229" s="51"/>
    </row>
    <row r="230" spans="3:5" ht="12.5" x14ac:dyDescent="0.25">
      <c r="C230" s="51"/>
      <c r="D230" s="51"/>
      <c r="E230" s="51"/>
    </row>
    <row r="231" spans="3:5" ht="12.5" x14ac:dyDescent="0.25">
      <c r="C231" s="51"/>
      <c r="D231" s="51"/>
      <c r="E231" s="51"/>
    </row>
    <row r="232" spans="3:5" ht="12.5" x14ac:dyDescent="0.25">
      <c r="C232" s="51"/>
      <c r="D232" s="51"/>
      <c r="E232" s="51"/>
    </row>
    <row r="233" spans="3:5" ht="12.5" x14ac:dyDescent="0.25">
      <c r="C233" s="51"/>
      <c r="D233" s="51"/>
      <c r="E233" s="51"/>
    </row>
    <row r="234" spans="3:5" ht="12.5" x14ac:dyDescent="0.25">
      <c r="C234" s="51"/>
      <c r="D234" s="51"/>
      <c r="E234" s="51"/>
    </row>
    <row r="235" spans="3:5" ht="12.5" x14ac:dyDescent="0.25">
      <c r="C235" s="51"/>
      <c r="D235" s="51"/>
      <c r="E235" s="51"/>
    </row>
    <row r="236" spans="3:5" ht="12.5" x14ac:dyDescent="0.25">
      <c r="C236" s="51"/>
      <c r="D236" s="51"/>
      <c r="E236" s="51"/>
    </row>
    <row r="237" spans="3:5" ht="12.5" x14ac:dyDescent="0.25">
      <c r="C237" s="51"/>
      <c r="D237" s="51"/>
      <c r="E237" s="51"/>
    </row>
    <row r="238" spans="3:5" ht="12.5" x14ac:dyDescent="0.25">
      <c r="C238" s="51"/>
      <c r="D238" s="51"/>
      <c r="E238" s="51"/>
    </row>
    <row r="239" spans="3:5" ht="12.5" x14ac:dyDescent="0.25">
      <c r="C239" s="51"/>
      <c r="D239" s="51"/>
      <c r="E239" s="51"/>
    </row>
    <row r="240" spans="3:5" ht="12.5" x14ac:dyDescent="0.25">
      <c r="C240" s="51"/>
      <c r="D240" s="51"/>
      <c r="E240" s="51"/>
    </row>
    <row r="241" spans="3:5" ht="12.5" x14ac:dyDescent="0.25">
      <c r="C241" s="51"/>
      <c r="D241" s="51"/>
      <c r="E241" s="51"/>
    </row>
    <row r="242" spans="3:5" ht="12.5" x14ac:dyDescent="0.25">
      <c r="C242" s="51"/>
      <c r="D242" s="51"/>
      <c r="E242" s="51"/>
    </row>
    <row r="243" spans="3:5" ht="12.5" x14ac:dyDescent="0.25">
      <c r="C243" s="51"/>
      <c r="D243" s="51"/>
      <c r="E243" s="51"/>
    </row>
    <row r="244" spans="3:5" ht="12.5" x14ac:dyDescent="0.25">
      <c r="C244" s="51"/>
      <c r="D244" s="51"/>
      <c r="E244" s="51"/>
    </row>
    <row r="245" spans="3:5" ht="12.5" x14ac:dyDescent="0.25">
      <c r="C245" s="51"/>
      <c r="D245" s="51"/>
      <c r="E245" s="51"/>
    </row>
    <row r="246" spans="3:5" ht="12.5" x14ac:dyDescent="0.25">
      <c r="C246" s="51"/>
      <c r="D246" s="51"/>
      <c r="E246" s="51"/>
    </row>
    <row r="247" spans="3:5" ht="12.5" x14ac:dyDescent="0.25">
      <c r="C247" s="51"/>
      <c r="D247" s="51"/>
      <c r="E247" s="51"/>
    </row>
    <row r="248" spans="3:5" ht="12.5" x14ac:dyDescent="0.25">
      <c r="C248" s="51"/>
      <c r="D248" s="51"/>
      <c r="E248" s="51"/>
    </row>
    <row r="249" spans="3:5" ht="12.5" x14ac:dyDescent="0.25">
      <c r="C249" s="51"/>
      <c r="D249" s="51"/>
      <c r="E249" s="51"/>
    </row>
    <row r="250" spans="3:5" ht="12.5" x14ac:dyDescent="0.25">
      <c r="C250" s="51"/>
      <c r="D250" s="51"/>
      <c r="E250" s="51"/>
    </row>
    <row r="251" spans="3:5" ht="12.5" x14ac:dyDescent="0.25">
      <c r="C251" s="51"/>
      <c r="D251" s="51"/>
      <c r="E251" s="51"/>
    </row>
    <row r="252" spans="3:5" ht="12.5" x14ac:dyDescent="0.25">
      <c r="C252" s="51"/>
      <c r="D252" s="51"/>
      <c r="E252" s="51"/>
    </row>
    <row r="253" spans="3:5" ht="12.5" x14ac:dyDescent="0.25">
      <c r="C253" s="51"/>
      <c r="D253" s="51"/>
      <c r="E253" s="51"/>
    </row>
    <row r="254" spans="3:5" ht="12.5" x14ac:dyDescent="0.25">
      <c r="C254" s="51"/>
      <c r="D254" s="51"/>
      <c r="E254" s="51"/>
    </row>
    <row r="255" spans="3:5" ht="12.5" x14ac:dyDescent="0.25">
      <c r="C255" s="51"/>
      <c r="D255" s="51"/>
      <c r="E255" s="51"/>
    </row>
    <row r="256" spans="3:5" ht="12.5" x14ac:dyDescent="0.25">
      <c r="C256" s="51"/>
      <c r="D256" s="51"/>
      <c r="E256" s="51"/>
    </row>
    <row r="257" spans="3:5" ht="12.5" x14ac:dyDescent="0.25">
      <c r="C257" s="51"/>
      <c r="D257" s="51"/>
      <c r="E257" s="51"/>
    </row>
    <row r="258" spans="3:5" ht="12.5" x14ac:dyDescent="0.25">
      <c r="C258" s="51"/>
      <c r="D258" s="51"/>
      <c r="E258" s="51"/>
    </row>
    <row r="259" spans="3:5" ht="12.5" x14ac:dyDescent="0.25">
      <c r="C259" s="51"/>
      <c r="D259" s="51"/>
      <c r="E259" s="51"/>
    </row>
    <row r="260" spans="3:5" ht="12.5" x14ac:dyDescent="0.25">
      <c r="C260" s="51"/>
      <c r="D260" s="51"/>
      <c r="E260" s="51"/>
    </row>
    <row r="261" spans="3:5" ht="12.5" x14ac:dyDescent="0.25">
      <c r="C261" s="51"/>
      <c r="D261" s="51"/>
      <c r="E261" s="51"/>
    </row>
    <row r="262" spans="3:5" ht="12.5" x14ac:dyDescent="0.25">
      <c r="C262" s="51"/>
      <c r="D262" s="51"/>
      <c r="E262" s="51"/>
    </row>
    <row r="263" spans="3:5" ht="12.5" x14ac:dyDescent="0.25">
      <c r="C263" s="51"/>
      <c r="D263" s="51"/>
      <c r="E263" s="51"/>
    </row>
    <row r="264" spans="3:5" ht="12.5" x14ac:dyDescent="0.25">
      <c r="C264" s="51"/>
      <c r="D264" s="51"/>
      <c r="E264" s="51"/>
    </row>
    <row r="265" spans="3:5" ht="12.5" x14ac:dyDescent="0.25">
      <c r="C265" s="51"/>
      <c r="D265" s="51"/>
      <c r="E265" s="51"/>
    </row>
    <row r="266" spans="3:5" ht="12.5" x14ac:dyDescent="0.25">
      <c r="C266" s="51"/>
      <c r="D266" s="51"/>
      <c r="E266" s="51"/>
    </row>
    <row r="267" spans="3:5" ht="12.5" x14ac:dyDescent="0.25">
      <c r="C267" s="51"/>
      <c r="D267" s="51"/>
      <c r="E267" s="51"/>
    </row>
    <row r="268" spans="3:5" ht="12.5" x14ac:dyDescent="0.25">
      <c r="C268" s="51"/>
      <c r="D268" s="51"/>
      <c r="E268" s="51"/>
    </row>
    <row r="269" spans="3:5" ht="12.5" x14ac:dyDescent="0.25">
      <c r="C269" s="51"/>
      <c r="D269" s="51"/>
      <c r="E269" s="51"/>
    </row>
    <row r="270" spans="3:5" ht="12.5" x14ac:dyDescent="0.25">
      <c r="C270" s="51"/>
      <c r="D270" s="51"/>
      <c r="E270" s="51"/>
    </row>
    <row r="271" spans="3:5" ht="12.5" x14ac:dyDescent="0.25">
      <c r="C271" s="51"/>
      <c r="D271" s="51"/>
      <c r="E271" s="51"/>
    </row>
    <row r="272" spans="3:5" ht="12.5" x14ac:dyDescent="0.25">
      <c r="C272" s="51"/>
      <c r="D272" s="51"/>
      <c r="E272" s="51"/>
    </row>
    <row r="273" spans="3:5" ht="12.5" x14ac:dyDescent="0.25">
      <c r="C273" s="51"/>
      <c r="D273" s="51"/>
      <c r="E273" s="51"/>
    </row>
    <row r="274" spans="3:5" ht="12.5" x14ac:dyDescent="0.25">
      <c r="C274" s="51"/>
      <c r="D274" s="51"/>
      <c r="E274" s="51"/>
    </row>
    <row r="275" spans="3:5" ht="12.5" x14ac:dyDescent="0.25">
      <c r="C275" s="51"/>
      <c r="D275" s="51"/>
      <c r="E275" s="51"/>
    </row>
    <row r="276" spans="3:5" ht="12.5" x14ac:dyDescent="0.25">
      <c r="C276" s="51"/>
      <c r="D276" s="51"/>
      <c r="E276" s="51"/>
    </row>
    <row r="277" spans="3:5" ht="12.5" x14ac:dyDescent="0.25">
      <c r="C277" s="51"/>
      <c r="D277" s="51"/>
      <c r="E277" s="51"/>
    </row>
    <row r="278" spans="3:5" ht="12.5" x14ac:dyDescent="0.25">
      <c r="C278" s="51"/>
      <c r="D278" s="51"/>
      <c r="E278" s="51"/>
    </row>
    <row r="279" spans="3:5" ht="12.5" x14ac:dyDescent="0.25">
      <c r="C279" s="51"/>
      <c r="D279" s="51"/>
      <c r="E279" s="51"/>
    </row>
    <row r="280" spans="3:5" ht="12.5" x14ac:dyDescent="0.25">
      <c r="C280" s="51"/>
      <c r="D280" s="51"/>
      <c r="E280" s="51"/>
    </row>
    <row r="281" spans="3:5" ht="12.5" x14ac:dyDescent="0.25">
      <c r="C281" s="51"/>
      <c r="D281" s="51"/>
      <c r="E281" s="51"/>
    </row>
    <row r="282" spans="3:5" ht="12.5" x14ac:dyDescent="0.25">
      <c r="C282" s="51"/>
      <c r="D282" s="51"/>
      <c r="E282" s="51"/>
    </row>
    <row r="283" spans="3:5" ht="12.5" x14ac:dyDescent="0.25">
      <c r="C283" s="51"/>
      <c r="D283" s="51"/>
      <c r="E283" s="51"/>
    </row>
    <row r="284" spans="3:5" ht="12.5" x14ac:dyDescent="0.25">
      <c r="C284" s="51"/>
      <c r="D284" s="51"/>
      <c r="E284" s="51"/>
    </row>
    <row r="285" spans="3:5" ht="12.5" x14ac:dyDescent="0.25">
      <c r="C285" s="51"/>
      <c r="D285" s="51"/>
      <c r="E285" s="51"/>
    </row>
    <row r="286" spans="3:5" ht="12.5" x14ac:dyDescent="0.25">
      <c r="C286" s="51"/>
      <c r="D286" s="51"/>
      <c r="E286" s="51"/>
    </row>
    <row r="287" spans="3:5" ht="12.5" x14ac:dyDescent="0.25">
      <c r="C287" s="51"/>
      <c r="D287" s="51"/>
      <c r="E287" s="51"/>
    </row>
    <row r="288" spans="3:5" ht="12.5" x14ac:dyDescent="0.25">
      <c r="C288" s="51"/>
      <c r="D288" s="51"/>
      <c r="E288" s="51"/>
    </row>
    <row r="289" spans="3:5" ht="12.5" x14ac:dyDescent="0.25">
      <c r="C289" s="51"/>
      <c r="D289" s="51"/>
      <c r="E289" s="51"/>
    </row>
    <row r="290" spans="3:5" ht="12.5" x14ac:dyDescent="0.25">
      <c r="C290" s="51"/>
      <c r="D290" s="51"/>
      <c r="E290" s="51"/>
    </row>
    <row r="291" spans="3:5" ht="12.5" x14ac:dyDescent="0.25">
      <c r="C291" s="51"/>
      <c r="D291" s="51"/>
      <c r="E291" s="51"/>
    </row>
    <row r="292" spans="3:5" ht="12.5" x14ac:dyDescent="0.25">
      <c r="C292" s="51"/>
      <c r="D292" s="51"/>
      <c r="E292" s="51"/>
    </row>
    <row r="293" spans="3:5" ht="12.5" x14ac:dyDescent="0.25">
      <c r="C293" s="51"/>
      <c r="D293" s="51"/>
      <c r="E293" s="51"/>
    </row>
    <row r="294" spans="3:5" ht="12.5" x14ac:dyDescent="0.25">
      <c r="C294" s="51"/>
      <c r="D294" s="51"/>
      <c r="E294" s="51"/>
    </row>
    <row r="295" spans="3:5" ht="12.5" x14ac:dyDescent="0.25">
      <c r="C295" s="51"/>
      <c r="D295" s="51"/>
      <c r="E295" s="51"/>
    </row>
    <row r="296" spans="3:5" ht="12.5" x14ac:dyDescent="0.25">
      <c r="C296" s="51"/>
      <c r="D296" s="51"/>
      <c r="E296" s="51"/>
    </row>
    <row r="297" spans="3:5" ht="12.5" x14ac:dyDescent="0.25">
      <c r="C297" s="51"/>
      <c r="D297" s="51"/>
      <c r="E297" s="51"/>
    </row>
    <row r="298" spans="3:5" ht="12.5" x14ac:dyDescent="0.25">
      <c r="C298" s="51"/>
      <c r="D298" s="51"/>
      <c r="E298" s="51"/>
    </row>
    <row r="299" spans="3:5" ht="12.5" x14ac:dyDescent="0.25">
      <c r="C299" s="51"/>
      <c r="D299" s="51"/>
      <c r="E299" s="51"/>
    </row>
    <row r="300" spans="3:5" ht="12.5" x14ac:dyDescent="0.25">
      <c r="C300" s="51"/>
      <c r="D300" s="51"/>
      <c r="E300" s="51"/>
    </row>
    <row r="301" spans="3:5" ht="12.5" x14ac:dyDescent="0.25">
      <c r="C301" s="51"/>
      <c r="D301" s="51"/>
      <c r="E301" s="51"/>
    </row>
    <row r="302" spans="3:5" ht="12.5" x14ac:dyDescent="0.25">
      <c r="C302" s="51"/>
      <c r="D302" s="51"/>
      <c r="E302" s="51"/>
    </row>
    <row r="303" spans="3:5" ht="12.5" x14ac:dyDescent="0.25">
      <c r="C303" s="51"/>
      <c r="D303" s="51"/>
      <c r="E303" s="51"/>
    </row>
    <row r="304" spans="3:5" ht="12.5" x14ac:dyDescent="0.25">
      <c r="C304" s="51"/>
      <c r="D304" s="51"/>
      <c r="E304" s="51"/>
    </row>
    <row r="305" spans="3:5" ht="12.5" x14ac:dyDescent="0.25">
      <c r="C305" s="51"/>
      <c r="D305" s="51"/>
      <c r="E305" s="51"/>
    </row>
    <row r="306" spans="3:5" ht="12.5" x14ac:dyDescent="0.25">
      <c r="C306" s="51"/>
      <c r="D306" s="51"/>
      <c r="E306" s="51"/>
    </row>
    <row r="307" spans="3:5" ht="12.5" x14ac:dyDescent="0.25">
      <c r="C307" s="51"/>
      <c r="D307" s="51"/>
      <c r="E307" s="51"/>
    </row>
    <row r="308" spans="3:5" ht="12.5" x14ac:dyDescent="0.25">
      <c r="C308" s="51"/>
      <c r="D308" s="51"/>
      <c r="E308" s="51"/>
    </row>
    <row r="309" spans="3:5" ht="12.5" x14ac:dyDescent="0.25">
      <c r="C309" s="51"/>
      <c r="D309" s="51"/>
      <c r="E309" s="51"/>
    </row>
    <row r="310" spans="3:5" ht="12.5" x14ac:dyDescent="0.25">
      <c r="C310" s="51"/>
      <c r="D310" s="51"/>
      <c r="E310" s="51"/>
    </row>
    <row r="311" spans="3:5" ht="12.5" x14ac:dyDescent="0.25">
      <c r="C311" s="51"/>
      <c r="D311" s="51"/>
      <c r="E311" s="51"/>
    </row>
    <row r="312" spans="3:5" ht="12.5" x14ac:dyDescent="0.25">
      <c r="C312" s="51"/>
      <c r="D312" s="51"/>
      <c r="E312" s="51"/>
    </row>
    <row r="313" spans="3:5" ht="12.5" x14ac:dyDescent="0.25">
      <c r="C313" s="51"/>
      <c r="D313" s="51"/>
      <c r="E313" s="51"/>
    </row>
    <row r="314" spans="3:5" ht="12.5" x14ac:dyDescent="0.25">
      <c r="C314" s="51"/>
      <c r="D314" s="51"/>
      <c r="E314" s="51"/>
    </row>
    <row r="315" spans="3:5" ht="12.5" x14ac:dyDescent="0.25">
      <c r="C315" s="51"/>
      <c r="D315" s="51"/>
      <c r="E315" s="51"/>
    </row>
    <row r="316" spans="3:5" ht="12.5" x14ac:dyDescent="0.25">
      <c r="C316" s="51"/>
      <c r="D316" s="51"/>
      <c r="E316" s="51"/>
    </row>
    <row r="317" spans="3:5" ht="12.5" x14ac:dyDescent="0.25">
      <c r="C317" s="51"/>
      <c r="D317" s="51"/>
      <c r="E317" s="51"/>
    </row>
    <row r="318" spans="3:5" ht="12.5" x14ac:dyDescent="0.25">
      <c r="C318" s="51"/>
      <c r="D318" s="51"/>
      <c r="E318" s="51"/>
    </row>
    <row r="319" spans="3:5" ht="12.5" x14ac:dyDescent="0.25">
      <c r="C319" s="51"/>
      <c r="D319" s="51"/>
      <c r="E319" s="51"/>
    </row>
    <row r="320" spans="3:5" ht="12.5" x14ac:dyDescent="0.25">
      <c r="C320" s="51"/>
      <c r="D320" s="51"/>
      <c r="E320" s="51"/>
    </row>
    <row r="321" spans="3:5" ht="12.5" x14ac:dyDescent="0.25">
      <c r="C321" s="51"/>
      <c r="D321" s="51"/>
      <c r="E321" s="51"/>
    </row>
    <row r="322" spans="3:5" ht="12.5" x14ac:dyDescent="0.25">
      <c r="C322" s="51"/>
      <c r="D322" s="51"/>
      <c r="E322" s="51"/>
    </row>
    <row r="323" spans="3:5" ht="12.5" x14ac:dyDescent="0.25">
      <c r="C323" s="51"/>
      <c r="D323" s="51"/>
      <c r="E323" s="51"/>
    </row>
    <row r="324" spans="3:5" ht="12.5" x14ac:dyDescent="0.25">
      <c r="C324" s="51"/>
      <c r="D324" s="51"/>
      <c r="E324" s="51"/>
    </row>
    <row r="325" spans="3:5" ht="12.5" x14ac:dyDescent="0.25">
      <c r="C325" s="51"/>
      <c r="D325" s="51"/>
      <c r="E325" s="51"/>
    </row>
    <row r="326" spans="3:5" ht="12.5" x14ac:dyDescent="0.25">
      <c r="C326" s="51"/>
      <c r="D326" s="51"/>
      <c r="E326" s="51"/>
    </row>
    <row r="327" spans="3:5" ht="12.5" x14ac:dyDescent="0.25">
      <c r="C327" s="51"/>
      <c r="D327" s="51"/>
      <c r="E327" s="51"/>
    </row>
    <row r="328" spans="3:5" ht="12.5" x14ac:dyDescent="0.25">
      <c r="C328" s="51"/>
      <c r="D328" s="51"/>
      <c r="E328" s="51"/>
    </row>
    <row r="329" spans="3:5" ht="12.5" x14ac:dyDescent="0.25">
      <c r="C329" s="51"/>
      <c r="D329" s="51"/>
      <c r="E329" s="51"/>
    </row>
    <row r="330" spans="3:5" ht="12.5" x14ac:dyDescent="0.25">
      <c r="C330" s="51"/>
      <c r="D330" s="51"/>
      <c r="E330" s="51"/>
    </row>
    <row r="331" spans="3:5" ht="12.5" x14ac:dyDescent="0.25">
      <c r="C331" s="51"/>
      <c r="D331" s="51"/>
      <c r="E331" s="51"/>
    </row>
    <row r="332" spans="3:5" ht="12.5" x14ac:dyDescent="0.25">
      <c r="C332" s="51"/>
      <c r="D332" s="51"/>
      <c r="E332" s="51"/>
    </row>
    <row r="333" spans="3:5" ht="12.5" x14ac:dyDescent="0.25">
      <c r="C333" s="51"/>
      <c r="D333" s="51"/>
      <c r="E333" s="51"/>
    </row>
    <row r="334" spans="3:5" ht="12.5" x14ac:dyDescent="0.25">
      <c r="C334" s="51"/>
      <c r="D334" s="51"/>
      <c r="E334" s="51"/>
    </row>
    <row r="335" spans="3:5" ht="12.5" x14ac:dyDescent="0.25">
      <c r="C335" s="51"/>
      <c r="D335" s="51"/>
      <c r="E335" s="51"/>
    </row>
    <row r="336" spans="3:5" ht="12.5" x14ac:dyDescent="0.25">
      <c r="C336" s="51"/>
      <c r="D336" s="51"/>
      <c r="E336" s="51"/>
    </row>
    <row r="337" spans="3:5" ht="12.5" x14ac:dyDescent="0.25">
      <c r="C337" s="51"/>
      <c r="D337" s="51"/>
      <c r="E337" s="51"/>
    </row>
    <row r="338" spans="3:5" ht="12.5" x14ac:dyDescent="0.25">
      <c r="C338" s="51"/>
      <c r="D338" s="51"/>
      <c r="E338" s="51"/>
    </row>
    <row r="339" spans="3:5" ht="12.5" x14ac:dyDescent="0.25">
      <c r="C339" s="51"/>
      <c r="D339" s="51"/>
      <c r="E339" s="51"/>
    </row>
    <row r="340" spans="3:5" ht="12.5" x14ac:dyDescent="0.25">
      <c r="C340" s="51"/>
      <c r="D340" s="51"/>
      <c r="E340" s="51"/>
    </row>
    <row r="341" spans="3:5" ht="12.5" x14ac:dyDescent="0.25">
      <c r="C341" s="51"/>
      <c r="D341" s="51"/>
      <c r="E341" s="51"/>
    </row>
    <row r="342" spans="3:5" ht="12.5" x14ac:dyDescent="0.25">
      <c r="C342" s="51"/>
      <c r="D342" s="51"/>
      <c r="E342" s="51"/>
    </row>
    <row r="343" spans="3:5" ht="12.5" x14ac:dyDescent="0.25">
      <c r="C343" s="51"/>
      <c r="D343" s="51"/>
      <c r="E343" s="51"/>
    </row>
    <row r="344" spans="3:5" ht="12.5" x14ac:dyDescent="0.25">
      <c r="C344" s="51"/>
      <c r="D344" s="51"/>
      <c r="E344" s="51"/>
    </row>
    <row r="345" spans="3:5" ht="12.5" x14ac:dyDescent="0.25">
      <c r="C345" s="51"/>
      <c r="D345" s="51"/>
      <c r="E345" s="51"/>
    </row>
    <row r="346" spans="3:5" ht="12.5" x14ac:dyDescent="0.25">
      <c r="C346" s="51"/>
      <c r="D346" s="51"/>
      <c r="E346" s="51"/>
    </row>
    <row r="347" spans="3:5" ht="12.5" x14ac:dyDescent="0.25">
      <c r="C347" s="51"/>
      <c r="D347" s="51"/>
      <c r="E347" s="51"/>
    </row>
    <row r="348" spans="3:5" ht="12.5" x14ac:dyDescent="0.25">
      <c r="C348" s="51"/>
      <c r="D348" s="51"/>
      <c r="E348" s="51"/>
    </row>
    <row r="349" spans="3:5" ht="12.5" x14ac:dyDescent="0.25">
      <c r="C349" s="51"/>
      <c r="D349" s="51"/>
      <c r="E349" s="51"/>
    </row>
    <row r="350" spans="3:5" ht="12.5" x14ac:dyDescent="0.25">
      <c r="C350" s="51"/>
      <c r="D350" s="51"/>
      <c r="E350" s="51"/>
    </row>
    <row r="351" spans="3:5" ht="12.5" x14ac:dyDescent="0.25">
      <c r="C351" s="51"/>
      <c r="D351" s="51"/>
      <c r="E351" s="51"/>
    </row>
    <row r="352" spans="3:5" ht="12.5" x14ac:dyDescent="0.25">
      <c r="C352" s="51"/>
      <c r="D352" s="51"/>
      <c r="E352" s="51"/>
    </row>
    <row r="353" spans="3:5" ht="12.5" x14ac:dyDescent="0.25">
      <c r="C353" s="51"/>
      <c r="D353" s="51"/>
      <c r="E353" s="51"/>
    </row>
    <row r="354" spans="3:5" ht="12.5" x14ac:dyDescent="0.25">
      <c r="C354" s="51"/>
      <c r="D354" s="51"/>
      <c r="E354" s="51"/>
    </row>
    <row r="355" spans="3:5" ht="12.5" x14ac:dyDescent="0.25">
      <c r="C355" s="51"/>
      <c r="D355" s="51"/>
      <c r="E355" s="51"/>
    </row>
    <row r="356" spans="3:5" ht="12.5" x14ac:dyDescent="0.25">
      <c r="C356" s="51"/>
      <c r="D356" s="51"/>
      <c r="E356" s="51"/>
    </row>
    <row r="357" spans="3:5" ht="12.5" x14ac:dyDescent="0.25">
      <c r="C357" s="51"/>
      <c r="D357" s="51"/>
      <c r="E357" s="51"/>
    </row>
    <row r="358" spans="3:5" ht="12.5" x14ac:dyDescent="0.25">
      <c r="C358" s="51"/>
      <c r="D358" s="51"/>
      <c r="E358" s="51"/>
    </row>
    <row r="359" spans="3:5" ht="12.5" x14ac:dyDescent="0.25">
      <c r="C359" s="51"/>
      <c r="D359" s="51"/>
      <c r="E359" s="51"/>
    </row>
    <row r="360" spans="3:5" ht="12.5" x14ac:dyDescent="0.25">
      <c r="C360" s="51"/>
      <c r="D360" s="51"/>
      <c r="E360" s="51"/>
    </row>
    <row r="361" spans="3:5" ht="12.5" x14ac:dyDescent="0.25">
      <c r="C361" s="51"/>
      <c r="D361" s="51"/>
      <c r="E361" s="51"/>
    </row>
    <row r="362" spans="3:5" ht="12.5" x14ac:dyDescent="0.25">
      <c r="C362" s="51"/>
      <c r="D362" s="51"/>
      <c r="E362" s="51"/>
    </row>
    <row r="363" spans="3:5" ht="12.5" x14ac:dyDescent="0.25">
      <c r="C363" s="51"/>
      <c r="D363" s="51"/>
      <c r="E363" s="51"/>
    </row>
    <row r="364" spans="3:5" ht="12.5" x14ac:dyDescent="0.25">
      <c r="C364" s="51"/>
      <c r="D364" s="51"/>
      <c r="E364" s="51"/>
    </row>
    <row r="365" spans="3:5" ht="12.5" x14ac:dyDescent="0.25">
      <c r="C365" s="51"/>
      <c r="D365" s="51"/>
      <c r="E365" s="51"/>
    </row>
    <row r="366" spans="3:5" ht="12.5" x14ac:dyDescent="0.25">
      <c r="C366" s="51"/>
      <c r="D366" s="51"/>
      <c r="E366" s="51"/>
    </row>
    <row r="367" spans="3:5" ht="12.5" x14ac:dyDescent="0.25">
      <c r="C367" s="51"/>
      <c r="D367" s="51"/>
      <c r="E367" s="51"/>
    </row>
    <row r="368" spans="3:5" ht="12.5" x14ac:dyDescent="0.25">
      <c r="C368" s="51"/>
      <c r="D368" s="51"/>
      <c r="E368" s="51"/>
    </row>
    <row r="369" spans="3:5" ht="12.5" x14ac:dyDescent="0.25">
      <c r="C369" s="51"/>
      <c r="D369" s="51"/>
      <c r="E369" s="51"/>
    </row>
    <row r="370" spans="3:5" ht="12.5" x14ac:dyDescent="0.25">
      <c r="C370" s="51"/>
      <c r="D370" s="51"/>
      <c r="E370" s="51"/>
    </row>
    <row r="371" spans="3:5" ht="12.5" x14ac:dyDescent="0.25">
      <c r="C371" s="51"/>
      <c r="D371" s="51"/>
      <c r="E371" s="51"/>
    </row>
    <row r="372" spans="3:5" ht="12.5" x14ac:dyDescent="0.25">
      <c r="C372" s="51"/>
      <c r="D372" s="51"/>
      <c r="E372" s="51"/>
    </row>
    <row r="373" spans="3:5" ht="12.5" x14ac:dyDescent="0.25">
      <c r="C373" s="51"/>
      <c r="D373" s="51"/>
      <c r="E373" s="51"/>
    </row>
    <row r="374" spans="3:5" ht="12.5" x14ac:dyDescent="0.25">
      <c r="C374" s="51"/>
      <c r="D374" s="51"/>
      <c r="E374" s="51"/>
    </row>
    <row r="375" spans="3:5" ht="12.5" x14ac:dyDescent="0.25">
      <c r="C375" s="51"/>
      <c r="D375" s="51"/>
      <c r="E375" s="51"/>
    </row>
    <row r="376" spans="3:5" ht="12.5" x14ac:dyDescent="0.25">
      <c r="C376" s="51"/>
      <c r="D376" s="51"/>
      <c r="E376" s="51"/>
    </row>
    <row r="377" spans="3:5" ht="12.5" x14ac:dyDescent="0.25">
      <c r="C377" s="51"/>
      <c r="D377" s="51"/>
      <c r="E377" s="51"/>
    </row>
    <row r="378" spans="3:5" ht="12.5" x14ac:dyDescent="0.25">
      <c r="C378" s="51"/>
      <c r="D378" s="51"/>
      <c r="E378" s="51"/>
    </row>
    <row r="379" spans="3:5" ht="12.5" x14ac:dyDescent="0.25">
      <c r="C379" s="51"/>
      <c r="D379" s="51"/>
      <c r="E379" s="51"/>
    </row>
    <row r="380" spans="3:5" ht="12.5" x14ac:dyDescent="0.25">
      <c r="C380" s="51"/>
      <c r="D380" s="51"/>
      <c r="E380" s="51"/>
    </row>
    <row r="381" spans="3:5" ht="12.5" x14ac:dyDescent="0.25">
      <c r="C381" s="51"/>
      <c r="D381" s="51"/>
      <c r="E381" s="51"/>
    </row>
    <row r="382" spans="3:5" ht="12.5" x14ac:dyDescent="0.25">
      <c r="C382" s="51"/>
      <c r="D382" s="51"/>
      <c r="E382" s="51"/>
    </row>
    <row r="383" spans="3:5" ht="12.5" x14ac:dyDescent="0.25">
      <c r="C383" s="51"/>
      <c r="D383" s="51"/>
      <c r="E383" s="51"/>
    </row>
    <row r="384" spans="3:5" ht="12.5" x14ac:dyDescent="0.25">
      <c r="C384" s="51"/>
      <c r="D384" s="51"/>
      <c r="E384" s="51"/>
    </row>
    <row r="385" spans="3:5" ht="12.5" x14ac:dyDescent="0.25">
      <c r="C385" s="51"/>
      <c r="D385" s="51"/>
      <c r="E385" s="51"/>
    </row>
    <row r="386" spans="3:5" ht="12.5" x14ac:dyDescent="0.25">
      <c r="C386" s="51"/>
      <c r="D386" s="51"/>
      <c r="E386" s="51"/>
    </row>
    <row r="387" spans="3:5" ht="12.5" x14ac:dyDescent="0.25">
      <c r="C387" s="51"/>
      <c r="D387" s="51"/>
      <c r="E387" s="51"/>
    </row>
    <row r="388" spans="3:5" ht="12.5" x14ac:dyDescent="0.25">
      <c r="C388" s="51"/>
      <c r="D388" s="51"/>
      <c r="E388" s="51"/>
    </row>
    <row r="389" spans="3:5" ht="12.5" x14ac:dyDescent="0.25">
      <c r="C389" s="51"/>
      <c r="D389" s="51"/>
      <c r="E389" s="51"/>
    </row>
    <row r="390" spans="3:5" ht="12.5" x14ac:dyDescent="0.25">
      <c r="C390" s="51"/>
      <c r="D390" s="51"/>
      <c r="E390" s="51"/>
    </row>
    <row r="391" spans="3:5" ht="12.5" x14ac:dyDescent="0.25">
      <c r="C391" s="51"/>
      <c r="D391" s="51"/>
      <c r="E391" s="51"/>
    </row>
    <row r="392" spans="3:5" ht="12.5" x14ac:dyDescent="0.25">
      <c r="C392" s="51"/>
      <c r="D392" s="51"/>
      <c r="E392" s="51"/>
    </row>
    <row r="393" spans="3:5" ht="12.5" x14ac:dyDescent="0.25">
      <c r="C393" s="51"/>
      <c r="D393" s="51"/>
      <c r="E393" s="51"/>
    </row>
    <row r="394" spans="3:5" ht="12.5" x14ac:dyDescent="0.25">
      <c r="C394" s="51"/>
      <c r="D394" s="51"/>
      <c r="E394" s="51"/>
    </row>
    <row r="395" spans="3:5" ht="12.5" x14ac:dyDescent="0.25">
      <c r="C395" s="51"/>
      <c r="D395" s="51"/>
      <c r="E395" s="51"/>
    </row>
    <row r="396" spans="3:5" ht="12.5" x14ac:dyDescent="0.25">
      <c r="C396" s="51"/>
      <c r="D396" s="51"/>
      <c r="E396" s="51"/>
    </row>
    <row r="397" spans="3:5" ht="12.5" x14ac:dyDescent="0.25">
      <c r="C397" s="51"/>
      <c r="D397" s="51"/>
      <c r="E397" s="51"/>
    </row>
    <row r="398" spans="3:5" ht="12.5" x14ac:dyDescent="0.25">
      <c r="C398" s="51"/>
      <c r="D398" s="51"/>
      <c r="E398" s="51"/>
    </row>
    <row r="399" spans="3:5" ht="12.5" x14ac:dyDescent="0.25">
      <c r="C399" s="51"/>
      <c r="D399" s="51"/>
      <c r="E399" s="51"/>
    </row>
    <row r="400" spans="3:5" ht="12.5" x14ac:dyDescent="0.25">
      <c r="C400" s="51"/>
      <c r="D400" s="51"/>
      <c r="E400" s="51"/>
    </row>
    <row r="401" spans="3:5" ht="12.5" x14ac:dyDescent="0.25">
      <c r="C401" s="51"/>
      <c r="D401" s="51"/>
      <c r="E401" s="51"/>
    </row>
    <row r="402" spans="3:5" ht="12.5" x14ac:dyDescent="0.25">
      <c r="C402" s="51"/>
      <c r="D402" s="51"/>
      <c r="E402" s="51"/>
    </row>
    <row r="403" spans="3:5" ht="12.5" x14ac:dyDescent="0.25">
      <c r="C403" s="51"/>
      <c r="D403" s="51"/>
      <c r="E403" s="51"/>
    </row>
    <row r="404" spans="3:5" ht="12.5" x14ac:dyDescent="0.25">
      <c r="C404" s="51"/>
      <c r="D404" s="51"/>
      <c r="E404" s="51"/>
    </row>
    <row r="405" spans="3:5" ht="12.5" x14ac:dyDescent="0.25">
      <c r="C405" s="51"/>
      <c r="D405" s="51"/>
      <c r="E405" s="51"/>
    </row>
    <row r="406" spans="3:5" ht="12.5" x14ac:dyDescent="0.25">
      <c r="C406" s="51"/>
      <c r="D406" s="51"/>
      <c r="E406" s="51"/>
    </row>
    <row r="407" spans="3:5" ht="12.5" x14ac:dyDescent="0.25">
      <c r="C407" s="51"/>
      <c r="D407" s="51"/>
      <c r="E407" s="51"/>
    </row>
    <row r="408" spans="3:5" ht="12.5" x14ac:dyDescent="0.25">
      <c r="C408" s="51"/>
      <c r="D408" s="51"/>
      <c r="E408" s="51"/>
    </row>
    <row r="409" spans="3:5" ht="12.5" x14ac:dyDescent="0.25">
      <c r="C409" s="51"/>
      <c r="D409" s="51"/>
      <c r="E409" s="51"/>
    </row>
    <row r="410" spans="3:5" ht="12.5" x14ac:dyDescent="0.25">
      <c r="C410" s="51"/>
      <c r="D410" s="51"/>
      <c r="E410" s="51"/>
    </row>
    <row r="411" spans="3:5" ht="12.5" x14ac:dyDescent="0.25">
      <c r="C411" s="51"/>
      <c r="D411" s="51"/>
      <c r="E411" s="51"/>
    </row>
    <row r="412" spans="3:5" ht="12.5" x14ac:dyDescent="0.25">
      <c r="C412" s="51"/>
      <c r="D412" s="51"/>
      <c r="E412" s="51"/>
    </row>
    <row r="413" spans="3:5" ht="12.5" x14ac:dyDescent="0.25">
      <c r="C413" s="51"/>
      <c r="D413" s="51"/>
      <c r="E413" s="51"/>
    </row>
    <row r="414" spans="3:5" ht="12.5" x14ac:dyDescent="0.25">
      <c r="C414" s="51"/>
      <c r="D414" s="51"/>
      <c r="E414" s="51"/>
    </row>
    <row r="415" spans="3:5" ht="12.5" x14ac:dyDescent="0.25">
      <c r="C415" s="51"/>
      <c r="D415" s="51"/>
      <c r="E415" s="51"/>
    </row>
    <row r="416" spans="3:5" ht="12.5" x14ac:dyDescent="0.25">
      <c r="C416" s="51"/>
      <c r="D416" s="51"/>
      <c r="E416" s="51"/>
    </row>
    <row r="417" spans="3:5" ht="12.5" x14ac:dyDescent="0.25">
      <c r="C417" s="51"/>
      <c r="D417" s="51"/>
      <c r="E417" s="51"/>
    </row>
    <row r="418" spans="3:5" ht="12.5" x14ac:dyDescent="0.25">
      <c r="C418" s="51"/>
      <c r="D418" s="51"/>
      <c r="E418" s="51"/>
    </row>
    <row r="419" spans="3:5" ht="12.5" x14ac:dyDescent="0.25">
      <c r="C419" s="51"/>
      <c r="D419" s="51"/>
      <c r="E419" s="51"/>
    </row>
    <row r="420" spans="3:5" ht="12.5" x14ac:dyDescent="0.25">
      <c r="C420" s="51"/>
      <c r="D420" s="51"/>
      <c r="E420" s="51"/>
    </row>
    <row r="421" spans="3:5" ht="12.5" x14ac:dyDescent="0.25">
      <c r="C421" s="51"/>
      <c r="D421" s="51"/>
      <c r="E421" s="51"/>
    </row>
    <row r="422" spans="3:5" ht="12.5" x14ac:dyDescent="0.25">
      <c r="C422" s="51"/>
      <c r="D422" s="51"/>
      <c r="E422" s="51"/>
    </row>
    <row r="423" spans="3:5" ht="12.5" x14ac:dyDescent="0.25">
      <c r="C423" s="51"/>
      <c r="D423" s="51"/>
      <c r="E423" s="51"/>
    </row>
    <row r="424" spans="3:5" ht="12.5" x14ac:dyDescent="0.25">
      <c r="C424" s="51"/>
      <c r="D424" s="51"/>
      <c r="E424" s="51"/>
    </row>
    <row r="425" spans="3:5" ht="12.5" x14ac:dyDescent="0.25">
      <c r="C425" s="51"/>
      <c r="D425" s="51"/>
      <c r="E425" s="51"/>
    </row>
    <row r="426" spans="3:5" ht="12.5" x14ac:dyDescent="0.25">
      <c r="C426" s="51"/>
      <c r="D426" s="51"/>
      <c r="E426" s="51"/>
    </row>
    <row r="427" spans="3:5" ht="12.5" x14ac:dyDescent="0.25">
      <c r="C427" s="51"/>
      <c r="D427" s="51"/>
      <c r="E427" s="51"/>
    </row>
    <row r="428" spans="3:5" ht="12.5" x14ac:dyDescent="0.25">
      <c r="C428" s="51"/>
      <c r="D428" s="51"/>
      <c r="E428" s="51"/>
    </row>
    <row r="429" spans="3:5" ht="12.5" x14ac:dyDescent="0.25">
      <c r="C429" s="51"/>
      <c r="D429" s="51"/>
      <c r="E429" s="51"/>
    </row>
    <row r="430" spans="3:5" ht="12.5" x14ac:dyDescent="0.25">
      <c r="C430" s="51"/>
      <c r="D430" s="51"/>
      <c r="E430" s="51"/>
    </row>
    <row r="431" spans="3:5" ht="12.5" x14ac:dyDescent="0.25">
      <c r="C431" s="51"/>
      <c r="D431" s="51"/>
      <c r="E431" s="51"/>
    </row>
    <row r="432" spans="3:5" ht="12.5" x14ac:dyDescent="0.25">
      <c r="C432" s="51"/>
      <c r="D432" s="51"/>
      <c r="E432" s="51"/>
    </row>
    <row r="433" spans="3:5" ht="12.5" x14ac:dyDescent="0.25">
      <c r="C433" s="51"/>
      <c r="D433" s="51"/>
      <c r="E433" s="51"/>
    </row>
    <row r="434" spans="3:5" ht="12.5" x14ac:dyDescent="0.25">
      <c r="C434" s="51"/>
      <c r="D434" s="51"/>
      <c r="E434" s="51"/>
    </row>
    <row r="435" spans="3:5" ht="12.5" x14ac:dyDescent="0.25">
      <c r="C435" s="51"/>
      <c r="D435" s="51"/>
      <c r="E435" s="51"/>
    </row>
    <row r="436" spans="3:5" ht="12.5" x14ac:dyDescent="0.25">
      <c r="C436" s="51"/>
      <c r="D436" s="51"/>
      <c r="E436" s="51"/>
    </row>
    <row r="437" spans="3:5" ht="12.5" x14ac:dyDescent="0.25">
      <c r="C437" s="51"/>
      <c r="D437" s="51"/>
      <c r="E437" s="51"/>
    </row>
    <row r="438" spans="3:5" ht="12.5" x14ac:dyDescent="0.25">
      <c r="C438" s="51"/>
      <c r="D438" s="51"/>
      <c r="E438" s="51"/>
    </row>
    <row r="439" spans="3:5" ht="12.5" x14ac:dyDescent="0.25">
      <c r="C439" s="51"/>
      <c r="D439" s="51"/>
      <c r="E439" s="51"/>
    </row>
    <row r="440" spans="3:5" ht="12.5" x14ac:dyDescent="0.25">
      <c r="C440" s="51"/>
      <c r="D440" s="51"/>
      <c r="E440" s="51"/>
    </row>
    <row r="441" spans="3:5" ht="12.5" x14ac:dyDescent="0.25">
      <c r="C441" s="51"/>
      <c r="D441" s="51"/>
      <c r="E441" s="51"/>
    </row>
    <row r="442" spans="3:5" ht="12.5" x14ac:dyDescent="0.25">
      <c r="C442" s="51"/>
      <c r="D442" s="51"/>
      <c r="E442" s="51"/>
    </row>
    <row r="443" spans="3:5" ht="12.5" x14ac:dyDescent="0.25">
      <c r="C443" s="51"/>
      <c r="D443" s="51"/>
      <c r="E443" s="51"/>
    </row>
    <row r="444" spans="3:5" ht="12.5" x14ac:dyDescent="0.25">
      <c r="C444" s="51"/>
      <c r="D444" s="51"/>
      <c r="E444" s="51"/>
    </row>
    <row r="445" spans="3:5" ht="12.5" x14ac:dyDescent="0.25">
      <c r="C445" s="51"/>
      <c r="D445" s="51"/>
      <c r="E445" s="51"/>
    </row>
    <row r="446" spans="3:5" ht="12.5" x14ac:dyDescent="0.25">
      <c r="C446" s="51"/>
      <c r="D446" s="51"/>
      <c r="E446" s="51"/>
    </row>
    <row r="447" spans="3:5" ht="12.5" x14ac:dyDescent="0.25">
      <c r="C447" s="51"/>
      <c r="D447" s="51"/>
      <c r="E447" s="51"/>
    </row>
    <row r="448" spans="3:5" ht="12.5" x14ac:dyDescent="0.25">
      <c r="C448" s="51"/>
      <c r="D448" s="51"/>
      <c r="E448" s="51"/>
    </row>
    <row r="449" spans="3:5" ht="12.5" x14ac:dyDescent="0.25">
      <c r="C449" s="51"/>
      <c r="D449" s="51"/>
      <c r="E449" s="51"/>
    </row>
    <row r="450" spans="3:5" ht="12.5" x14ac:dyDescent="0.25">
      <c r="C450" s="51"/>
      <c r="D450" s="51"/>
      <c r="E450" s="51"/>
    </row>
    <row r="451" spans="3:5" ht="12.5" x14ac:dyDescent="0.25">
      <c r="C451" s="51"/>
      <c r="D451" s="51"/>
      <c r="E451" s="51"/>
    </row>
    <row r="452" spans="3:5" ht="12.5" x14ac:dyDescent="0.25">
      <c r="C452" s="51"/>
      <c r="D452" s="51"/>
      <c r="E452" s="51"/>
    </row>
    <row r="453" spans="3:5" ht="12.5" x14ac:dyDescent="0.25">
      <c r="C453" s="51"/>
      <c r="D453" s="51"/>
      <c r="E453" s="51"/>
    </row>
    <row r="454" spans="3:5" ht="12.5" x14ac:dyDescent="0.25">
      <c r="C454" s="51"/>
      <c r="D454" s="51"/>
      <c r="E454" s="51"/>
    </row>
    <row r="455" spans="3:5" ht="12.5" x14ac:dyDescent="0.25">
      <c r="C455" s="51"/>
      <c r="D455" s="51"/>
      <c r="E455" s="51"/>
    </row>
    <row r="456" spans="3:5" ht="12.5" x14ac:dyDescent="0.25">
      <c r="C456" s="51"/>
      <c r="D456" s="51"/>
      <c r="E456" s="51"/>
    </row>
    <row r="457" spans="3:5" ht="12.5" x14ac:dyDescent="0.25">
      <c r="C457" s="51"/>
      <c r="D457" s="51"/>
      <c r="E457" s="51"/>
    </row>
    <row r="458" spans="3:5" ht="12.5" x14ac:dyDescent="0.25">
      <c r="C458" s="51"/>
      <c r="D458" s="51"/>
      <c r="E458" s="51"/>
    </row>
    <row r="459" spans="3:5" ht="12.5" x14ac:dyDescent="0.25">
      <c r="C459" s="51"/>
      <c r="D459" s="51"/>
      <c r="E459" s="51"/>
    </row>
    <row r="460" spans="3:5" ht="12.5" x14ac:dyDescent="0.25">
      <c r="C460" s="51"/>
      <c r="D460" s="51"/>
      <c r="E460" s="51"/>
    </row>
    <row r="461" spans="3:5" ht="12.5" x14ac:dyDescent="0.25">
      <c r="C461" s="51"/>
      <c r="D461" s="51"/>
      <c r="E461" s="51"/>
    </row>
    <row r="462" spans="3:5" ht="12.5" x14ac:dyDescent="0.25">
      <c r="C462" s="51"/>
      <c r="D462" s="51"/>
      <c r="E462" s="51"/>
    </row>
    <row r="463" spans="3:5" ht="12.5" x14ac:dyDescent="0.25">
      <c r="C463" s="51"/>
      <c r="D463" s="51"/>
      <c r="E463" s="51"/>
    </row>
    <row r="464" spans="3:5" ht="12.5" x14ac:dyDescent="0.25">
      <c r="C464" s="51"/>
      <c r="D464" s="51"/>
      <c r="E464" s="51"/>
    </row>
    <row r="465" spans="3:5" ht="12.5" x14ac:dyDescent="0.25">
      <c r="C465" s="51"/>
      <c r="D465" s="51"/>
      <c r="E465" s="51"/>
    </row>
    <row r="466" spans="3:5" ht="12.5" x14ac:dyDescent="0.25">
      <c r="C466" s="51"/>
      <c r="D466" s="51"/>
      <c r="E466" s="51"/>
    </row>
    <row r="467" spans="3:5" ht="12.5" x14ac:dyDescent="0.25">
      <c r="C467" s="51"/>
      <c r="D467" s="51"/>
      <c r="E467" s="51"/>
    </row>
    <row r="468" spans="3:5" ht="12.5" x14ac:dyDescent="0.25">
      <c r="C468" s="51"/>
      <c r="D468" s="51"/>
      <c r="E468" s="51"/>
    </row>
    <row r="469" spans="3:5" ht="12.5" x14ac:dyDescent="0.25">
      <c r="C469" s="51"/>
      <c r="D469" s="51"/>
      <c r="E469" s="51"/>
    </row>
    <row r="470" spans="3:5" ht="12.5" x14ac:dyDescent="0.25">
      <c r="C470" s="51"/>
      <c r="D470" s="51"/>
      <c r="E470" s="51"/>
    </row>
    <row r="471" spans="3:5" ht="12.5" x14ac:dyDescent="0.25">
      <c r="C471" s="51"/>
      <c r="D471" s="51"/>
      <c r="E471" s="51"/>
    </row>
    <row r="472" spans="3:5" ht="12.5" x14ac:dyDescent="0.25">
      <c r="C472" s="51"/>
      <c r="D472" s="51"/>
      <c r="E472" s="51"/>
    </row>
    <row r="473" spans="3:5" ht="12.5" x14ac:dyDescent="0.25">
      <c r="C473" s="51"/>
      <c r="D473" s="51"/>
      <c r="E473" s="51"/>
    </row>
    <row r="474" spans="3:5" ht="12.5" x14ac:dyDescent="0.25">
      <c r="C474" s="51"/>
      <c r="D474" s="51"/>
      <c r="E474" s="51"/>
    </row>
    <row r="475" spans="3:5" ht="12.5" x14ac:dyDescent="0.25">
      <c r="C475" s="51"/>
      <c r="D475" s="51"/>
      <c r="E475" s="51"/>
    </row>
    <row r="476" spans="3:5" ht="12.5" x14ac:dyDescent="0.25">
      <c r="C476" s="51"/>
      <c r="D476" s="51"/>
      <c r="E476" s="51"/>
    </row>
    <row r="477" spans="3:5" ht="12.5" x14ac:dyDescent="0.25">
      <c r="C477" s="51"/>
      <c r="D477" s="51"/>
      <c r="E477" s="51"/>
    </row>
    <row r="478" spans="3:5" ht="12.5" x14ac:dyDescent="0.25">
      <c r="C478" s="51"/>
      <c r="D478" s="51"/>
      <c r="E478" s="51"/>
    </row>
    <row r="479" spans="3:5" ht="12.5" x14ac:dyDescent="0.25">
      <c r="C479" s="51"/>
      <c r="D479" s="51"/>
      <c r="E479" s="51"/>
    </row>
    <row r="480" spans="3:5" ht="12.5" x14ac:dyDescent="0.25">
      <c r="C480" s="51"/>
      <c r="D480" s="51"/>
      <c r="E480" s="51"/>
    </row>
    <row r="481" spans="3:5" ht="12.5" x14ac:dyDescent="0.25">
      <c r="C481" s="51"/>
      <c r="D481" s="51"/>
      <c r="E481" s="51"/>
    </row>
    <row r="482" spans="3:5" ht="12.5" x14ac:dyDescent="0.25">
      <c r="C482" s="51"/>
      <c r="D482" s="51"/>
      <c r="E482" s="51"/>
    </row>
    <row r="483" spans="3:5" ht="12.5" x14ac:dyDescent="0.25">
      <c r="C483" s="51"/>
      <c r="D483" s="51"/>
      <c r="E483" s="51"/>
    </row>
    <row r="484" spans="3:5" ht="12.5" x14ac:dyDescent="0.25">
      <c r="C484" s="51"/>
      <c r="D484" s="51"/>
      <c r="E484" s="51"/>
    </row>
    <row r="485" spans="3:5" ht="12.5" x14ac:dyDescent="0.25">
      <c r="C485" s="51"/>
      <c r="D485" s="51"/>
      <c r="E485" s="51"/>
    </row>
    <row r="486" spans="3:5" ht="12.5" x14ac:dyDescent="0.25">
      <c r="C486" s="51"/>
      <c r="D486" s="51"/>
      <c r="E486" s="51"/>
    </row>
    <row r="487" spans="3:5" ht="12.5" x14ac:dyDescent="0.25">
      <c r="C487" s="51"/>
      <c r="D487" s="51"/>
      <c r="E487" s="51"/>
    </row>
    <row r="488" spans="3:5" ht="12.5" x14ac:dyDescent="0.25">
      <c r="C488" s="51"/>
      <c r="D488" s="51"/>
      <c r="E488" s="51"/>
    </row>
    <row r="489" spans="3:5" ht="12.5" x14ac:dyDescent="0.25">
      <c r="C489" s="51"/>
      <c r="D489" s="51"/>
      <c r="E489" s="51"/>
    </row>
    <row r="490" spans="3:5" ht="12.5" x14ac:dyDescent="0.25">
      <c r="C490" s="51"/>
      <c r="D490" s="51"/>
      <c r="E490" s="51"/>
    </row>
    <row r="491" spans="3:5" ht="12.5" x14ac:dyDescent="0.25">
      <c r="C491" s="51"/>
      <c r="D491" s="51"/>
      <c r="E491" s="51"/>
    </row>
    <row r="492" spans="3:5" ht="12.5" x14ac:dyDescent="0.25">
      <c r="C492" s="51"/>
      <c r="D492" s="51"/>
      <c r="E492" s="51"/>
    </row>
    <row r="493" spans="3:5" ht="12.5" x14ac:dyDescent="0.25">
      <c r="C493" s="51"/>
      <c r="D493" s="51"/>
      <c r="E493" s="51"/>
    </row>
    <row r="494" spans="3:5" ht="12.5" x14ac:dyDescent="0.25">
      <c r="C494" s="51"/>
      <c r="D494" s="51"/>
      <c r="E494" s="51"/>
    </row>
    <row r="495" spans="3:5" ht="12.5" x14ac:dyDescent="0.25">
      <c r="C495" s="51"/>
      <c r="D495" s="51"/>
      <c r="E495" s="51"/>
    </row>
    <row r="496" spans="3:5" ht="12.5" x14ac:dyDescent="0.25">
      <c r="C496" s="51"/>
      <c r="D496" s="51"/>
      <c r="E496" s="51"/>
    </row>
    <row r="497" spans="3:5" ht="12.5" x14ac:dyDescent="0.25">
      <c r="C497" s="51"/>
      <c r="D497" s="51"/>
      <c r="E497" s="51"/>
    </row>
    <row r="498" spans="3:5" ht="12.5" x14ac:dyDescent="0.25">
      <c r="C498" s="51"/>
      <c r="D498" s="51"/>
      <c r="E498" s="51"/>
    </row>
    <row r="499" spans="3:5" ht="12.5" x14ac:dyDescent="0.25">
      <c r="C499" s="51"/>
      <c r="D499" s="51"/>
      <c r="E499" s="51"/>
    </row>
    <row r="500" spans="3:5" ht="12.5" x14ac:dyDescent="0.25">
      <c r="C500" s="51"/>
      <c r="D500" s="51"/>
      <c r="E500" s="51"/>
    </row>
    <row r="501" spans="3:5" ht="12.5" x14ac:dyDescent="0.25">
      <c r="C501" s="51"/>
      <c r="D501" s="51"/>
      <c r="E501" s="51"/>
    </row>
    <row r="502" spans="3:5" ht="12.5" x14ac:dyDescent="0.25">
      <c r="C502" s="51"/>
      <c r="D502" s="51"/>
      <c r="E502" s="51"/>
    </row>
    <row r="503" spans="3:5" ht="12.5" x14ac:dyDescent="0.25">
      <c r="C503" s="51"/>
      <c r="D503" s="51"/>
      <c r="E503" s="51"/>
    </row>
    <row r="504" spans="3:5" ht="12.5" x14ac:dyDescent="0.25">
      <c r="C504" s="51"/>
      <c r="D504" s="51"/>
      <c r="E504" s="51"/>
    </row>
    <row r="505" spans="3:5" ht="12.5" x14ac:dyDescent="0.25">
      <c r="C505" s="51"/>
      <c r="D505" s="51"/>
      <c r="E505" s="51"/>
    </row>
    <row r="506" spans="3:5" ht="12.5" x14ac:dyDescent="0.25">
      <c r="C506" s="51"/>
      <c r="D506" s="51"/>
      <c r="E506" s="51"/>
    </row>
    <row r="507" spans="3:5" ht="12.5" x14ac:dyDescent="0.25">
      <c r="C507" s="51"/>
      <c r="D507" s="51"/>
      <c r="E507" s="51"/>
    </row>
    <row r="508" spans="3:5" ht="12.5" x14ac:dyDescent="0.25">
      <c r="C508" s="51"/>
      <c r="D508" s="51"/>
      <c r="E508" s="51"/>
    </row>
    <row r="509" spans="3:5" ht="12.5" x14ac:dyDescent="0.25">
      <c r="C509" s="51"/>
      <c r="D509" s="51"/>
      <c r="E509" s="51"/>
    </row>
    <row r="510" spans="3:5" ht="12.5" x14ac:dyDescent="0.25">
      <c r="C510" s="51"/>
      <c r="D510" s="51"/>
      <c r="E510" s="51"/>
    </row>
    <row r="511" spans="3:5" ht="12.5" x14ac:dyDescent="0.25">
      <c r="C511" s="51"/>
      <c r="D511" s="51"/>
      <c r="E511" s="51"/>
    </row>
    <row r="512" spans="3:5" ht="12.5" x14ac:dyDescent="0.25">
      <c r="C512" s="51"/>
      <c r="D512" s="51"/>
      <c r="E512" s="51"/>
    </row>
    <row r="513" spans="3:5" ht="12.5" x14ac:dyDescent="0.25">
      <c r="C513" s="51"/>
      <c r="D513" s="51"/>
      <c r="E513" s="51"/>
    </row>
    <row r="514" spans="3:5" ht="12.5" x14ac:dyDescent="0.25">
      <c r="C514" s="51"/>
      <c r="D514" s="51"/>
      <c r="E514" s="51"/>
    </row>
    <row r="515" spans="3:5" ht="12.5" x14ac:dyDescent="0.25">
      <c r="C515" s="51"/>
      <c r="D515" s="51"/>
      <c r="E515" s="51"/>
    </row>
    <row r="516" spans="3:5" ht="12.5" x14ac:dyDescent="0.25">
      <c r="C516" s="51"/>
      <c r="D516" s="51"/>
      <c r="E516" s="51"/>
    </row>
    <row r="517" spans="3:5" ht="12.5" x14ac:dyDescent="0.25">
      <c r="C517" s="51"/>
      <c r="D517" s="51"/>
      <c r="E517" s="51"/>
    </row>
    <row r="518" spans="3:5" ht="12.5" x14ac:dyDescent="0.25">
      <c r="C518" s="51"/>
      <c r="D518" s="51"/>
      <c r="E518" s="51"/>
    </row>
    <row r="519" spans="3:5" ht="12.5" x14ac:dyDescent="0.25">
      <c r="C519" s="51"/>
      <c r="D519" s="51"/>
      <c r="E519" s="51"/>
    </row>
    <row r="520" spans="3:5" ht="12.5" x14ac:dyDescent="0.25">
      <c r="C520" s="51"/>
      <c r="D520" s="51"/>
      <c r="E520" s="51"/>
    </row>
    <row r="521" spans="3:5" ht="12.5" x14ac:dyDescent="0.25">
      <c r="C521" s="51"/>
      <c r="D521" s="51"/>
      <c r="E521" s="51"/>
    </row>
    <row r="522" spans="3:5" ht="12.5" x14ac:dyDescent="0.25">
      <c r="C522" s="51"/>
      <c r="D522" s="51"/>
      <c r="E522" s="51"/>
    </row>
    <row r="523" spans="3:5" ht="12.5" x14ac:dyDescent="0.25">
      <c r="C523" s="51"/>
      <c r="D523" s="51"/>
      <c r="E523" s="51"/>
    </row>
    <row r="524" spans="3:5" ht="12.5" x14ac:dyDescent="0.25">
      <c r="C524" s="51"/>
      <c r="D524" s="51"/>
      <c r="E524" s="51"/>
    </row>
    <row r="525" spans="3:5" ht="12.5" x14ac:dyDescent="0.25">
      <c r="C525" s="51"/>
      <c r="D525" s="51"/>
      <c r="E525" s="51"/>
    </row>
    <row r="526" spans="3:5" ht="12.5" x14ac:dyDescent="0.25">
      <c r="C526" s="51"/>
      <c r="D526" s="51"/>
      <c r="E526" s="51"/>
    </row>
    <row r="527" spans="3:5" ht="12.5" x14ac:dyDescent="0.25">
      <c r="C527" s="51"/>
      <c r="D527" s="51"/>
      <c r="E527" s="51"/>
    </row>
    <row r="528" spans="3:5" ht="12.5" x14ac:dyDescent="0.25">
      <c r="C528" s="51"/>
      <c r="D528" s="51"/>
      <c r="E528" s="51"/>
    </row>
    <row r="529" spans="3:5" ht="12.5" x14ac:dyDescent="0.25">
      <c r="C529" s="51"/>
      <c r="D529" s="51"/>
      <c r="E529" s="51"/>
    </row>
    <row r="530" spans="3:5" ht="12.5" x14ac:dyDescent="0.25">
      <c r="C530" s="51"/>
      <c r="D530" s="51"/>
      <c r="E530" s="51"/>
    </row>
    <row r="531" spans="3:5" ht="12.5" x14ac:dyDescent="0.25">
      <c r="C531" s="51"/>
      <c r="D531" s="51"/>
      <c r="E531" s="51"/>
    </row>
    <row r="532" spans="3:5" ht="12.5" x14ac:dyDescent="0.25">
      <c r="C532" s="51"/>
      <c r="D532" s="51"/>
      <c r="E532" s="51"/>
    </row>
    <row r="533" spans="3:5" ht="12.5" x14ac:dyDescent="0.25">
      <c r="C533" s="51"/>
      <c r="D533" s="51"/>
      <c r="E533" s="51"/>
    </row>
    <row r="534" spans="3:5" ht="12.5" x14ac:dyDescent="0.25">
      <c r="C534" s="51"/>
      <c r="D534" s="51"/>
      <c r="E534" s="51"/>
    </row>
    <row r="535" spans="3:5" ht="12.5" x14ac:dyDescent="0.25">
      <c r="C535" s="51"/>
      <c r="D535" s="51"/>
      <c r="E535" s="51"/>
    </row>
    <row r="536" spans="3:5" ht="12.5" x14ac:dyDescent="0.25">
      <c r="C536" s="51"/>
      <c r="D536" s="51"/>
      <c r="E536" s="51"/>
    </row>
    <row r="537" spans="3:5" ht="12.5" x14ac:dyDescent="0.25">
      <c r="C537" s="51"/>
      <c r="D537" s="51"/>
      <c r="E537" s="51"/>
    </row>
    <row r="538" spans="3:5" ht="12.5" x14ac:dyDescent="0.25">
      <c r="C538" s="51"/>
      <c r="D538" s="51"/>
      <c r="E538" s="51"/>
    </row>
    <row r="539" spans="3:5" ht="12.5" x14ac:dyDescent="0.25">
      <c r="C539" s="51"/>
      <c r="D539" s="51"/>
      <c r="E539" s="51"/>
    </row>
    <row r="540" spans="3:5" ht="12.5" x14ac:dyDescent="0.25">
      <c r="C540" s="51"/>
      <c r="D540" s="51"/>
      <c r="E540" s="51"/>
    </row>
    <row r="541" spans="3:5" ht="12.5" x14ac:dyDescent="0.25">
      <c r="C541" s="51"/>
      <c r="D541" s="51"/>
      <c r="E541" s="51"/>
    </row>
    <row r="542" spans="3:5" ht="12.5" x14ac:dyDescent="0.25">
      <c r="C542" s="51"/>
      <c r="D542" s="51"/>
      <c r="E542" s="51"/>
    </row>
    <row r="543" spans="3:5" ht="12.5" x14ac:dyDescent="0.25">
      <c r="C543" s="51"/>
      <c r="D543" s="51"/>
      <c r="E543" s="51"/>
    </row>
    <row r="544" spans="3:5" ht="12.5" x14ac:dyDescent="0.25">
      <c r="C544" s="51"/>
      <c r="D544" s="51"/>
      <c r="E544" s="51"/>
    </row>
    <row r="545" spans="3:5" ht="12.5" x14ac:dyDescent="0.25">
      <c r="C545" s="51"/>
      <c r="D545" s="51"/>
      <c r="E545" s="51"/>
    </row>
    <row r="546" spans="3:5" ht="12.5" x14ac:dyDescent="0.25">
      <c r="C546" s="51"/>
      <c r="D546" s="51"/>
      <c r="E546" s="51"/>
    </row>
    <row r="547" spans="3:5" ht="12.5" x14ac:dyDescent="0.25">
      <c r="C547" s="51"/>
      <c r="D547" s="51"/>
      <c r="E547" s="51"/>
    </row>
    <row r="548" spans="3:5" ht="12.5" x14ac:dyDescent="0.25">
      <c r="C548" s="51"/>
      <c r="D548" s="51"/>
      <c r="E548" s="51"/>
    </row>
    <row r="549" spans="3:5" ht="12.5" x14ac:dyDescent="0.25">
      <c r="C549" s="51"/>
      <c r="D549" s="51"/>
      <c r="E549" s="51"/>
    </row>
    <row r="550" spans="3:5" ht="12.5" x14ac:dyDescent="0.25">
      <c r="C550" s="51"/>
      <c r="D550" s="51"/>
      <c r="E550" s="51"/>
    </row>
    <row r="551" spans="3:5" ht="12.5" x14ac:dyDescent="0.25">
      <c r="C551" s="51"/>
      <c r="D551" s="51"/>
      <c r="E551" s="51"/>
    </row>
    <row r="552" spans="3:5" ht="12.5" x14ac:dyDescent="0.25">
      <c r="C552" s="51"/>
      <c r="D552" s="51"/>
      <c r="E552" s="51"/>
    </row>
    <row r="553" spans="3:5" ht="12.5" x14ac:dyDescent="0.25">
      <c r="C553" s="51"/>
      <c r="D553" s="51"/>
      <c r="E553" s="51"/>
    </row>
    <row r="554" spans="3:5" ht="12.5" x14ac:dyDescent="0.25">
      <c r="C554" s="51"/>
      <c r="D554" s="51"/>
      <c r="E554" s="51"/>
    </row>
    <row r="555" spans="3:5" ht="12.5" x14ac:dyDescent="0.25">
      <c r="C555" s="51"/>
      <c r="D555" s="51"/>
      <c r="E555" s="51"/>
    </row>
    <row r="556" spans="3:5" ht="12.5" x14ac:dyDescent="0.25">
      <c r="C556" s="51"/>
      <c r="D556" s="51"/>
      <c r="E556" s="51"/>
    </row>
    <row r="557" spans="3:5" ht="12.5" x14ac:dyDescent="0.25">
      <c r="C557" s="51"/>
      <c r="D557" s="51"/>
      <c r="E557" s="51"/>
    </row>
    <row r="558" spans="3:5" ht="12.5" x14ac:dyDescent="0.25">
      <c r="C558" s="51"/>
      <c r="D558" s="51"/>
      <c r="E558" s="51"/>
    </row>
    <row r="559" spans="3:5" ht="12.5" x14ac:dyDescent="0.25">
      <c r="C559" s="51"/>
      <c r="D559" s="51"/>
      <c r="E559" s="51"/>
    </row>
    <row r="560" spans="3:5" ht="12.5" x14ac:dyDescent="0.25">
      <c r="C560" s="51"/>
      <c r="D560" s="51"/>
      <c r="E560" s="51"/>
    </row>
    <row r="561" spans="3:5" ht="12.5" x14ac:dyDescent="0.25">
      <c r="C561" s="51"/>
      <c r="D561" s="51"/>
      <c r="E561" s="51"/>
    </row>
    <row r="562" spans="3:5" ht="12.5" x14ac:dyDescent="0.25">
      <c r="C562" s="51"/>
      <c r="D562" s="51"/>
      <c r="E562" s="51"/>
    </row>
    <row r="563" spans="3:5" ht="12.5" x14ac:dyDescent="0.25">
      <c r="C563" s="51"/>
      <c r="D563" s="51"/>
      <c r="E563" s="51"/>
    </row>
    <row r="564" spans="3:5" ht="12.5" x14ac:dyDescent="0.25">
      <c r="C564" s="51"/>
      <c r="D564" s="51"/>
      <c r="E564" s="51"/>
    </row>
    <row r="565" spans="3:5" ht="12.5" x14ac:dyDescent="0.25">
      <c r="C565" s="51"/>
      <c r="D565" s="51"/>
      <c r="E565" s="51"/>
    </row>
    <row r="566" spans="3:5" ht="12.5" x14ac:dyDescent="0.25">
      <c r="C566" s="51"/>
      <c r="D566" s="51"/>
      <c r="E566" s="51"/>
    </row>
    <row r="567" spans="3:5" ht="12.5" x14ac:dyDescent="0.25">
      <c r="C567" s="51"/>
      <c r="D567" s="51"/>
      <c r="E567" s="51"/>
    </row>
    <row r="568" spans="3:5" ht="12.5" x14ac:dyDescent="0.25">
      <c r="C568" s="51"/>
      <c r="D568" s="51"/>
      <c r="E568" s="51"/>
    </row>
    <row r="569" spans="3:5" ht="12.5" x14ac:dyDescent="0.25">
      <c r="C569" s="51"/>
      <c r="D569" s="51"/>
      <c r="E569" s="51"/>
    </row>
    <row r="570" spans="3:5" ht="12.5" x14ac:dyDescent="0.25">
      <c r="C570" s="51"/>
      <c r="D570" s="51"/>
      <c r="E570" s="51"/>
    </row>
    <row r="571" spans="3:5" ht="12.5" x14ac:dyDescent="0.25">
      <c r="C571" s="51"/>
      <c r="D571" s="51"/>
      <c r="E571" s="51"/>
    </row>
    <row r="572" spans="3:5" ht="12.5" x14ac:dyDescent="0.25">
      <c r="C572" s="51"/>
      <c r="D572" s="51"/>
      <c r="E572" s="51"/>
    </row>
    <row r="573" spans="3:5" ht="12.5" x14ac:dyDescent="0.25">
      <c r="C573" s="51"/>
      <c r="D573" s="51"/>
      <c r="E573" s="51"/>
    </row>
    <row r="574" spans="3:5" ht="12.5" x14ac:dyDescent="0.25">
      <c r="C574" s="51"/>
      <c r="D574" s="51"/>
      <c r="E574" s="51"/>
    </row>
    <row r="575" spans="3:5" ht="12.5" x14ac:dyDescent="0.25">
      <c r="C575" s="51"/>
      <c r="D575" s="51"/>
      <c r="E575" s="51"/>
    </row>
    <row r="576" spans="3:5" ht="12.5" x14ac:dyDescent="0.25">
      <c r="C576" s="51"/>
      <c r="D576" s="51"/>
      <c r="E576" s="51"/>
    </row>
    <row r="577" spans="3:5" ht="12.5" x14ac:dyDescent="0.25">
      <c r="C577" s="51"/>
      <c r="D577" s="51"/>
      <c r="E577" s="51"/>
    </row>
    <row r="578" spans="3:5" ht="12.5" x14ac:dyDescent="0.25">
      <c r="C578" s="51"/>
      <c r="D578" s="51"/>
      <c r="E578" s="51"/>
    </row>
    <row r="579" spans="3:5" ht="12.5" x14ac:dyDescent="0.25">
      <c r="C579" s="51"/>
      <c r="D579" s="51"/>
      <c r="E579" s="51"/>
    </row>
    <row r="580" spans="3:5" ht="12.5" x14ac:dyDescent="0.25">
      <c r="C580" s="51"/>
      <c r="D580" s="51"/>
      <c r="E580" s="51"/>
    </row>
    <row r="581" spans="3:5" ht="12.5" x14ac:dyDescent="0.25">
      <c r="C581" s="51"/>
      <c r="D581" s="51"/>
      <c r="E581" s="51"/>
    </row>
    <row r="582" spans="3:5" ht="12.5" x14ac:dyDescent="0.25">
      <c r="C582" s="51"/>
      <c r="D582" s="51"/>
      <c r="E582" s="51"/>
    </row>
    <row r="583" spans="3:5" ht="12.5" x14ac:dyDescent="0.25">
      <c r="C583" s="51"/>
      <c r="D583" s="51"/>
      <c r="E583" s="51"/>
    </row>
    <row r="584" spans="3:5" ht="12.5" x14ac:dyDescent="0.25">
      <c r="C584" s="51"/>
      <c r="D584" s="51"/>
      <c r="E584" s="51"/>
    </row>
    <row r="585" spans="3:5" ht="12.5" x14ac:dyDescent="0.25">
      <c r="C585" s="51"/>
      <c r="D585" s="51"/>
      <c r="E585" s="51"/>
    </row>
    <row r="586" spans="3:5" ht="12.5" x14ac:dyDescent="0.25">
      <c r="C586" s="51"/>
      <c r="D586" s="51"/>
      <c r="E586" s="51"/>
    </row>
    <row r="587" spans="3:5" ht="12.5" x14ac:dyDescent="0.25">
      <c r="C587" s="51"/>
      <c r="D587" s="51"/>
      <c r="E587" s="51"/>
    </row>
    <row r="588" spans="3:5" ht="12.5" x14ac:dyDescent="0.25">
      <c r="C588" s="51"/>
      <c r="D588" s="51"/>
      <c r="E588" s="51"/>
    </row>
    <row r="589" spans="3:5" ht="12.5" x14ac:dyDescent="0.25">
      <c r="C589" s="51"/>
      <c r="D589" s="51"/>
      <c r="E589" s="51"/>
    </row>
    <row r="590" spans="3:5" ht="12.5" x14ac:dyDescent="0.25">
      <c r="C590" s="51"/>
      <c r="D590" s="51"/>
      <c r="E590" s="51"/>
    </row>
    <row r="591" spans="3:5" ht="12.5" x14ac:dyDescent="0.25">
      <c r="C591" s="51"/>
      <c r="D591" s="51"/>
      <c r="E591" s="51"/>
    </row>
    <row r="592" spans="3:5" ht="12.5" x14ac:dyDescent="0.25">
      <c r="C592" s="51"/>
      <c r="D592" s="51"/>
      <c r="E592" s="51"/>
    </row>
    <row r="593" spans="3:5" ht="12.5" x14ac:dyDescent="0.25">
      <c r="C593" s="51"/>
      <c r="D593" s="51"/>
      <c r="E593" s="51"/>
    </row>
    <row r="594" spans="3:5" ht="12.5" x14ac:dyDescent="0.25">
      <c r="C594" s="51"/>
      <c r="D594" s="51"/>
      <c r="E594" s="51"/>
    </row>
    <row r="595" spans="3:5" ht="12.5" x14ac:dyDescent="0.25">
      <c r="C595" s="51"/>
      <c r="D595" s="51"/>
      <c r="E595" s="51"/>
    </row>
    <row r="596" spans="3:5" ht="12.5" x14ac:dyDescent="0.25">
      <c r="C596" s="51"/>
      <c r="D596" s="51"/>
      <c r="E596" s="51"/>
    </row>
    <row r="597" spans="3:5" ht="12.5" x14ac:dyDescent="0.25">
      <c r="C597" s="51"/>
      <c r="D597" s="51"/>
      <c r="E597" s="51"/>
    </row>
    <row r="598" spans="3:5" ht="12.5" x14ac:dyDescent="0.25">
      <c r="C598" s="51"/>
      <c r="D598" s="51"/>
      <c r="E598" s="51"/>
    </row>
    <row r="599" spans="3:5" ht="12.5" x14ac:dyDescent="0.25">
      <c r="C599" s="51"/>
      <c r="D599" s="51"/>
      <c r="E599" s="51"/>
    </row>
    <row r="600" spans="3:5" ht="12.5" x14ac:dyDescent="0.25">
      <c r="C600" s="51"/>
      <c r="D600" s="51"/>
      <c r="E600" s="51"/>
    </row>
    <row r="601" spans="3:5" ht="12.5" x14ac:dyDescent="0.25">
      <c r="C601" s="51"/>
      <c r="D601" s="51"/>
      <c r="E601" s="51"/>
    </row>
    <row r="602" spans="3:5" ht="12.5" x14ac:dyDescent="0.25">
      <c r="C602" s="51"/>
      <c r="D602" s="51"/>
      <c r="E602" s="51"/>
    </row>
    <row r="603" spans="3:5" ht="12.5" x14ac:dyDescent="0.25">
      <c r="C603" s="51"/>
      <c r="D603" s="51"/>
      <c r="E603" s="51"/>
    </row>
    <row r="604" spans="3:5" ht="12.5" x14ac:dyDescent="0.25">
      <c r="C604" s="51"/>
      <c r="D604" s="51"/>
      <c r="E604" s="51"/>
    </row>
    <row r="605" spans="3:5" ht="12.5" x14ac:dyDescent="0.25">
      <c r="C605" s="51"/>
      <c r="D605" s="51"/>
      <c r="E605" s="51"/>
    </row>
    <row r="606" spans="3:5" ht="12.5" x14ac:dyDescent="0.25">
      <c r="C606" s="51"/>
      <c r="D606" s="51"/>
      <c r="E606" s="51"/>
    </row>
    <row r="607" spans="3:5" ht="12.5" x14ac:dyDescent="0.25">
      <c r="C607" s="51"/>
      <c r="D607" s="51"/>
      <c r="E607" s="51"/>
    </row>
    <row r="608" spans="3:5" ht="12.5" x14ac:dyDescent="0.25">
      <c r="C608" s="51"/>
      <c r="D608" s="51"/>
      <c r="E608" s="51"/>
    </row>
    <row r="609" spans="3:5" ht="12.5" x14ac:dyDescent="0.25">
      <c r="C609" s="51"/>
      <c r="D609" s="51"/>
      <c r="E609" s="51"/>
    </row>
    <row r="610" spans="3:5" ht="12.5" x14ac:dyDescent="0.25">
      <c r="C610" s="51"/>
      <c r="D610" s="51"/>
      <c r="E610" s="51"/>
    </row>
    <row r="611" spans="3:5" ht="12.5" x14ac:dyDescent="0.25">
      <c r="C611" s="51"/>
      <c r="D611" s="51"/>
      <c r="E611" s="51"/>
    </row>
    <row r="612" spans="3:5" ht="12.5" x14ac:dyDescent="0.25">
      <c r="C612" s="51"/>
      <c r="D612" s="51"/>
      <c r="E612" s="51"/>
    </row>
    <row r="613" spans="3:5" ht="12.5" x14ac:dyDescent="0.25">
      <c r="C613" s="51"/>
      <c r="D613" s="51"/>
      <c r="E613" s="51"/>
    </row>
    <row r="614" spans="3:5" ht="12.5" x14ac:dyDescent="0.25">
      <c r="C614" s="51"/>
      <c r="D614" s="51"/>
      <c r="E614" s="51"/>
    </row>
    <row r="615" spans="3:5" ht="12.5" x14ac:dyDescent="0.25">
      <c r="C615" s="51"/>
      <c r="D615" s="51"/>
      <c r="E615" s="51"/>
    </row>
    <row r="616" spans="3:5" ht="12.5" x14ac:dyDescent="0.25">
      <c r="C616" s="51"/>
      <c r="D616" s="51"/>
      <c r="E616" s="51"/>
    </row>
    <row r="617" spans="3:5" ht="12.5" x14ac:dyDescent="0.25">
      <c r="C617" s="51"/>
      <c r="D617" s="51"/>
      <c r="E617" s="51"/>
    </row>
    <row r="618" spans="3:5" ht="12.5" x14ac:dyDescent="0.25">
      <c r="C618" s="51"/>
      <c r="D618" s="51"/>
      <c r="E618" s="51"/>
    </row>
    <row r="619" spans="3:5" ht="12.5" x14ac:dyDescent="0.25">
      <c r="C619" s="51"/>
      <c r="D619" s="51"/>
      <c r="E619" s="51"/>
    </row>
    <row r="620" spans="3:5" ht="12.5" x14ac:dyDescent="0.25">
      <c r="C620" s="51"/>
      <c r="D620" s="51"/>
      <c r="E620" s="51"/>
    </row>
    <row r="621" spans="3:5" ht="12.5" x14ac:dyDescent="0.25">
      <c r="C621" s="51"/>
      <c r="D621" s="51"/>
      <c r="E621" s="51"/>
    </row>
    <row r="622" spans="3:5" ht="12.5" x14ac:dyDescent="0.25">
      <c r="C622" s="51"/>
      <c r="D622" s="51"/>
      <c r="E622" s="51"/>
    </row>
    <row r="623" spans="3:5" ht="12.5" x14ac:dyDescent="0.25">
      <c r="C623" s="51"/>
      <c r="D623" s="51"/>
      <c r="E623" s="51"/>
    </row>
    <row r="624" spans="3:5" ht="12.5" x14ac:dyDescent="0.25">
      <c r="C624" s="51"/>
      <c r="D624" s="51"/>
      <c r="E624" s="51"/>
    </row>
    <row r="625" spans="3:5" ht="12.5" x14ac:dyDescent="0.25">
      <c r="C625" s="51"/>
      <c r="D625" s="51"/>
      <c r="E625" s="51"/>
    </row>
    <row r="626" spans="3:5" ht="12.5" x14ac:dyDescent="0.25">
      <c r="C626" s="51"/>
      <c r="D626" s="51"/>
      <c r="E626" s="51"/>
    </row>
    <row r="627" spans="3:5" ht="12.5" x14ac:dyDescent="0.25">
      <c r="C627" s="51"/>
      <c r="D627" s="51"/>
      <c r="E627" s="51"/>
    </row>
    <row r="628" spans="3:5" ht="12.5" x14ac:dyDescent="0.25">
      <c r="C628" s="51"/>
      <c r="D628" s="51"/>
      <c r="E628" s="51"/>
    </row>
    <row r="629" spans="3:5" ht="12.5" x14ac:dyDescent="0.25">
      <c r="C629" s="51"/>
      <c r="D629" s="51"/>
      <c r="E629" s="51"/>
    </row>
    <row r="630" spans="3:5" ht="12.5" x14ac:dyDescent="0.25">
      <c r="C630" s="51"/>
      <c r="D630" s="51"/>
      <c r="E630" s="51"/>
    </row>
    <row r="631" spans="3:5" ht="12.5" x14ac:dyDescent="0.25">
      <c r="C631" s="51"/>
      <c r="D631" s="51"/>
      <c r="E631" s="51"/>
    </row>
    <row r="632" spans="3:5" ht="12.5" x14ac:dyDescent="0.25">
      <c r="C632" s="51"/>
      <c r="D632" s="51"/>
      <c r="E632" s="51"/>
    </row>
    <row r="633" spans="3:5" ht="12.5" x14ac:dyDescent="0.25">
      <c r="C633" s="51"/>
      <c r="D633" s="51"/>
      <c r="E633" s="51"/>
    </row>
    <row r="634" spans="3:5" ht="12.5" x14ac:dyDescent="0.25">
      <c r="C634" s="51"/>
      <c r="D634" s="51"/>
      <c r="E634" s="51"/>
    </row>
    <row r="635" spans="3:5" ht="12.5" x14ac:dyDescent="0.25">
      <c r="C635" s="51"/>
      <c r="D635" s="51"/>
      <c r="E635" s="51"/>
    </row>
    <row r="636" spans="3:5" ht="12.5" x14ac:dyDescent="0.25">
      <c r="C636" s="51"/>
      <c r="D636" s="51"/>
      <c r="E636" s="51"/>
    </row>
    <row r="637" spans="3:5" ht="12.5" x14ac:dyDescent="0.25">
      <c r="C637" s="51"/>
      <c r="D637" s="51"/>
      <c r="E637" s="51"/>
    </row>
    <row r="638" spans="3:5" ht="12.5" x14ac:dyDescent="0.25">
      <c r="C638" s="51"/>
      <c r="D638" s="51"/>
      <c r="E638" s="51"/>
    </row>
    <row r="639" spans="3:5" ht="12.5" x14ac:dyDescent="0.25">
      <c r="C639" s="51"/>
      <c r="D639" s="51"/>
      <c r="E639" s="51"/>
    </row>
    <row r="640" spans="3:5" ht="12.5" x14ac:dyDescent="0.25">
      <c r="C640" s="51"/>
      <c r="D640" s="51"/>
      <c r="E640" s="51"/>
    </row>
    <row r="641" spans="3:5" ht="12.5" x14ac:dyDescent="0.25">
      <c r="C641" s="51"/>
      <c r="D641" s="51"/>
      <c r="E641" s="51"/>
    </row>
    <row r="642" spans="3:5" ht="12.5" x14ac:dyDescent="0.25">
      <c r="C642" s="51"/>
      <c r="D642" s="51"/>
      <c r="E642" s="51"/>
    </row>
    <row r="643" spans="3:5" ht="12.5" x14ac:dyDescent="0.25">
      <c r="C643" s="51"/>
      <c r="D643" s="51"/>
      <c r="E643" s="51"/>
    </row>
    <row r="644" spans="3:5" ht="12.5" x14ac:dyDescent="0.25">
      <c r="C644" s="51"/>
      <c r="D644" s="51"/>
      <c r="E644" s="51"/>
    </row>
    <row r="645" spans="3:5" ht="12.5" x14ac:dyDescent="0.25">
      <c r="C645" s="51"/>
      <c r="D645" s="51"/>
      <c r="E645" s="51"/>
    </row>
    <row r="646" spans="3:5" ht="12.5" x14ac:dyDescent="0.25">
      <c r="C646" s="51"/>
      <c r="D646" s="51"/>
      <c r="E646" s="51"/>
    </row>
    <row r="647" spans="3:5" ht="12.5" x14ac:dyDescent="0.25">
      <c r="C647" s="51"/>
      <c r="D647" s="51"/>
      <c r="E647" s="51"/>
    </row>
    <row r="648" spans="3:5" ht="12.5" x14ac:dyDescent="0.25">
      <c r="C648" s="51"/>
      <c r="D648" s="51"/>
      <c r="E648" s="51"/>
    </row>
    <row r="649" spans="3:5" ht="12.5" x14ac:dyDescent="0.25">
      <c r="C649" s="51"/>
      <c r="D649" s="51"/>
      <c r="E649" s="51"/>
    </row>
    <row r="650" spans="3:5" ht="12.5" x14ac:dyDescent="0.25">
      <c r="C650" s="51"/>
      <c r="D650" s="51"/>
      <c r="E650" s="51"/>
    </row>
    <row r="651" spans="3:5" ht="12.5" x14ac:dyDescent="0.25">
      <c r="C651" s="51"/>
      <c r="D651" s="51"/>
      <c r="E651" s="51"/>
    </row>
    <row r="652" spans="3:5" ht="12.5" x14ac:dyDescent="0.25">
      <c r="C652" s="51"/>
      <c r="D652" s="51"/>
      <c r="E652" s="51"/>
    </row>
    <row r="653" spans="3:5" ht="12.5" x14ac:dyDescent="0.25">
      <c r="C653" s="51"/>
      <c r="D653" s="51"/>
      <c r="E653" s="51"/>
    </row>
    <row r="654" spans="3:5" ht="12.5" x14ac:dyDescent="0.25">
      <c r="C654" s="51"/>
      <c r="D654" s="51"/>
      <c r="E654" s="51"/>
    </row>
    <row r="655" spans="3:5" ht="12.5" x14ac:dyDescent="0.25">
      <c r="C655" s="51"/>
      <c r="D655" s="51"/>
      <c r="E655" s="51"/>
    </row>
    <row r="656" spans="3:5" ht="12.5" x14ac:dyDescent="0.25">
      <c r="C656" s="51"/>
      <c r="D656" s="51"/>
      <c r="E656" s="51"/>
    </row>
    <row r="657" spans="3:5" ht="12.5" x14ac:dyDescent="0.25">
      <c r="C657" s="51"/>
      <c r="D657" s="51"/>
      <c r="E657" s="51"/>
    </row>
    <row r="658" spans="3:5" ht="12.5" x14ac:dyDescent="0.25">
      <c r="C658" s="51"/>
      <c r="D658" s="51"/>
      <c r="E658" s="51"/>
    </row>
    <row r="659" spans="3:5" ht="12.5" x14ac:dyDescent="0.25">
      <c r="C659" s="51"/>
      <c r="D659" s="51"/>
      <c r="E659" s="51"/>
    </row>
    <row r="660" spans="3:5" ht="12.5" x14ac:dyDescent="0.25">
      <c r="C660" s="51"/>
      <c r="D660" s="51"/>
      <c r="E660" s="51"/>
    </row>
    <row r="661" spans="3:5" ht="12.5" x14ac:dyDescent="0.25">
      <c r="C661" s="51"/>
      <c r="D661" s="51"/>
      <c r="E661" s="51"/>
    </row>
    <row r="662" spans="3:5" ht="12.5" x14ac:dyDescent="0.25">
      <c r="C662" s="51"/>
      <c r="D662" s="51"/>
      <c r="E662" s="51"/>
    </row>
    <row r="663" spans="3:5" ht="12.5" x14ac:dyDescent="0.25">
      <c r="C663" s="51"/>
      <c r="D663" s="51"/>
      <c r="E663" s="51"/>
    </row>
    <row r="664" spans="3:5" ht="12.5" x14ac:dyDescent="0.25">
      <c r="C664" s="51"/>
      <c r="D664" s="51"/>
      <c r="E664" s="51"/>
    </row>
    <row r="665" spans="3:5" ht="12.5" x14ac:dyDescent="0.25">
      <c r="C665" s="51"/>
      <c r="D665" s="51"/>
      <c r="E665" s="51"/>
    </row>
    <row r="666" spans="3:5" ht="12.5" x14ac:dyDescent="0.25">
      <c r="C666" s="51"/>
      <c r="D666" s="51"/>
      <c r="E666" s="51"/>
    </row>
    <row r="667" spans="3:5" ht="12.5" x14ac:dyDescent="0.25">
      <c r="C667" s="51"/>
      <c r="D667" s="51"/>
      <c r="E667" s="51"/>
    </row>
    <row r="668" spans="3:5" ht="12.5" x14ac:dyDescent="0.25">
      <c r="C668" s="51"/>
      <c r="D668" s="51"/>
      <c r="E668" s="51"/>
    </row>
    <row r="669" spans="3:5" ht="12.5" x14ac:dyDescent="0.25">
      <c r="C669" s="51"/>
      <c r="D669" s="51"/>
      <c r="E669" s="51"/>
    </row>
    <row r="670" spans="3:5" ht="12.5" x14ac:dyDescent="0.25">
      <c r="C670" s="51"/>
      <c r="D670" s="51"/>
      <c r="E670" s="51"/>
    </row>
    <row r="671" spans="3:5" ht="12.5" x14ac:dyDescent="0.25">
      <c r="C671" s="51"/>
      <c r="D671" s="51"/>
      <c r="E671" s="51"/>
    </row>
    <row r="672" spans="3:5" ht="12.5" x14ac:dyDescent="0.25">
      <c r="C672" s="51"/>
      <c r="D672" s="51"/>
      <c r="E672" s="51"/>
    </row>
    <row r="673" spans="3:5" ht="12.5" x14ac:dyDescent="0.25">
      <c r="C673" s="51"/>
      <c r="D673" s="51"/>
      <c r="E673" s="51"/>
    </row>
    <row r="674" spans="3:5" ht="12.5" x14ac:dyDescent="0.25">
      <c r="C674" s="51"/>
      <c r="D674" s="51"/>
      <c r="E674" s="51"/>
    </row>
    <row r="675" spans="3:5" ht="12.5" x14ac:dyDescent="0.25">
      <c r="C675" s="51"/>
      <c r="D675" s="51"/>
      <c r="E675" s="51"/>
    </row>
    <row r="676" spans="3:5" ht="12.5" x14ac:dyDescent="0.25">
      <c r="C676" s="51"/>
      <c r="D676" s="51"/>
      <c r="E676" s="51"/>
    </row>
    <row r="677" spans="3:5" ht="12.5" x14ac:dyDescent="0.25">
      <c r="C677" s="51"/>
      <c r="D677" s="51"/>
      <c r="E677" s="51"/>
    </row>
    <row r="678" spans="3:5" ht="12.5" x14ac:dyDescent="0.25">
      <c r="C678" s="51"/>
      <c r="D678" s="51"/>
      <c r="E678" s="51"/>
    </row>
    <row r="679" spans="3:5" ht="12.5" x14ac:dyDescent="0.25">
      <c r="C679" s="51"/>
      <c r="D679" s="51"/>
      <c r="E679" s="51"/>
    </row>
    <row r="680" spans="3:5" ht="12.5" x14ac:dyDescent="0.25">
      <c r="C680" s="51"/>
      <c r="D680" s="51"/>
      <c r="E680" s="51"/>
    </row>
    <row r="681" spans="3:5" ht="12.5" x14ac:dyDescent="0.25">
      <c r="C681" s="51"/>
      <c r="D681" s="51"/>
      <c r="E681" s="51"/>
    </row>
    <row r="682" spans="3:5" ht="12.5" x14ac:dyDescent="0.25">
      <c r="C682" s="51"/>
      <c r="D682" s="51"/>
      <c r="E682" s="51"/>
    </row>
    <row r="683" spans="3:5" ht="12.5" x14ac:dyDescent="0.25">
      <c r="C683" s="51"/>
      <c r="D683" s="51"/>
      <c r="E683" s="51"/>
    </row>
    <row r="684" spans="3:5" ht="12.5" x14ac:dyDescent="0.25">
      <c r="C684" s="51"/>
      <c r="D684" s="51"/>
      <c r="E684" s="51"/>
    </row>
    <row r="685" spans="3:5" ht="12.5" x14ac:dyDescent="0.25">
      <c r="C685" s="51"/>
      <c r="D685" s="51"/>
      <c r="E685" s="51"/>
    </row>
    <row r="686" spans="3:5" ht="12.5" x14ac:dyDescent="0.25">
      <c r="C686" s="51"/>
      <c r="D686" s="51"/>
      <c r="E686" s="51"/>
    </row>
    <row r="687" spans="3:5" ht="12.5" x14ac:dyDescent="0.25">
      <c r="C687" s="51"/>
      <c r="D687" s="51"/>
      <c r="E687" s="51"/>
    </row>
    <row r="688" spans="3:5" ht="12.5" x14ac:dyDescent="0.25">
      <c r="C688" s="51"/>
      <c r="D688" s="51"/>
      <c r="E688" s="51"/>
    </row>
    <row r="689" spans="3:5" ht="12.5" x14ac:dyDescent="0.25">
      <c r="C689" s="51"/>
      <c r="D689" s="51"/>
      <c r="E689" s="51"/>
    </row>
    <row r="690" spans="3:5" ht="12.5" x14ac:dyDescent="0.25">
      <c r="C690" s="51"/>
      <c r="D690" s="51"/>
      <c r="E690" s="51"/>
    </row>
    <row r="691" spans="3:5" ht="12.5" x14ac:dyDescent="0.25">
      <c r="C691" s="51"/>
      <c r="D691" s="51"/>
      <c r="E691" s="51"/>
    </row>
    <row r="692" spans="3:5" ht="12.5" x14ac:dyDescent="0.25">
      <c r="C692" s="51"/>
      <c r="D692" s="51"/>
      <c r="E692" s="51"/>
    </row>
    <row r="693" spans="3:5" ht="12.5" x14ac:dyDescent="0.25">
      <c r="C693" s="51"/>
      <c r="D693" s="51"/>
      <c r="E693" s="51"/>
    </row>
    <row r="694" spans="3:5" ht="12.5" x14ac:dyDescent="0.25">
      <c r="C694" s="51"/>
      <c r="D694" s="51"/>
      <c r="E694" s="51"/>
    </row>
    <row r="695" spans="3:5" ht="12.5" x14ac:dyDescent="0.25">
      <c r="C695" s="51"/>
      <c r="D695" s="51"/>
      <c r="E695" s="51"/>
    </row>
    <row r="696" spans="3:5" ht="12.5" x14ac:dyDescent="0.25">
      <c r="C696" s="51"/>
      <c r="D696" s="51"/>
      <c r="E696" s="51"/>
    </row>
    <row r="697" spans="3:5" ht="12.5" x14ac:dyDescent="0.25">
      <c r="C697" s="51"/>
      <c r="D697" s="51"/>
      <c r="E697" s="51"/>
    </row>
    <row r="698" spans="3:5" ht="12.5" x14ac:dyDescent="0.25">
      <c r="C698" s="51"/>
      <c r="D698" s="51"/>
      <c r="E698" s="51"/>
    </row>
    <row r="699" spans="3:5" ht="12.5" x14ac:dyDescent="0.25">
      <c r="C699" s="51"/>
      <c r="D699" s="51"/>
      <c r="E699" s="51"/>
    </row>
    <row r="700" spans="3:5" ht="12.5" x14ac:dyDescent="0.25">
      <c r="C700" s="51"/>
      <c r="D700" s="51"/>
      <c r="E700" s="51"/>
    </row>
    <row r="701" spans="3:5" ht="12.5" x14ac:dyDescent="0.25">
      <c r="C701" s="51"/>
      <c r="D701" s="51"/>
      <c r="E701" s="51"/>
    </row>
    <row r="702" spans="3:5" ht="12.5" x14ac:dyDescent="0.25">
      <c r="C702" s="51"/>
      <c r="D702" s="51"/>
      <c r="E702" s="51"/>
    </row>
    <row r="703" spans="3:5" ht="12.5" x14ac:dyDescent="0.25">
      <c r="C703" s="51"/>
      <c r="D703" s="51"/>
      <c r="E703" s="51"/>
    </row>
    <row r="704" spans="3:5" ht="12.5" x14ac:dyDescent="0.25">
      <c r="C704" s="51"/>
      <c r="D704" s="51"/>
      <c r="E704" s="51"/>
    </row>
    <row r="705" spans="3:5" ht="12.5" x14ac:dyDescent="0.25">
      <c r="C705" s="51"/>
      <c r="D705" s="51"/>
      <c r="E705" s="51"/>
    </row>
    <row r="706" spans="3:5" ht="12.5" x14ac:dyDescent="0.25">
      <c r="C706" s="51"/>
      <c r="D706" s="51"/>
      <c r="E706" s="51"/>
    </row>
    <row r="707" spans="3:5" ht="12.5" x14ac:dyDescent="0.25">
      <c r="C707" s="51"/>
      <c r="D707" s="51"/>
      <c r="E707" s="51"/>
    </row>
    <row r="708" spans="3:5" ht="12.5" x14ac:dyDescent="0.25">
      <c r="C708" s="51"/>
      <c r="D708" s="51"/>
      <c r="E708" s="51"/>
    </row>
    <row r="709" spans="3:5" ht="12.5" x14ac:dyDescent="0.25">
      <c r="C709" s="51"/>
      <c r="D709" s="51"/>
      <c r="E709" s="51"/>
    </row>
    <row r="710" spans="3:5" ht="12.5" x14ac:dyDescent="0.25">
      <c r="C710" s="51"/>
      <c r="D710" s="51"/>
      <c r="E710" s="51"/>
    </row>
    <row r="711" spans="3:5" ht="12.5" x14ac:dyDescent="0.25">
      <c r="C711" s="51"/>
      <c r="D711" s="51"/>
      <c r="E711" s="51"/>
    </row>
    <row r="712" spans="3:5" ht="12.5" x14ac:dyDescent="0.25">
      <c r="C712" s="51"/>
      <c r="D712" s="51"/>
      <c r="E712" s="51"/>
    </row>
    <row r="713" spans="3:5" ht="12.5" x14ac:dyDescent="0.25">
      <c r="C713" s="51"/>
      <c r="D713" s="51"/>
      <c r="E713" s="51"/>
    </row>
    <row r="714" spans="3:5" ht="12.5" x14ac:dyDescent="0.25">
      <c r="C714" s="51"/>
      <c r="D714" s="51"/>
      <c r="E714" s="51"/>
    </row>
    <row r="715" spans="3:5" ht="12.5" x14ac:dyDescent="0.25">
      <c r="C715" s="51"/>
      <c r="D715" s="51"/>
      <c r="E715" s="51"/>
    </row>
    <row r="716" spans="3:5" ht="12.5" x14ac:dyDescent="0.25">
      <c r="C716" s="51"/>
      <c r="D716" s="51"/>
      <c r="E716" s="51"/>
    </row>
    <row r="717" spans="3:5" ht="12.5" x14ac:dyDescent="0.25">
      <c r="C717" s="51"/>
      <c r="D717" s="51"/>
      <c r="E717" s="51"/>
    </row>
    <row r="718" spans="3:5" ht="12.5" x14ac:dyDescent="0.25">
      <c r="C718" s="51"/>
      <c r="D718" s="51"/>
      <c r="E718" s="51"/>
    </row>
    <row r="719" spans="3:5" ht="12.5" x14ac:dyDescent="0.25">
      <c r="C719" s="51"/>
      <c r="D719" s="51"/>
      <c r="E719" s="51"/>
    </row>
    <row r="720" spans="3:5" ht="12.5" x14ac:dyDescent="0.25">
      <c r="C720" s="51"/>
      <c r="D720" s="51"/>
      <c r="E720" s="51"/>
    </row>
    <row r="721" spans="3:5" ht="12.5" x14ac:dyDescent="0.25">
      <c r="C721" s="51"/>
      <c r="D721" s="51"/>
      <c r="E721" s="51"/>
    </row>
    <row r="722" spans="3:5" ht="12.5" x14ac:dyDescent="0.25">
      <c r="C722" s="51"/>
      <c r="D722" s="51"/>
      <c r="E722" s="51"/>
    </row>
    <row r="723" spans="3:5" ht="12.5" x14ac:dyDescent="0.25">
      <c r="C723" s="51"/>
      <c r="D723" s="51"/>
      <c r="E723" s="51"/>
    </row>
    <row r="724" spans="3:5" ht="12.5" x14ac:dyDescent="0.25">
      <c r="C724" s="51"/>
      <c r="D724" s="51"/>
      <c r="E724" s="51"/>
    </row>
    <row r="725" spans="3:5" ht="12.5" x14ac:dyDescent="0.25">
      <c r="C725" s="51"/>
      <c r="D725" s="51"/>
      <c r="E725" s="51"/>
    </row>
    <row r="726" spans="3:5" ht="12.5" x14ac:dyDescent="0.25">
      <c r="C726" s="51"/>
      <c r="D726" s="51"/>
      <c r="E726" s="51"/>
    </row>
    <row r="727" spans="3:5" ht="12.5" x14ac:dyDescent="0.25">
      <c r="C727" s="51"/>
      <c r="D727" s="51"/>
      <c r="E727" s="51"/>
    </row>
    <row r="728" spans="3:5" ht="12.5" x14ac:dyDescent="0.25">
      <c r="C728" s="51"/>
      <c r="D728" s="51"/>
      <c r="E728" s="51"/>
    </row>
    <row r="729" spans="3:5" ht="12.5" x14ac:dyDescent="0.25">
      <c r="C729" s="51"/>
      <c r="D729" s="51"/>
      <c r="E729" s="51"/>
    </row>
    <row r="730" spans="3:5" ht="12.5" x14ac:dyDescent="0.25">
      <c r="C730" s="51"/>
      <c r="D730" s="51"/>
      <c r="E730" s="51"/>
    </row>
    <row r="731" spans="3:5" ht="12.5" x14ac:dyDescent="0.25">
      <c r="C731" s="51"/>
      <c r="D731" s="51"/>
      <c r="E731" s="51"/>
    </row>
    <row r="732" spans="3:5" ht="12.5" x14ac:dyDescent="0.25">
      <c r="C732" s="51"/>
      <c r="D732" s="51"/>
      <c r="E732" s="51"/>
    </row>
    <row r="733" spans="3:5" ht="12.5" x14ac:dyDescent="0.25">
      <c r="C733" s="51"/>
      <c r="D733" s="51"/>
      <c r="E733" s="51"/>
    </row>
    <row r="734" spans="3:5" ht="12.5" x14ac:dyDescent="0.25">
      <c r="C734" s="51"/>
      <c r="D734" s="51"/>
      <c r="E734" s="51"/>
    </row>
    <row r="735" spans="3:5" ht="12.5" x14ac:dyDescent="0.25">
      <c r="C735" s="51"/>
      <c r="D735" s="51"/>
      <c r="E735" s="51"/>
    </row>
    <row r="736" spans="3:5" ht="12.5" x14ac:dyDescent="0.25">
      <c r="C736" s="51"/>
      <c r="D736" s="51"/>
      <c r="E736" s="51"/>
    </row>
    <row r="737" spans="3:5" ht="12.5" x14ac:dyDescent="0.25">
      <c r="C737" s="51"/>
      <c r="D737" s="51"/>
      <c r="E737" s="51"/>
    </row>
    <row r="738" spans="3:5" ht="12.5" x14ac:dyDescent="0.25">
      <c r="C738" s="51"/>
      <c r="D738" s="51"/>
      <c r="E738" s="51"/>
    </row>
    <row r="739" spans="3:5" ht="12.5" x14ac:dyDescent="0.25">
      <c r="C739" s="51"/>
      <c r="D739" s="51"/>
      <c r="E739" s="51"/>
    </row>
    <row r="740" spans="3:5" ht="12.5" x14ac:dyDescent="0.25">
      <c r="C740" s="51"/>
      <c r="D740" s="51"/>
      <c r="E740" s="51"/>
    </row>
    <row r="741" spans="3:5" ht="12.5" x14ac:dyDescent="0.25">
      <c r="C741" s="51"/>
      <c r="D741" s="51"/>
      <c r="E741" s="51"/>
    </row>
    <row r="742" spans="3:5" ht="12.5" x14ac:dyDescent="0.25">
      <c r="C742" s="51"/>
      <c r="D742" s="51"/>
      <c r="E742" s="51"/>
    </row>
    <row r="743" spans="3:5" ht="12.5" x14ac:dyDescent="0.25">
      <c r="C743" s="51"/>
      <c r="D743" s="51"/>
      <c r="E743" s="51"/>
    </row>
    <row r="744" spans="3:5" ht="12.5" x14ac:dyDescent="0.25">
      <c r="C744" s="51"/>
      <c r="D744" s="51"/>
      <c r="E744" s="51"/>
    </row>
    <row r="745" spans="3:5" ht="12.5" x14ac:dyDescent="0.25">
      <c r="C745" s="51"/>
      <c r="D745" s="51"/>
      <c r="E745" s="51"/>
    </row>
    <row r="746" spans="3:5" ht="12.5" x14ac:dyDescent="0.25">
      <c r="C746" s="51"/>
      <c r="D746" s="51"/>
      <c r="E746" s="51"/>
    </row>
    <row r="747" spans="3:5" ht="12.5" x14ac:dyDescent="0.25">
      <c r="C747" s="51"/>
      <c r="D747" s="51"/>
      <c r="E747" s="51"/>
    </row>
    <row r="748" spans="3:5" ht="12.5" x14ac:dyDescent="0.25">
      <c r="C748" s="51"/>
      <c r="D748" s="51"/>
      <c r="E748" s="51"/>
    </row>
    <row r="749" spans="3:5" ht="12.5" x14ac:dyDescent="0.25">
      <c r="C749" s="51"/>
      <c r="D749" s="51"/>
      <c r="E749" s="51"/>
    </row>
    <row r="750" spans="3:5" ht="12.5" x14ac:dyDescent="0.25">
      <c r="C750" s="51"/>
      <c r="D750" s="51"/>
      <c r="E750" s="51"/>
    </row>
    <row r="751" spans="3:5" ht="12.5" x14ac:dyDescent="0.25">
      <c r="C751" s="51"/>
      <c r="D751" s="51"/>
      <c r="E751" s="51"/>
    </row>
    <row r="752" spans="3:5" ht="12.5" x14ac:dyDescent="0.25">
      <c r="C752" s="51"/>
      <c r="D752" s="51"/>
      <c r="E752" s="51"/>
    </row>
    <row r="753" spans="3:5" ht="12.5" x14ac:dyDescent="0.25">
      <c r="C753" s="51"/>
      <c r="D753" s="51"/>
      <c r="E753" s="51"/>
    </row>
    <row r="754" spans="3:5" ht="12.5" x14ac:dyDescent="0.25">
      <c r="C754" s="51"/>
      <c r="D754" s="51"/>
      <c r="E754" s="51"/>
    </row>
    <row r="755" spans="3:5" ht="12.5" x14ac:dyDescent="0.25">
      <c r="C755" s="51"/>
      <c r="D755" s="51"/>
      <c r="E755" s="51"/>
    </row>
    <row r="756" spans="3:5" ht="12.5" x14ac:dyDescent="0.25">
      <c r="C756" s="51"/>
      <c r="D756" s="51"/>
      <c r="E756" s="51"/>
    </row>
    <row r="757" spans="3:5" ht="12.5" x14ac:dyDescent="0.25">
      <c r="C757" s="51"/>
      <c r="D757" s="51"/>
      <c r="E757" s="51"/>
    </row>
    <row r="758" spans="3:5" ht="12.5" x14ac:dyDescent="0.25">
      <c r="C758" s="51"/>
      <c r="D758" s="51"/>
      <c r="E758" s="51"/>
    </row>
    <row r="759" spans="3:5" ht="12.5" x14ac:dyDescent="0.25">
      <c r="C759" s="51"/>
      <c r="D759" s="51"/>
      <c r="E759" s="51"/>
    </row>
    <row r="760" spans="3:5" ht="12.5" x14ac:dyDescent="0.25">
      <c r="C760" s="51"/>
      <c r="D760" s="51"/>
      <c r="E760" s="51"/>
    </row>
    <row r="761" spans="3:5" ht="12.5" x14ac:dyDescent="0.25">
      <c r="C761" s="51"/>
      <c r="D761" s="51"/>
      <c r="E761" s="51"/>
    </row>
    <row r="762" spans="3:5" ht="12.5" x14ac:dyDescent="0.25">
      <c r="C762" s="51"/>
      <c r="D762" s="51"/>
      <c r="E762" s="51"/>
    </row>
    <row r="763" spans="3:5" ht="12.5" x14ac:dyDescent="0.25">
      <c r="C763" s="51"/>
      <c r="D763" s="51"/>
      <c r="E763" s="51"/>
    </row>
    <row r="764" spans="3:5" ht="12.5" x14ac:dyDescent="0.25">
      <c r="C764" s="51"/>
      <c r="D764" s="51"/>
      <c r="E764" s="51"/>
    </row>
    <row r="765" spans="3:5" ht="12.5" x14ac:dyDescent="0.25">
      <c r="C765" s="51"/>
      <c r="D765" s="51"/>
      <c r="E765" s="51"/>
    </row>
    <row r="766" spans="3:5" ht="12.5" x14ac:dyDescent="0.25">
      <c r="C766" s="51"/>
      <c r="D766" s="51"/>
      <c r="E766" s="51"/>
    </row>
    <row r="767" spans="3:5" ht="12.5" x14ac:dyDescent="0.25">
      <c r="C767" s="51"/>
      <c r="D767" s="51"/>
      <c r="E767" s="51"/>
    </row>
    <row r="768" spans="3:5" ht="12.5" x14ac:dyDescent="0.25">
      <c r="C768" s="51"/>
      <c r="D768" s="51"/>
      <c r="E768" s="51"/>
    </row>
    <row r="769" spans="3:5" ht="12.5" x14ac:dyDescent="0.25">
      <c r="C769" s="51"/>
      <c r="D769" s="51"/>
      <c r="E769" s="51"/>
    </row>
    <row r="770" spans="3:5" ht="12.5" x14ac:dyDescent="0.25">
      <c r="C770" s="51"/>
      <c r="D770" s="51"/>
      <c r="E770" s="51"/>
    </row>
    <row r="771" spans="3:5" ht="12.5" x14ac:dyDescent="0.25">
      <c r="C771" s="51"/>
      <c r="D771" s="51"/>
      <c r="E771" s="51"/>
    </row>
    <row r="772" spans="3:5" ht="12.5" x14ac:dyDescent="0.25">
      <c r="C772" s="51"/>
      <c r="D772" s="51"/>
      <c r="E772" s="51"/>
    </row>
    <row r="773" spans="3:5" ht="12.5" x14ac:dyDescent="0.25">
      <c r="C773" s="51"/>
      <c r="D773" s="51"/>
      <c r="E773" s="51"/>
    </row>
    <row r="774" spans="3:5" ht="12.5" x14ac:dyDescent="0.25">
      <c r="C774" s="51"/>
      <c r="D774" s="51"/>
      <c r="E774" s="51"/>
    </row>
    <row r="775" spans="3:5" ht="12.5" x14ac:dyDescent="0.25">
      <c r="C775" s="51"/>
      <c r="D775" s="51"/>
      <c r="E775" s="51"/>
    </row>
    <row r="776" spans="3:5" ht="12.5" x14ac:dyDescent="0.25">
      <c r="C776" s="51"/>
      <c r="D776" s="51"/>
      <c r="E776" s="51"/>
    </row>
    <row r="777" spans="3:5" ht="12.5" x14ac:dyDescent="0.25">
      <c r="C777" s="51"/>
      <c r="D777" s="51"/>
      <c r="E777" s="51"/>
    </row>
    <row r="778" spans="3:5" ht="12.5" x14ac:dyDescent="0.25">
      <c r="C778" s="51"/>
      <c r="D778" s="51"/>
      <c r="E778" s="51"/>
    </row>
    <row r="779" spans="3:5" ht="12.5" x14ac:dyDescent="0.25">
      <c r="C779" s="51"/>
      <c r="D779" s="51"/>
      <c r="E779" s="51"/>
    </row>
    <row r="780" spans="3:5" ht="12.5" x14ac:dyDescent="0.25">
      <c r="C780" s="51"/>
      <c r="D780" s="51"/>
      <c r="E780" s="51"/>
    </row>
    <row r="781" spans="3:5" ht="12.5" x14ac:dyDescent="0.25">
      <c r="C781" s="51"/>
      <c r="D781" s="51"/>
      <c r="E781" s="51"/>
    </row>
    <row r="782" spans="3:5" ht="12.5" x14ac:dyDescent="0.25">
      <c r="C782" s="51"/>
      <c r="D782" s="51"/>
      <c r="E782" s="51"/>
    </row>
    <row r="783" spans="3:5" ht="12.5" x14ac:dyDescent="0.25">
      <c r="C783" s="51"/>
      <c r="D783" s="51"/>
      <c r="E783" s="51"/>
    </row>
    <row r="784" spans="3:5" ht="12.5" x14ac:dyDescent="0.25">
      <c r="C784" s="51"/>
      <c r="D784" s="51"/>
      <c r="E784" s="51"/>
    </row>
    <row r="785" spans="3:5" ht="12.5" x14ac:dyDescent="0.25">
      <c r="C785" s="51"/>
      <c r="D785" s="51"/>
      <c r="E785" s="51"/>
    </row>
    <row r="786" spans="3:5" ht="12.5" x14ac:dyDescent="0.25">
      <c r="C786" s="51"/>
      <c r="D786" s="51"/>
      <c r="E786" s="51"/>
    </row>
    <row r="787" spans="3:5" ht="12.5" x14ac:dyDescent="0.25">
      <c r="C787" s="51"/>
      <c r="D787" s="51"/>
      <c r="E787" s="51"/>
    </row>
    <row r="788" spans="3:5" ht="12.5" x14ac:dyDescent="0.25">
      <c r="C788" s="51"/>
      <c r="D788" s="51"/>
      <c r="E788" s="51"/>
    </row>
    <row r="789" spans="3:5" ht="12.5" x14ac:dyDescent="0.25">
      <c r="C789" s="51"/>
      <c r="D789" s="51"/>
      <c r="E789" s="51"/>
    </row>
    <row r="790" spans="3:5" ht="12.5" x14ac:dyDescent="0.25">
      <c r="C790" s="51"/>
      <c r="D790" s="51"/>
      <c r="E790" s="51"/>
    </row>
    <row r="791" spans="3:5" ht="12.5" x14ac:dyDescent="0.25">
      <c r="C791" s="51"/>
      <c r="D791" s="51"/>
      <c r="E791" s="51"/>
    </row>
    <row r="792" spans="3:5" ht="12.5" x14ac:dyDescent="0.25">
      <c r="C792" s="51"/>
      <c r="D792" s="51"/>
      <c r="E792" s="51"/>
    </row>
    <row r="793" spans="3:5" ht="12.5" x14ac:dyDescent="0.25">
      <c r="C793" s="51"/>
      <c r="D793" s="51"/>
      <c r="E793" s="51"/>
    </row>
    <row r="794" spans="3:5" ht="12.5" x14ac:dyDescent="0.25">
      <c r="C794" s="51"/>
      <c r="D794" s="51"/>
      <c r="E794" s="51"/>
    </row>
    <row r="795" spans="3:5" ht="12.5" x14ac:dyDescent="0.25">
      <c r="C795" s="51"/>
      <c r="D795" s="51"/>
      <c r="E795" s="51"/>
    </row>
    <row r="796" spans="3:5" ht="12.5" x14ac:dyDescent="0.25">
      <c r="C796" s="51"/>
      <c r="D796" s="51"/>
      <c r="E796" s="51"/>
    </row>
    <row r="797" spans="3:5" ht="12.5" x14ac:dyDescent="0.25">
      <c r="C797" s="51"/>
      <c r="D797" s="51"/>
      <c r="E797" s="51"/>
    </row>
    <row r="798" spans="3:5" ht="12.5" x14ac:dyDescent="0.25">
      <c r="C798" s="51"/>
      <c r="D798" s="51"/>
      <c r="E798" s="51"/>
    </row>
    <row r="799" spans="3:5" ht="12.5" x14ac:dyDescent="0.25">
      <c r="C799" s="51"/>
      <c r="D799" s="51"/>
      <c r="E799" s="51"/>
    </row>
    <row r="800" spans="3:5" ht="12.5" x14ac:dyDescent="0.25">
      <c r="C800" s="51"/>
      <c r="D800" s="51"/>
      <c r="E800" s="51"/>
    </row>
    <row r="801" spans="3:5" ht="12.5" x14ac:dyDescent="0.25">
      <c r="C801" s="51"/>
      <c r="D801" s="51"/>
      <c r="E801" s="51"/>
    </row>
    <row r="802" spans="3:5" ht="12.5" x14ac:dyDescent="0.25">
      <c r="C802" s="51"/>
      <c r="D802" s="51"/>
      <c r="E802" s="51"/>
    </row>
    <row r="803" spans="3:5" ht="12.5" x14ac:dyDescent="0.25">
      <c r="C803" s="51"/>
      <c r="D803" s="51"/>
      <c r="E803" s="51"/>
    </row>
    <row r="804" spans="3:5" ht="12.5" x14ac:dyDescent="0.25">
      <c r="C804" s="51"/>
      <c r="D804" s="51"/>
      <c r="E804" s="51"/>
    </row>
    <row r="805" spans="3:5" ht="12.5" x14ac:dyDescent="0.25">
      <c r="C805" s="51"/>
      <c r="D805" s="51"/>
      <c r="E805" s="51"/>
    </row>
    <row r="806" spans="3:5" ht="12.5" x14ac:dyDescent="0.25">
      <c r="C806" s="51"/>
      <c r="D806" s="51"/>
      <c r="E806" s="51"/>
    </row>
    <row r="807" spans="3:5" ht="12.5" x14ac:dyDescent="0.25">
      <c r="C807" s="51"/>
      <c r="D807" s="51"/>
      <c r="E807" s="51"/>
    </row>
    <row r="808" spans="3:5" ht="12.5" x14ac:dyDescent="0.25">
      <c r="C808" s="51"/>
      <c r="D808" s="51"/>
      <c r="E808" s="51"/>
    </row>
    <row r="809" spans="3:5" ht="12.5" x14ac:dyDescent="0.25">
      <c r="C809" s="51"/>
      <c r="D809" s="51"/>
      <c r="E809" s="51"/>
    </row>
    <row r="810" spans="3:5" ht="12.5" x14ac:dyDescent="0.25">
      <c r="C810" s="51"/>
      <c r="D810" s="51"/>
      <c r="E810" s="51"/>
    </row>
    <row r="811" spans="3:5" ht="12.5" x14ac:dyDescent="0.25">
      <c r="C811" s="51"/>
      <c r="D811" s="51"/>
      <c r="E811" s="51"/>
    </row>
    <row r="812" spans="3:5" ht="12.5" x14ac:dyDescent="0.25">
      <c r="C812" s="51"/>
      <c r="D812" s="51"/>
      <c r="E812" s="51"/>
    </row>
    <row r="813" spans="3:5" ht="12.5" x14ac:dyDescent="0.25">
      <c r="C813" s="51"/>
      <c r="D813" s="51"/>
      <c r="E813" s="51"/>
    </row>
    <row r="814" spans="3:5" ht="12.5" x14ac:dyDescent="0.25">
      <c r="C814" s="51"/>
      <c r="D814" s="51"/>
      <c r="E814" s="51"/>
    </row>
    <row r="815" spans="3:5" ht="12.5" x14ac:dyDescent="0.25">
      <c r="C815" s="51"/>
      <c r="D815" s="51"/>
      <c r="E815" s="51"/>
    </row>
    <row r="816" spans="3:5" ht="12.5" x14ac:dyDescent="0.25">
      <c r="C816" s="51"/>
      <c r="D816" s="51"/>
      <c r="E816" s="51"/>
    </row>
    <row r="817" spans="3:5" ht="12.5" x14ac:dyDescent="0.25">
      <c r="C817" s="51"/>
      <c r="D817" s="51"/>
      <c r="E817" s="51"/>
    </row>
    <row r="818" spans="3:5" ht="12.5" x14ac:dyDescent="0.25">
      <c r="C818" s="51"/>
      <c r="D818" s="51"/>
      <c r="E818" s="51"/>
    </row>
    <row r="819" spans="3:5" ht="12.5" x14ac:dyDescent="0.25">
      <c r="C819" s="51"/>
      <c r="D819" s="51"/>
      <c r="E819" s="51"/>
    </row>
    <row r="820" spans="3:5" ht="12.5" x14ac:dyDescent="0.25">
      <c r="C820" s="51"/>
      <c r="D820" s="51"/>
      <c r="E820" s="51"/>
    </row>
    <row r="821" spans="3:5" ht="12.5" x14ac:dyDescent="0.25">
      <c r="C821" s="51"/>
      <c r="D821" s="51"/>
      <c r="E821" s="51"/>
    </row>
    <row r="822" spans="3:5" ht="12.5" x14ac:dyDescent="0.25">
      <c r="C822" s="51"/>
      <c r="D822" s="51"/>
      <c r="E822" s="51"/>
    </row>
    <row r="823" spans="3:5" ht="12.5" x14ac:dyDescent="0.25">
      <c r="C823" s="51"/>
      <c r="D823" s="51"/>
      <c r="E823" s="51"/>
    </row>
    <row r="824" spans="3:5" ht="12.5" x14ac:dyDescent="0.25">
      <c r="C824" s="51"/>
      <c r="D824" s="51"/>
      <c r="E824" s="51"/>
    </row>
    <row r="825" spans="3:5" ht="12.5" x14ac:dyDescent="0.25">
      <c r="C825" s="51"/>
      <c r="D825" s="51"/>
      <c r="E825" s="51"/>
    </row>
    <row r="826" spans="3:5" ht="12.5" x14ac:dyDescent="0.25">
      <c r="C826" s="51"/>
      <c r="D826" s="51"/>
      <c r="E826" s="51"/>
    </row>
    <row r="827" spans="3:5" ht="12.5" x14ac:dyDescent="0.25">
      <c r="C827" s="51"/>
      <c r="D827" s="51"/>
      <c r="E827" s="51"/>
    </row>
    <row r="828" spans="3:5" ht="12.5" x14ac:dyDescent="0.25">
      <c r="C828" s="51"/>
      <c r="D828" s="51"/>
      <c r="E828" s="51"/>
    </row>
    <row r="829" spans="3:5" ht="12.5" x14ac:dyDescent="0.25">
      <c r="C829" s="51"/>
      <c r="D829" s="51"/>
      <c r="E829" s="51"/>
    </row>
    <row r="830" spans="3:5" ht="12.5" x14ac:dyDescent="0.25">
      <c r="C830" s="51"/>
      <c r="D830" s="51"/>
      <c r="E830" s="51"/>
    </row>
    <row r="831" spans="3:5" ht="12.5" x14ac:dyDescent="0.25">
      <c r="C831" s="51"/>
      <c r="D831" s="51"/>
      <c r="E831" s="51"/>
    </row>
    <row r="832" spans="3:5" ht="12.5" x14ac:dyDescent="0.25">
      <c r="C832" s="51"/>
      <c r="D832" s="51"/>
      <c r="E832" s="51"/>
    </row>
    <row r="833" spans="3:5" ht="12.5" x14ac:dyDescent="0.25">
      <c r="C833" s="51"/>
      <c r="D833" s="51"/>
      <c r="E833" s="51"/>
    </row>
    <row r="834" spans="3:5" ht="12.5" x14ac:dyDescent="0.25">
      <c r="C834" s="51"/>
      <c r="D834" s="51"/>
      <c r="E834" s="51"/>
    </row>
    <row r="835" spans="3:5" ht="12.5" x14ac:dyDescent="0.25">
      <c r="C835" s="51"/>
      <c r="D835" s="51"/>
      <c r="E835" s="51"/>
    </row>
    <row r="836" spans="3:5" ht="12.5" x14ac:dyDescent="0.25">
      <c r="C836" s="51"/>
      <c r="D836" s="51"/>
      <c r="E836" s="51"/>
    </row>
    <row r="837" spans="3:5" ht="12.5" x14ac:dyDescent="0.25">
      <c r="C837" s="51"/>
      <c r="D837" s="51"/>
      <c r="E837" s="51"/>
    </row>
    <row r="838" spans="3:5" ht="12.5" x14ac:dyDescent="0.25">
      <c r="C838" s="51"/>
      <c r="D838" s="51"/>
      <c r="E838" s="51"/>
    </row>
    <row r="839" spans="3:5" ht="12.5" x14ac:dyDescent="0.25">
      <c r="C839" s="51"/>
      <c r="D839" s="51"/>
      <c r="E839" s="51"/>
    </row>
    <row r="840" spans="3:5" ht="12.5" x14ac:dyDescent="0.25">
      <c r="C840" s="51"/>
      <c r="D840" s="51"/>
      <c r="E840" s="51"/>
    </row>
    <row r="841" spans="3:5" ht="12.5" x14ac:dyDescent="0.25">
      <c r="C841" s="51"/>
      <c r="D841" s="51"/>
      <c r="E841" s="51"/>
    </row>
    <row r="842" spans="3:5" ht="12.5" x14ac:dyDescent="0.25">
      <c r="C842" s="51"/>
      <c r="D842" s="51"/>
      <c r="E842" s="51"/>
    </row>
    <row r="843" spans="3:5" ht="12.5" x14ac:dyDescent="0.25">
      <c r="C843" s="51"/>
      <c r="D843" s="51"/>
      <c r="E843" s="51"/>
    </row>
    <row r="844" spans="3:5" ht="12.5" x14ac:dyDescent="0.25">
      <c r="C844" s="51"/>
      <c r="D844" s="51"/>
      <c r="E844" s="51"/>
    </row>
    <row r="845" spans="3:5" ht="12.5" x14ac:dyDescent="0.25">
      <c r="C845" s="51"/>
      <c r="D845" s="51"/>
      <c r="E845" s="51"/>
    </row>
    <row r="846" spans="3:5" ht="12.5" x14ac:dyDescent="0.25">
      <c r="C846" s="51"/>
      <c r="D846" s="51"/>
      <c r="E846" s="51"/>
    </row>
    <row r="847" spans="3:5" ht="12.5" x14ac:dyDescent="0.25">
      <c r="C847" s="51"/>
      <c r="D847" s="51"/>
      <c r="E847" s="51"/>
    </row>
    <row r="848" spans="3:5" ht="12.5" x14ac:dyDescent="0.25">
      <c r="C848" s="51"/>
      <c r="D848" s="51"/>
      <c r="E848" s="51"/>
    </row>
    <row r="849" spans="3:5" ht="12.5" x14ac:dyDescent="0.25">
      <c r="C849" s="51"/>
      <c r="D849" s="51"/>
      <c r="E849" s="51"/>
    </row>
    <row r="850" spans="3:5" ht="12.5" x14ac:dyDescent="0.25">
      <c r="C850" s="51"/>
      <c r="D850" s="51"/>
      <c r="E850" s="51"/>
    </row>
    <row r="851" spans="3:5" ht="12.5" x14ac:dyDescent="0.25">
      <c r="C851" s="51"/>
      <c r="D851" s="51"/>
      <c r="E851" s="51"/>
    </row>
    <row r="852" spans="3:5" ht="12.5" x14ac:dyDescent="0.25">
      <c r="C852" s="51"/>
      <c r="D852" s="51"/>
      <c r="E852" s="51"/>
    </row>
    <row r="853" spans="3:5" ht="12.5" x14ac:dyDescent="0.25">
      <c r="C853" s="51"/>
      <c r="D853" s="51"/>
      <c r="E853" s="51"/>
    </row>
    <row r="854" spans="3:5" ht="12.5" x14ac:dyDescent="0.25">
      <c r="C854" s="51"/>
      <c r="D854" s="51"/>
      <c r="E854" s="51"/>
    </row>
    <row r="855" spans="3:5" ht="12.5" x14ac:dyDescent="0.25">
      <c r="C855" s="51"/>
      <c r="D855" s="51"/>
      <c r="E855" s="51"/>
    </row>
    <row r="856" spans="3:5" ht="12.5" x14ac:dyDescent="0.25">
      <c r="C856" s="51"/>
      <c r="D856" s="51"/>
      <c r="E856" s="51"/>
    </row>
    <row r="857" spans="3:5" ht="12.5" x14ac:dyDescent="0.25">
      <c r="C857" s="51"/>
      <c r="D857" s="51"/>
      <c r="E857" s="51"/>
    </row>
    <row r="858" spans="3:5" ht="12.5" x14ac:dyDescent="0.25">
      <c r="C858" s="51"/>
      <c r="D858" s="51"/>
      <c r="E858" s="51"/>
    </row>
    <row r="859" spans="3:5" ht="12.5" x14ac:dyDescent="0.25">
      <c r="C859" s="51"/>
      <c r="D859" s="51"/>
      <c r="E859" s="51"/>
    </row>
    <row r="860" spans="3:5" ht="12.5" x14ac:dyDescent="0.25">
      <c r="C860" s="51"/>
      <c r="D860" s="51"/>
      <c r="E860" s="51"/>
    </row>
    <row r="861" spans="3:5" ht="12.5" x14ac:dyDescent="0.25">
      <c r="C861" s="51"/>
      <c r="D861" s="51"/>
      <c r="E861" s="51"/>
    </row>
    <row r="862" spans="3:5" ht="12.5" x14ac:dyDescent="0.25">
      <c r="C862" s="51"/>
      <c r="D862" s="51"/>
      <c r="E862" s="51"/>
    </row>
    <row r="863" spans="3:5" ht="12.5" x14ac:dyDescent="0.25">
      <c r="C863" s="51"/>
      <c r="D863" s="51"/>
      <c r="E863" s="51"/>
    </row>
    <row r="864" spans="3:5" ht="12.5" x14ac:dyDescent="0.25">
      <c r="C864" s="51"/>
      <c r="D864" s="51"/>
      <c r="E864" s="51"/>
    </row>
    <row r="865" spans="3:5" ht="12.5" x14ac:dyDescent="0.25">
      <c r="C865" s="51"/>
      <c r="D865" s="51"/>
      <c r="E865" s="51"/>
    </row>
    <row r="866" spans="3:5" ht="12.5" x14ac:dyDescent="0.25">
      <c r="C866" s="51"/>
      <c r="D866" s="51"/>
      <c r="E866" s="51"/>
    </row>
    <row r="867" spans="3:5" ht="12.5" x14ac:dyDescent="0.25">
      <c r="C867" s="51"/>
      <c r="D867" s="51"/>
      <c r="E867" s="51"/>
    </row>
    <row r="868" spans="3:5" ht="12.5" x14ac:dyDescent="0.25">
      <c r="C868" s="51"/>
      <c r="D868" s="51"/>
      <c r="E868" s="51"/>
    </row>
    <row r="869" spans="3:5" ht="12.5" x14ac:dyDescent="0.25">
      <c r="C869" s="51"/>
      <c r="D869" s="51"/>
      <c r="E869" s="51"/>
    </row>
    <row r="870" spans="3:5" ht="12.5" x14ac:dyDescent="0.25">
      <c r="C870" s="51"/>
      <c r="D870" s="51"/>
      <c r="E870" s="51"/>
    </row>
    <row r="871" spans="3:5" ht="12.5" x14ac:dyDescent="0.25">
      <c r="C871" s="51"/>
      <c r="D871" s="51"/>
      <c r="E871" s="51"/>
    </row>
    <row r="872" spans="3:5" ht="12.5" x14ac:dyDescent="0.25">
      <c r="C872" s="51"/>
      <c r="D872" s="51"/>
      <c r="E872" s="51"/>
    </row>
    <row r="873" spans="3:5" ht="12.5" x14ac:dyDescent="0.25">
      <c r="C873" s="51"/>
      <c r="D873" s="51"/>
      <c r="E873" s="51"/>
    </row>
    <row r="874" spans="3:5" ht="12.5" x14ac:dyDescent="0.25">
      <c r="C874" s="51"/>
      <c r="D874" s="51"/>
      <c r="E874" s="51"/>
    </row>
    <row r="875" spans="3:5" ht="12.5" x14ac:dyDescent="0.25">
      <c r="C875" s="51"/>
      <c r="D875" s="51"/>
      <c r="E875" s="51"/>
    </row>
    <row r="876" spans="3:5" ht="12.5" x14ac:dyDescent="0.25">
      <c r="C876" s="51"/>
      <c r="D876" s="51"/>
      <c r="E876" s="51"/>
    </row>
    <row r="877" spans="3:5" ht="12.5" x14ac:dyDescent="0.25">
      <c r="C877" s="51"/>
      <c r="D877" s="51"/>
      <c r="E877" s="51"/>
    </row>
  </sheetData>
  <mergeCells count="36">
    <mergeCell ref="H13:I13"/>
    <mergeCell ref="H14:I14"/>
    <mergeCell ref="C17:C19"/>
    <mergeCell ref="D17:D19"/>
    <mergeCell ref="C27:C28"/>
    <mergeCell ref="H21:I21"/>
    <mergeCell ref="C39:C40"/>
    <mergeCell ref="C41:C42"/>
    <mergeCell ref="D41:D42"/>
    <mergeCell ref="H8:I8"/>
    <mergeCell ref="C9:C10"/>
    <mergeCell ref="H9:I9"/>
    <mergeCell ref="H10:I10"/>
    <mergeCell ref="H11:I11"/>
    <mergeCell ref="C12:C16"/>
    <mergeCell ref="H12:I12"/>
    <mergeCell ref="H15:I15"/>
    <mergeCell ref="H16:I16"/>
    <mergeCell ref="H17:I17"/>
    <mergeCell ref="H18:I18"/>
    <mergeCell ref="H19:I19"/>
    <mergeCell ref="H20:I20"/>
    <mergeCell ref="H43:I43"/>
    <mergeCell ref="H44:I44"/>
    <mergeCell ref="H22:I22"/>
    <mergeCell ref="H26:I26"/>
    <mergeCell ref="H27:I27"/>
    <mergeCell ref="H28:I28"/>
    <mergeCell ref="H32:I32"/>
    <mergeCell ref="H33:I33"/>
    <mergeCell ref="H37:I37"/>
    <mergeCell ref="H38:I38"/>
    <mergeCell ref="H39:I39"/>
    <mergeCell ref="H40:I40"/>
    <mergeCell ref="H41:I41"/>
    <mergeCell ref="H42:I42"/>
  </mergeCells>
  <phoneticPr fontId="15" type="noConversion"/>
  <dataValidations count="1">
    <dataValidation type="list" allowBlank="1" showErrorMessage="1" sqref="F9:G22 F27:G28 F33:G33 F38:G44" xr:uid="{00000000-0002-0000-3300-000000000000}">
      <formula1>"Not Test,PASS,Fail,N/A,Blocked"</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68</vt:i4>
      </vt:variant>
    </vt:vector>
  </HeadingPairs>
  <TitlesOfParts>
    <vt:vector size="68" baseType="lpstr">
      <vt:lpstr>대출비교플랫폼 연결 페이지</vt:lpstr>
      <vt:lpstr>온보딩</vt:lpstr>
      <vt:lpstr>대출 메인</vt:lpstr>
      <vt:lpstr>상품안내</vt:lpstr>
      <vt:lpstr>전체약관금융소비자 안내문</vt:lpstr>
      <vt:lpstr>전체약관</vt:lpstr>
      <vt:lpstr>공시지표</vt:lpstr>
      <vt:lpstr>금리 한도 조회</vt:lpstr>
      <vt:lpstr>아이디체크</vt:lpstr>
      <vt:lpstr>기기변경 본인인증</vt:lpstr>
      <vt:lpstr>로그인</vt:lpstr>
      <vt:lpstr>본인인증(최초본인인증)</vt:lpstr>
      <vt:lpstr>비밀번호 설정</vt:lpstr>
      <vt:lpstr>이메일주소 등록</vt:lpstr>
      <vt:lpstr>소득정보</vt:lpstr>
      <vt:lpstr>직장명,직장주소 검색</vt:lpstr>
      <vt:lpstr>직장주소 직접입력</vt:lpstr>
      <vt:lpstr>금리한도조회 승인</vt:lpstr>
      <vt:lpstr>금리한도조회 실패</vt:lpstr>
      <vt:lpstr>대출신청(START)</vt:lpstr>
      <vt:lpstr>대출신청정보입력</vt:lpstr>
      <vt:lpstr>거주지정보</vt:lpstr>
      <vt:lpstr>실거주확인</vt:lpstr>
      <vt:lpstr>적합성검사</vt:lpstr>
      <vt:lpstr>신분증인증</vt:lpstr>
      <vt:lpstr>계좌인증</vt:lpstr>
      <vt:lpstr>재직소득정보인증</vt:lpstr>
      <vt:lpstr>대출신청</vt:lpstr>
      <vt:lpstr>대출조건변경</vt:lpstr>
      <vt:lpstr>연계대출약정서</vt:lpstr>
      <vt:lpstr>상환스케줄표</vt:lpstr>
      <vt:lpstr>상품설명서</vt:lpstr>
      <vt:lpstr>계약서 작성 후 본인인증</vt:lpstr>
      <vt:lpstr>대출신청완료</vt:lpstr>
      <vt:lpstr>대출관리(모집중)</vt:lpstr>
      <vt:lpstr>대출신청 취소</vt:lpstr>
      <vt:lpstr>대출관리(자동취소)</vt:lpstr>
      <vt:lpstr>대출관리(대출거절)</vt:lpstr>
      <vt:lpstr>대출관리(상환중)</vt:lpstr>
      <vt:lpstr>대출관리(중도상환 신청중)</vt:lpstr>
      <vt:lpstr>대출관리(연체중)</vt:lpstr>
      <vt:lpstr>대출관리(기한이익상실)</vt:lpstr>
      <vt:lpstr>대출관리(상환완료)</vt:lpstr>
      <vt:lpstr>대출관리(중도상환완료)</vt:lpstr>
      <vt:lpstr>내정보관리(본인인증전)</vt:lpstr>
      <vt:lpstr>햄버거메뉴</vt:lpstr>
      <vt:lpstr>본인인증(내정보관리)</vt:lpstr>
      <vt:lpstr>내정보관리(본인인증후)</vt:lpstr>
      <vt:lpstr>비밀번호 재설정</vt:lpstr>
      <vt:lpstr>이메일주소 변경</vt:lpstr>
      <vt:lpstr>실거주주소 변경</vt:lpstr>
      <vt:lpstr>앱 설정</vt:lpstr>
      <vt:lpstr>자동로그인 설정</vt:lpstr>
      <vt:lpstr>ios FACE_ID 설정</vt:lpstr>
      <vt:lpstr>android 생체인증</vt:lpstr>
      <vt:lpstr>PIN설정</vt:lpstr>
      <vt:lpstr>패턴설정</vt:lpstr>
      <vt:lpstr>이용안내</vt:lpstr>
      <vt:lpstr>언론보도</vt:lpstr>
      <vt:lpstr>공지사항</vt:lpstr>
      <vt:lpstr>알림</vt:lpstr>
      <vt:lpstr>내 신용정보</vt:lpstr>
      <vt:lpstr>내 입출금</vt:lpstr>
      <vt:lpstr>프로필 사진 등록</vt:lpstr>
      <vt:lpstr>내 대출계약서</vt:lpstr>
      <vt:lpstr>간편 로그인 설정(로그인 후)</vt:lpstr>
      <vt:lpstr>간편로그인</vt:lpstr>
      <vt:lpstr>회원탈퇴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권 기일</cp:lastModifiedBy>
  <dcterms:modified xsi:type="dcterms:W3CDTF">2025-07-28T04:06:59Z</dcterms:modified>
</cp:coreProperties>
</file>