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main\Downloads\"/>
    </mc:Choice>
  </mc:AlternateContent>
  <xr:revisionPtr revIDLastSave="0" documentId="13_ncr:1_{22D3C1E7-DA5B-499C-AE54-B06A8A7B973D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내 투자" sheetId="1" r:id="rId1"/>
    <sheet name="투자 내역&amp;투자설명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5" i="1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D8" i="2"/>
  <c r="D7" i="2"/>
  <c r="D6" i="2"/>
  <c r="D4" i="2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D8" i="1"/>
  <c r="D7" i="1"/>
  <c r="D6" i="1"/>
  <c r="D4" i="1"/>
  <c r="D3" i="1" l="1"/>
  <c r="E8" i="1" s="1"/>
  <c r="D3" i="2"/>
  <c r="E4" i="2" s="1"/>
  <c r="E6" i="1" l="1"/>
  <c r="E5" i="1"/>
  <c r="E4" i="1"/>
  <c r="E8" i="2"/>
  <c r="E5" i="2"/>
  <c r="E6" i="2"/>
  <c r="E3" i="1" l="1"/>
  <c r="E3" i="2"/>
</calcChain>
</file>

<file path=xl/sharedStrings.xml><?xml version="1.0" encoding="utf-8"?>
<sst xmlns="http://schemas.openxmlformats.org/spreadsheetml/2006/main" count="631" uniqueCount="266">
  <si>
    <t>TC 항목</t>
  </si>
  <si>
    <t>항목 개수</t>
  </si>
  <si>
    <t>수행률</t>
  </si>
  <si>
    <t>TC 참고사항</t>
  </si>
  <si>
    <t>TC Description</t>
  </si>
  <si>
    <t>Total</t>
  </si>
  <si>
    <t>Not Test : 아직 테스트를 수행하지 않은 사항
Pass : 테스트를 수행했고, 해당 항목이 기대 결과대로 정상 작동
Fail : 테스트를 수행했고, 해당 항목이 기대 결과대로 작동하지 않는 항목
- 기획서와 다르게 구현되어 있거나, 기능이 정상 작동하지 않거나, 다른 기타 이슈로 기대 결과대로 확인할 수 있는 상황일때 선택함
- 반드시 Fail 인 경우에는 &lt;QA Comment&gt; 컬럼에 Fail 사유에 대해 간략히 기술하고, BTS에 버그로 등록 후 &lt;BTS ID&gt; 컬럼에 BTS &lt;키&gt; 정보를 링크로 연결해 놓아야 함
N/A (Not Available) : 해당사항 없음 또는 유효하지 않음
- 해당 테스트 항목은 특정 OS에서는 지원하지 않는 스펙이거나, 기획변경 또는 기타 다른 이유로 해당 항목을 테스트 할 수 없는 상황일때 선택함. 반드시 Comment에 사유 작성해야 함
Blocked: 다른 이슈로 인해 해당 기능을 확인할 수 없는 상태</t>
  </si>
  <si>
    <t>Not Test</t>
  </si>
  <si>
    <t>Pass</t>
  </si>
  <si>
    <t>Fail</t>
  </si>
  <si>
    <t>N/A</t>
  </si>
  <si>
    <t>-</t>
  </si>
  <si>
    <t>Blocked</t>
  </si>
  <si>
    <t>ID</t>
  </si>
  <si>
    <t>대분류</t>
  </si>
  <si>
    <t>중분류</t>
  </si>
  <si>
    <t>소분류</t>
  </si>
  <si>
    <t>선행 조건</t>
  </si>
  <si>
    <t>실행 순서</t>
  </si>
  <si>
    <t>기대 결과</t>
  </si>
  <si>
    <t>Comment</t>
  </si>
  <si>
    <t>BTS 키 or 링크</t>
  </si>
  <si>
    <t>UI</t>
  </si>
  <si>
    <t>하단 nav 바</t>
  </si>
  <si>
    <t>아이콘</t>
  </si>
  <si>
    <t>A. 투자 정회원 로그인</t>
  </si>
  <si>
    <t>1. 투자 회원 로그인 후 하단 nav 바 확인</t>
  </si>
  <si>
    <t>a. 하단 nav 바에 [내 투자] 버튼 출력</t>
  </si>
  <si>
    <t>PASS</t>
  </si>
  <si>
    <t>a. 하단 nav 바에 [대출] 버튼 미출력</t>
  </si>
  <si>
    <t>화면 진입</t>
  </si>
  <si>
    <t>A. 투자 정회원 로그인
B. 내 투자 메뉴 외 다른 메뉴 화면에 있는 상태</t>
  </si>
  <si>
    <t>1. [내 투자] 메뉴 버튼 클릭</t>
  </si>
  <si>
    <t>a. 내 투자 화면으로 진입</t>
  </si>
  <si>
    <t>내 투자</t>
  </si>
  <si>
    <t>내 투자 화면 UI</t>
  </si>
  <si>
    <t>레이아웃</t>
  </si>
  <si>
    <t>A. 투자 정회원 로그인
B. 내 투자 메뉴 진입</t>
  </si>
  <si>
    <t>1. 내 투자 메뉴 화면 확인</t>
  </si>
  <si>
    <t>a. GNB에 '내 투자' 텍스트 출력</t>
  </si>
  <si>
    <t>a. my 투자 영역 출력</t>
  </si>
  <si>
    <t>a. 'my 투자' 텍스트 옆에 [&gt;] 버튼 출력</t>
  </si>
  <si>
    <t>a. my 투자 영역에 투자 중인 상품들의 예상 수익률 % 수치 출력</t>
  </si>
  <si>
    <t>a. my 투자 영역에 현재 투자 중인 금액 출력</t>
  </si>
  <si>
    <t>a. my 투자 영역에 [투자하기] 버튼 출력</t>
  </si>
  <si>
    <t>a. 투자 계좌 영역이 출력</t>
  </si>
  <si>
    <t>a. 오늘 투자내역 텍스트 옆 [전체보기 &gt;] 버튼 출력</t>
  </si>
  <si>
    <t>a. 오늘 투자내역에 현재 일자에 투자한 상품 리스트들이 출력</t>
  </si>
  <si>
    <t>투자계좌 섹션</t>
  </si>
  <si>
    <t>1. 투자계좌 섹션에서 [입금안내] 버튼 클릭
2. 가상계좌번호 복사해서 메모장 등에 붙여넣기
3. 입금 후 [입금 완료] 클릭</t>
  </si>
  <si>
    <t>a. 입금 안내 모달 팝업 출력</t>
  </si>
  <si>
    <t>b. 계좌번호 복사 완료 모달 팝업 출력</t>
  </si>
  <si>
    <t>b. 복사한 계좌번호를 메모장 등에 붙여넣기 됨</t>
  </si>
  <si>
    <t>c. 입금 확인 모달 팝업 출력</t>
  </si>
  <si>
    <t>c. 예치금 잔액 최신화되어 출력(최신화되기까지 약 10초 딜레이 있음)</t>
  </si>
  <si>
    <t>A. 투자 정회원 로그인
B. 내 투자 메뉴 진입
C. 이체 가능 횟수 1회 이상 남아 있는 상태</t>
  </si>
  <si>
    <t>1. 투자계좌 섹션에서 [이체하기] 버튼 클릭
2. 이체할 금액 입력 후 [이체하기] 버튼 클릭
3. 이체하기 확인 화면에서 [이체하기] 버튼 클릭
4. 이체 완료 화면에서 [내 투자계좌 확인] 버튼 클릭
5. 연결된 계좌에서 이체 내역 확인</t>
  </si>
  <si>
    <t>a. 이체 금액 입력 화면 출력</t>
  </si>
  <si>
    <t>b. 이체하기 확인 화면으로 이동</t>
  </si>
  <si>
    <t>c. 이체 완료 화면으로 이동</t>
  </si>
  <si>
    <t>d. 내 투자계좌 메뉴로 이동</t>
  </si>
  <si>
    <t>d. 내 투자계좌 메뉴에 이체 내역 출력</t>
  </si>
  <si>
    <t>오늘 투자내역 리스트</t>
  </si>
  <si>
    <t>A. 투자 정회원 로그인
B. 내 투자 메뉴 진입
C. 모집중, 모집완료, 상환중 모두 각각 1개 이상</t>
  </si>
  <si>
    <t>1. 오늘 투자내역 모집 중 채권 확인</t>
  </si>
  <si>
    <t>a. 현재 날짜에 투자 신청한 모집 중인 채권 리스트에 아래의 데이터 출력
 - 투자 신청 날짜 / 수익률(세전) / 모집 중 / 투자 신청한 금액</t>
  </si>
  <si>
    <t>1. 오늘 투자내역 모집완료 채권 확인</t>
  </si>
  <si>
    <t>a. 현재 날짜에 투자 신청한 모집완료된 채권 리스트에 아래의 데이터 출력
 - 투자 신청 날짜 / 수익률(세전) / 모집완료 / 투자 신청한 금액</t>
  </si>
  <si>
    <t>1. 오늘 투자내역 투자취소 채권 확인</t>
  </si>
  <si>
    <t>a. 현재 날짜에 투자 신청을 했다가 투자취소한 채권 리스트에 아래의 데이터 출력
 - 투자 신청 날짜 / 수익률(세전) / 투자취소 / 투자 신청했던 금액</t>
  </si>
  <si>
    <t>1. 오늘 투자내역 상환중 채권 확인</t>
  </si>
  <si>
    <t>a. 현재 날짜에 투자 확정된 상환 중인 채권 리스트에 아래의 데이터 출력
 - 투자 신청 날짜 / 수익률(세전) / 상환중 / 투자한 금액</t>
  </si>
  <si>
    <t>1. [더보기] 버튼 출력 여부 확인</t>
  </si>
  <si>
    <t>a. [더보기] 버튼 출력</t>
  </si>
  <si>
    <t>화면 이동</t>
  </si>
  <si>
    <t>1. My 투자 영역 내 [&gt;] 버튼 클릭
2. 투자 현황 화면에서 [&lt;] 버튼 클릭</t>
  </si>
  <si>
    <t>a. 투자 현황 화면으로 이동</t>
  </si>
  <si>
    <t>b. 내 투자 화면으로 이동</t>
  </si>
  <si>
    <t>1. My 투자 영역 내 [투자하기] 버튼 클릭</t>
  </si>
  <si>
    <t>a. 투자 상품 리스트 페이지로 이동</t>
  </si>
  <si>
    <t>1. 투자계좌 영역 내 [&gt;] 버튼 클릭
2. 내 투자계좌 화면에서 [&lt;] 버튼 클릭</t>
  </si>
  <si>
    <t>a. 내 투자 계좌 화면으로 이동</t>
  </si>
  <si>
    <t>1. 오늘 투자내역 영역 내 [전체보기 &gt;] 버튼 클릭
2. 투자 내역 화면에서 [&lt;] 버튼 클릭</t>
  </si>
  <si>
    <t>a. 투자 내역 화면으로 이동</t>
  </si>
  <si>
    <t>전체 메뉴</t>
  </si>
  <si>
    <t>투자 내역</t>
  </si>
  <si>
    <t>A. 투자 정회원 로그인
B. 전체 메뉴 화면 진입</t>
  </si>
  <si>
    <t>1. 전체메뉴에 [투자 내역] 버튼 출력 여부 확인
2. [투자 내역] 버튼 클릭</t>
  </si>
  <si>
    <t>a. [투자 내역] 버튼 출력 확인</t>
  </si>
  <si>
    <t>내 대출</t>
  </si>
  <si>
    <t>금리 한도 조회</t>
  </si>
  <si>
    <t>A. 투자대출 정회원 또는 대출 정회원 로그인
B. 전체 메뉴 화면 진입</t>
  </si>
  <si>
    <t>1. 전체메뉴에 내 대출 메뉴 출력 여부 확인</t>
  </si>
  <si>
    <t>a. 내 대출 메뉴 및 금리 한도 조회 메뉴 출력</t>
  </si>
  <si>
    <t>메뉴 진입</t>
  </si>
  <si>
    <t>1. 전체메뉴에 [투자내역] 버튼 출력 여부 확인
2. [투자내역] 버튼 클릭</t>
  </si>
  <si>
    <t>a. [투자내역] 버튼 출력 확인</t>
  </si>
  <si>
    <t>화면 레이아웃
(캘린더형)</t>
  </si>
  <si>
    <t>A. 투자 정회원 로그인
B. 투자내역 화면 진입
C. 현재 일자 선택</t>
  </si>
  <si>
    <t>1. 투자 내역 화면 확인</t>
  </si>
  <si>
    <t>a. GNB에 투자내역 텍스트 출력</t>
  </si>
  <si>
    <t>a. 화면 좌상단 [&lt;] 버튼 출력</t>
  </si>
  <si>
    <t>a. 화면 우상단 캘린더 버튼 선택된 상태로 출력</t>
  </si>
  <si>
    <t>a. 화면 우상단 리스트 버튼 미선택된 상태로 출력</t>
  </si>
  <si>
    <t>a. 현재 월의 달력으로 출력된 캘린더 화면에 현재 날짜가 선택된 상태로 출력</t>
  </si>
  <si>
    <t>a. 캘린더 상단 현재 연월 텍스트 좌우측에 각 [&lt;] 버튼 출력 (현재 월로 나오면 [&gt;] 버튼 미노출)</t>
  </si>
  <si>
    <t>a. 연월 옆에 [v] 버튼 출력</t>
  </si>
  <si>
    <t>a. 캘린더 하단에 현재 선택된 일자가 yyyy년 mm월 dd일 (요일) 형태로 출력</t>
  </si>
  <si>
    <t>A. 투자 정회원 로그인
B. 투자내역 화면 진입
C. 선택한 일자에 투자 내역 없는 경우</t>
  </si>
  <si>
    <t>1. 투자 내역 화면 중 캘린더 하단 원리금수취권 리스트 확인</t>
  </si>
  <si>
    <t>a. '투자 내역이 없습니다' 텍스트 출력</t>
  </si>
  <si>
    <t>a. [투자설명서 보기 &gt;] 버튼 미출력</t>
  </si>
  <si>
    <t>A. 투자 정회원 로그인
B. 투자내역 화면 진입
C. 선택한 일자에 투자 내역 있는 경우</t>
  </si>
  <si>
    <t>a. 투자 신청했던 원리금수취권 리스트 출력</t>
  </si>
  <si>
    <t>A. 투자 정회원 로그인
B. 투자내역 화면 진입</t>
  </si>
  <si>
    <t>1. [&lt;] 버튼 클릭</t>
  </si>
  <si>
    <t>a. 이전 화면으로 이동 (전체 메뉴에서 들어온 경우 전체메뉴로, 내 투자 화면에서 들어온 경우, 내 투자 화면으로 이동)</t>
  </si>
  <si>
    <t>A. 투자 정회원 로그인
B. 투자내역 화면 진입
C. 이전에 1건 이상 투자 신청 또는 확정된 상품 있음</t>
  </si>
  <si>
    <t>1. 투자 내역 화면 진입
2. 캘린더 화면 확인</t>
  </si>
  <si>
    <t>a. 투자한 상품이 있는 일자 텍스트 하단에 빨간색 점이 출력</t>
  </si>
  <si>
    <t>1. 투자 내역 화면 진입
2. [&lt;] 버튼 클릭</t>
  </si>
  <si>
    <t>b. 이전 월의 달력 화면 출력</t>
  </si>
  <si>
    <t>1. 투자 내역 화면 진입
2. [&gt;] 버튼 클릭</t>
  </si>
  <si>
    <t>b. 다음 월의 달력 화면 출력</t>
  </si>
  <si>
    <t>A. 투자 정회원 로그인
B. 투자내역 화면 진입
C. 이전에 1건 이상 투자 신청, 투자 취소 또는 확정된 상품 있음</t>
  </si>
  <si>
    <t>1. 투자한 상품이 있는 일자 클릭</t>
  </si>
  <si>
    <t>a. 해당 일자에 투자 신청한 모든 상품이 채권의 상태와 관계없이 리스트 형태로 모두 출력</t>
  </si>
  <si>
    <t>a. 선택한 일자 텍스트 옆에 [투자설명서 보기 &gt;] 버튼 출력</t>
  </si>
  <si>
    <t>A. 투자 정회원 로그인
B. 투자내역 화면 진입
C. 이전에 1건 이상 투자 신청, 투자 취소 또는 확정된 상품 있음</t>
  </si>
  <si>
    <t>1. 해당 일자에 출력된 임의 직장인 신용 투자 상품 클릭</t>
  </si>
  <si>
    <t>a. 해당 상품의 채권 상세정보 화면으로 이동</t>
  </si>
  <si>
    <t>A. 투자 정회원 로그인
B. 투자내역 화면 진입
C. 이전에 6건 이상 투자 신청 또는 확정된 상품 있음</t>
  </si>
  <si>
    <t>1. 투자한 상품이 6건 이상 있는 일자 클릭</t>
  </si>
  <si>
    <t>a. 투자 신청했던 상품 리스트 하단에 [더보기] 버튼 출력</t>
  </si>
  <si>
    <t>일자별 투자내역 리스트</t>
  </si>
  <si>
    <t>A. 투자 정회원 로그인
B. 투자 내역 메뉴 진입
C. 모집중, 모집완료, 상환중, 상환지연, 단기, 장기 연체, 중도상환, 매각상환, 상환 완료 모두 각각 1개 이상</t>
  </si>
  <si>
    <t>1. 일자별 투자내역 모집 중 채권 확인</t>
  </si>
  <si>
    <t>a. 현재 날짜에 투자 신청한 모집 중인 채권 리스트에 아래의 데이터 출력
 - 투자 신청 날짜 / 수익률(세전) / 모집 중 / 투자신청한 금액</t>
  </si>
  <si>
    <t>1. 일자별 투자내역 모집완료 채권 확인</t>
  </si>
  <si>
    <t>1. 일자별 투자내역 투자취소 채권 확인</t>
  </si>
  <si>
    <t>a. 현재 날짜에 투자 신청한 모집완료된 채권 리스트에 아래의 데이터 출력
 - 투자 신청 날짜 / 수익률(세전) / 투자취소 / 투자 신청했던 금액</t>
  </si>
  <si>
    <t>1. 일자별 투자내역 상환중 채권 확인</t>
  </si>
  <si>
    <t>a. 현재 날짜에 투자 확정된 상환 중인 채권 리스트에 아래의 데이터 출력
 - 투자 신청 날짜 / 수익률(세전) / 상환중 / 투자 확정된 금액</t>
  </si>
  <si>
    <t>1. 일자별 투자내역 상환지연 채권 확인</t>
  </si>
  <si>
    <t>a. 현재 날짜에 투자 확정된 상환지연 채권 리스트에 아래의 데이터 출력
 - 투자 신청 날짜 / 수익률(세전) / 지연 경과일 / 투자한 금액</t>
  </si>
  <si>
    <t>1. 일자별 투자내역 단기연체 채권 확인</t>
  </si>
  <si>
    <t>a. 현재 날짜에 투자 확정된 단기연체 중인 채권 리스트에 아래의 데이터 출력
 - 투자 신청 날짜 / 수익률(세전) / 연체일수 / 투자한 금액</t>
  </si>
  <si>
    <t>1. 일자별 투자내역 장기연체 채권 확인</t>
  </si>
  <si>
    <t>a. 현재 날짜에 투자 확정된 장기연체 채권 리스트에 아래의 데이터 출력
 - 투자 신청 날짜 / 수익률(세전) / 연체일수 / 투자한 금액</t>
  </si>
  <si>
    <t>1. 일자별 투자내역 상환완료(만기상환) 채권 확인</t>
  </si>
  <si>
    <t>a. 현재 날짜에 투자 확정된 만기상환 채권 리스트에 아래의 데이터 출력
 - 투자 신청 날짜 / 수익률(세전) / 상환완료 / 투자한 금액</t>
  </si>
  <si>
    <t>1. 일자별 투자내역 상환완료(중도상환) 채권 확인</t>
  </si>
  <si>
    <t>a. 현재 날짜에 투자 확정된 중도상환 채권 리스트에 아래의 데이터 출력
 - 투자 신청 날짜 / 수익률(세전) / 상환완료 / 투자한 금액</t>
  </si>
  <si>
    <t>1. 일자별 투자내역 상환완료(매각상환) 채권 확인</t>
  </si>
  <si>
    <t>a. 현재 날짜에 투자 확정된 매각상환 채권 리스트에 아래의 데이터 출력
 - 투자 신청 날짜 / 수익률(세전) / 상환완료 / 투자한 금액</t>
  </si>
  <si>
    <t>태양광발전소 모달 팝업</t>
  </si>
  <si>
    <t>A. 투자 정회원 로그인
B. 투자내역 화면 진입
C. 이전에 태양광발전소 1건 이상 투자 신청 또는 확정된 상품 있음
D. 태양광발전소 투자했던 일자 클릭</t>
  </si>
  <si>
    <t>1. 태양광발전소 상품 버튼 클릭
2. [확인] 버튼 클릭</t>
  </si>
  <si>
    <t>a. '태양광발전소 상세는 웹에서 확인 가능합니다.' 모달 팝업 출력</t>
  </si>
  <si>
    <t>a. 모달 팝업에 [확인] 버튼 출력</t>
  </si>
  <si>
    <t>b. 모달 팝업 종료</t>
  </si>
  <si>
    <t>연월 필터</t>
  </si>
  <si>
    <t>1. 캘린더에서 연월 옆 [v] 버튼 클릭
2. 연월 필터 확인</t>
  </si>
  <si>
    <t>a. 연월 필터 레이어 팝업 출력</t>
  </si>
  <si>
    <t>b. 연월 선택 타이틀 텍스트 출력</t>
  </si>
  <si>
    <t>b. 연도 스크롤에 현재 연도 선택된 상태로 출력</t>
  </si>
  <si>
    <t>b. 월 스크롤에 현재 월 선택된 상태로 출력</t>
  </si>
  <si>
    <t>b. [확인] 버튼 출력</t>
  </si>
  <si>
    <t>A. 투자 정회원 로그인
B. 투자내역 화면 진입
C. 이전에 1건 이상 투자 신청 또는 확정된 상품 있음</t>
  </si>
  <si>
    <t>1. 연도 스크롤에서 임의 연도 선택
2. 월 스크롤에서 임의 월 선택
3. [확인] 버튼 클릭</t>
  </si>
  <si>
    <t>a. 선택한 연도가 출력</t>
  </si>
  <si>
    <t>b. 선택한 월 출력</t>
  </si>
  <si>
    <t>c. 해당 연월의 캘린더 화면에서 선택한 연월의 달력 화면 출력</t>
  </si>
  <si>
    <t>투자상품 
바텀시트</t>
  </si>
  <si>
    <t>1. [더보기] 버튼 클릭
2. 임의 직장인 신용 투자 상품 클릭</t>
  </si>
  <si>
    <t>b. 해당 상품의 채권 상세정보 화면으로 이동</t>
  </si>
  <si>
    <t>화면 레이아웃
(리스트형)</t>
  </si>
  <si>
    <t>1. 투자 내역 화면 진입
2. 리스트 버튼 클릭</t>
  </si>
  <si>
    <t>b. 리스트 버튼이 선택된 상태로 출력</t>
  </si>
  <si>
    <t>b. 현재 일자로부터 1개월 간 투자 신청 및 투자 중인 모든 상품이 리스트 형태로 출력</t>
  </si>
  <si>
    <t>b. 리스트 상단에 (현재 월일 - 1개월)일자 ~ 현재 월일 텍스트가 출력</t>
  </si>
  <si>
    <t>b. [필터] 버튼 출력</t>
  </si>
  <si>
    <t>1. 상품 리스트 버튼 클릭</t>
  </si>
  <si>
    <t>필터</t>
  </si>
  <si>
    <t>1. 상품 리스트 버튼 클릭
2. [필터] 버튼 클릭</t>
  </si>
  <si>
    <t>b. 현재 화면 딤처리</t>
  </si>
  <si>
    <t>b. 필터 바텀시트 출력</t>
  </si>
  <si>
    <t>1. 필터 바텀시트 확인</t>
  </si>
  <si>
    <t>a. '기간' 서브 타이틀 텍스트 출력</t>
  </si>
  <si>
    <t>a. 기간에 [6개월] 버튼이 미선택된 상태로 출력</t>
  </si>
  <si>
    <t>a. 기간에 [1개월] 버튼이 선택된 상태로 출력</t>
  </si>
  <si>
    <t>a. 기간에 [3개월] 버튼이 미선택된 상태로 출력</t>
  </si>
  <si>
    <t>a. 기간에 [직접입력] 버튼이 미선택된 상태로 출력</t>
  </si>
  <si>
    <t>a. 기간 영역에 시작일, 종료일 date picker 입력란 출력</t>
  </si>
  <si>
    <t>a. [확인] 버튼이 출력</t>
  </si>
  <si>
    <t>1. 기간에서 [3개월] 선택
2. [확인] 클릭</t>
  </si>
  <si>
    <t>a. [3개월] 버튼이 활성화 상태로 출력</t>
  </si>
  <si>
    <t>b. 화면 딤처리 해제</t>
  </si>
  <si>
    <t>b. 현재 날짜를 기준으로 3개월간의 투자한 상품들 리스트로 출력</t>
  </si>
  <si>
    <t>1. 기간에서 [6개월] 선택
2. [확인] 클릭</t>
  </si>
  <si>
    <t>a. [6개월] 버튼이 활성화 상태로 출력</t>
  </si>
  <si>
    <t>b. 현재 날짜를 기준으로 6개월간의 투자한 상품들 리스트로 출력</t>
  </si>
  <si>
    <t>1. 기간에서 [직접입력] 선택
2. 조회 시작일 입력 박스 클릭
3. date picker에서 시작일, 종료일 설정
4. [확인] 클릭</t>
  </si>
  <si>
    <t>a. [직접입력] 버튼이 활성화 상태로 출력</t>
  </si>
  <si>
    <t>a. date picker 입력란 활성화 상태로 출력</t>
  </si>
  <si>
    <t>b. date picker 실행</t>
  </si>
  <si>
    <t>d. 조회 시작일, 종료일이 조회 시작일 입력 필드, 조회 종료일 입력 필드에 모두 입력된 상태로 출력</t>
  </si>
  <si>
    <t>d. 설정한 기간 동안의 투자한 상품들이 리스트로 출력</t>
  </si>
  <si>
    <t>1. 기간에서 [직접입력] 선택
2. 조회 종료일 입력 박스 클릭
3. date picker에서 시작일, 종료일 설정
4. [확인] 클릭</t>
  </si>
  <si>
    <t>투자설명서</t>
  </si>
  <si>
    <t>투자설명서
바텀시트</t>
  </si>
  <si>
    <t>A. 투자 정회원 로그인
B. 투자내역 화면 진입
C. 이전에 2건 이상 투자 신청, 투자 취소 또는 확정된 상품 있음</t>
  </si>
  <si>
    <t>1. [투자설명서 보기 &gt;] 버튼 클릭</t>
  </si>
  <si>
    <t>a. 현재 화면 딤처리</t>
  </si>
  <si>
    <t>a. 바텀시트에 투자연계설명서 타이틀 문구 출력</t>
  </si>
  <si>
    <t>a. 투자연계설명서 옆에 선택한 날짜가 yyyy년 mm월 dd일 형태로 출력</t>
  </si>
  <si>
    <t>a. 가장 최근에 투자했던 상품의 투자 신청했던 시간이 최상단에 출력</t>
  </si>
  <si>
    <t>A. 투자 정회원 로그인
B. 투자내역 화면 진입
C. 해당 날짜에 단건 투자 이력만 있는 경우</t>
  </si>
  <si>
    <t>a. 해당 날짜의 연계투자설명서 화면으로 이동</t>
  </si>
  <si>
    <t>1. 투자설명서 바텀 시트 외부 화면 터치</t>
  </si>
  <si>
    <t>a. 화면 딤처리 해제</t>
  </si>
  <si>
    <t>a. 투자설명서 바텀 시트 종료</t>
  </si>
  <si>
    <t>A. 투자 정회원 로그인
B. 투자내역 화면 진입
C. 이전에 2건 이상 투자 신청, 투자 취소 또는 확정된 상품 있음</t>
  </si>
  <si>
    <t>1. 투자설명서 바텀시트에서 임의 상품 투자설명서 클릭</t>
  </si>
  <si>
    <t>a. 해당 상품의 연계투자설명서 화면으로 이동</t>
  </si>
  <si>
    <t>연계투자설명서 화면</t>
  </si>
  <si>
    <t>1. 투자설명서 화면 확인</t>
  </si>
  <si>
    <t>a. 연계투자설명서 타이틀 문구 출력</t>
  </si>
  <si>
    <t>a. 작성일에 투자 신청한 일자 yyyy일 mm월 dd일 형태로 출력</t>
  </si>
  <si>
    <t>a. 투자설명서에 준법심의필 텍스트 기재되어 아래와 같이 출력
 - (주)머니무브 준법감시 심의필_03_2304_01호</t>
  </si>
  <si>
    <r>
      <rPr>
        <sz val="10"/>
        <rFont val="Arial"/>
      </rPr>
      <t xml:space="preserve">a. 사업자정보영역에 온라인투자연계금융업자 사업자정보 아래와 같이 출력
 - 사업자명: 주식회사 머니무브
 - 사업자 등록번호: 2021-34
 - 홈페이지: </t>
    </r>
    <r>
      <rPr>
        <u/>
        <sz val="10"/>
        <color rgb="FF1155CC"/>
        <rFont val="Arial"/>
      </rPr>
      <t>http://moneymove.ai</t>
    </r>
    <r>
      <rPr>
        <sz val="10"/>
        <rFont val="Arial"/>
      </rPr>
      <t xml:space="preserve">
 - 소재지: 서울시 강남구 논현로150길 23, 3층
 - 고객센터 연락처: 1566-3895
 - 영업시간: 09:30~17:30 (주말, 공휴일 제외)</t>
    </r>
  </si>
  <si>
    <t>a. 사업자정보영역 하단에 투자 계약 위험성에 대한 설명문 영역 출력</t>
  </si>
  <si>
    <t>a. 설명문 하단에 투자 신청했던 상품의 정보가 아래와 같은 정보가 출력
 - 투자상품
 - 투자일자
 - 투자금액
 - 투자채권수
 - 투자기간
 - 예상수익률(예상순수익률)
 - 플랫폼이용료
 - 이자소득에 관한 세금 및 세율: 개인일반, 개인전문, 소득적격, 법인: 15.4% / 대부업: 0%</t>
  </si>
  <si>
    <t>a. 원리금수취권 상세 정보 섹션에 해당 채권과 같이 투자했던 채권번호 버튼 출력</t>
  </si>
  <si>
    <t>a. 원리금수취권 상세 정보 섹션 하단에 채권 관리 섹션 출력</t>
  </si>
  <si>
    <t>a. 채권 관리 섹션 하단에 투자위험고지 확인서 섹션 출력</t>
  </si>
  <si>
    <t>a. 투자위험고지 확인서 하단에 투자 계약에 동의한 날짜, 투자자 명이 출력</t>
  </si>
  <si>
    <t>a. 서명란 하단에 연계투자계약 해지에 관한 안내 사항 섹션 출력</t>
  </si>
  <si>
    <t>a. 연계투자계약 해지 안내 사항 섹션 하단 머니무브 연계대출채권 연체율 및 개인신용대출 연체율 섹션에 정보 출력
 - 연계대출채권 연체율
 - 개인신용대출 연체율</t>
  </si>
  <si>
    <t>a. 화면 최하단 [닫기] 버튼 출력</t>
  </si>
  <si>
    <t>1. 투자설명서 화면 내 투자한 채권 번호 버튼 클릭
2. 해당 채권 번호의 상세 정보 확인
3. 채권 번호 버튼의 [^] 버튼 클릭</t>
  </si>
  <si>
    <t>a. 해당 채권 번호의 아코디언 메뉴가 열림</t>
  </si>
  <si>
    <t>b. 대출 목적에 클릭한 채권 번호의 대출 목적 출력</t>
  </si>
  <si>
    <t>b. 대출 금액에 클릭한 채권 번호의 대출 금액 출력</t>
  </si>
  <si>
    <t>b. 투자 금리에 클릭한 채권 번호의 금리 출력</t>
  </si>
  <si>
    <t>b. 대출 상환기간/방식에 채권번호의 상환 기간과 방식이 출력</t>
  </si>
  <si>
    <t>b. 상환 일자에 해당 채권번호의 상환 일자가 출력 ('n일' 형태로 출력)</t>
  </si>
  <si>
    <t>b. 회차별 상환 금액에 해당 채권번호의 매월 상환 금액이 출력</t>
  </si>
  <si>
    <t>b. 연소득에 해당 채권의 채무자 연소득이 출력</t>
  </si>
  <si>
    <t xml:space="preserve">b. AI 등급/신용평점에 해당 채권의 AI 등급과 NICE 신용점수 출력 </t>
  </si>
  <si>
    <t>b. 1년 내 연체횟수에 채무자의 1년 이내 연체 횟수 출력</t>
  </si>
  <si>
    <t>b. 채무불이행 기록에 채무자의 채무불이행 여부 출력</t>
  </si>
  <si>
    <t>b. 상환 계획에 채무자의 상환 방식이 출력 (근로소득, 사업운영 등)</t>
  </si>
  <si>
    <t>b. 머니무브 기 대출금액 / 잔액(천원)에 기존에 머니무브 대출 금액과 잔액(천원 단위까지)이 출력</t>
  </si>
  <si>
    <t>c. 해당 채권 번호의 아코디언 메뉴 접힘</t>
  </si>
  <si>
    <t>1. 투자설명서 화면에서 동의일 수정 시도</t>
  </si>
  <si>
    <t>a. 동의일 텍스트 박스에 커서가 생성되지 않으며 수정 불가</t>
  </si>
  <si>
    <t>1. 투자설명서 화면에서 투자자 본인 성명 수정 시도</t>
  </si>
  <si>
    <t>a. 본인(성명) 텍스트 박스에 커서가 생성되지 않으며 수정 불가</t>
  </si>
  <si>
    <t>1. 투자설명서 화면에서 [&lt;] 버튼 클릭</t>
  </si>
  <si>
    <t>1. 투자설명서 화면에서 [닫기] 버튼 클릭</t>
  </si>
  <si>
    <r>
      <rPr>
        <sz val="10"/>
        <color theme="1"/>
        <rFont val="맑은 고딕"/>
        <family val="3"/>
        <charset val="129"/>
      </rPr>
      <t>실행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결과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숫자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
실행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숫자</t>
    </r>
    <r>
      <rPr>
        <sz val="10"/>
        <color theme="1"/>
        <rFont val="Arial"/>
        <family val="2"/>
      </rPr>
      <t>: 1 --&gt; 2 --&gt; 3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진행
기대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결과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소문자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알파벳</t>
    </r>
    <r>
      <rPr>
        <sz val="10"/>
        <color theme="1"/>
        <rFont val="Arial"/>
        <family val="2"/>
      </rPr>
      <t>: 1</t>
    </r>
    <r>
      <rPr>
        <sz val="10"/>
        <color theme="1"/>
        <rFont val="맑은 고딕"/>
        <family val="3"/>
        <charset val="129"/>
      </rPr>
      <t>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진행했을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결과들의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집합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3"/>
        <charset val="129"/>
      </rPr>
      <t>즉</t>
    </r>
    <r>
      <rPr>
        <sz val="10"/>
        <color theme="1"/>
        <rFont val="Arial"/>
        <family val="2"/>
      </rPr>
      <t>, 1</t>
    </r>
    <r>
      <rPr>
        <sz val="10"/>
        <color theme="1"/>
        <rFont val="맑은 고딕"/>
        <family val="3"/>
        <charset val="129"/>
      </rPr>
      <t>번의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결과</t>
    </r>
    <r>
      <rPr>
        <sz val="10"/>
        <color theme="1"/>
        <rFont val="Arial"/>
        <family val="2"/>
      </rPr>
      <t>: a / 2</t>
    </r>
    <r>
      <rPr>
        <sz val="10"/>
        <color theme="1"/>
        <rFont val="맑은 고딕"/>
        <family val="3"/>
        <charset val="129"/>
      </rPr>
      <t>번의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기대결과</t>
    </r>
    <r>
      <rPr>
        <sz val="10"/>
        <color theme="1"/>
        <rFont val="Arial"/>
        <family val="2"/>
      </rPr>
      <t>: b)</t>
    </r>
    <phoneticPr fontId="8" type="noConversion"/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</si>
  <si>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결과</t>
    </r>
    <r>
      <rPr>
        <b/>
        <sz val="10"/>
        <color theme="1"/>
        <rFont val="Arial"/>
        <family val="2"/>
      </rPr>
      <t xml:space="preserve"> 
(AOS)</t>
    </r>
    <phoneticPr fontId="8" type="noConversion"/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</si>
  <si>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결과</t>
    </r>
    <r>
      <rPr>
        <b/>
        <sz val="10"/>
        <color theme="1"/>
        <rFont val="Arial"/>
        <family val="2"/>
      </rPr>
      <t xml:space="preserve"> 
(iOS)</t>
    </r>
    <phoneticPr fontId="8" type="noConversion"/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</si>
  <si>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결과
(</t>
    </r>
    <r>
      <rPr>
        <b/>
        <sz val="10"/>
        <color theme="1"/>
        <rFont val="Arial"/>
        <family val="3"/>
      </rPr>
      <t>AOS)</t>
    </r>
    <r>
      <rPr>
        <b/>
        <sz val="10"/>
        <color theme="1"/>
        <rFont val="Arial"/>
        <family val="2"/>
      </rPr>
      <t xml:space="preserve"> </t>
    </r>
    <phoneticPr fontId="8" type="noConversion"/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</si>
  <si>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결과
(</t>
    </r>
    <r>
      <rPr>
        <b/>
        <sz val="10"/>
        <color theme="1"/>
        <rFont val="Arial"/>
        <family val="3"/>
      </rPr>
      <t>iOS)</t>
    </r>
    <r>
      <rPr>
        <b/>
        <sz val="10"/>
        <color theme="1"/>
        <rFont val="Arial"/>
        <family val="2"/>
      </rPr>
      <t xml:space="preserve"> 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</si>
</sst>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3"/>
    </font>
    <font>
      <b/>
      <sz val="10"/>
      <color theme="1"/>
      <name val="Arial"/>
      <family val="2"/>
    </font>
    <font>
      <b/>
      <sz val="10"/>
      <color theme="1"/>
      <name val="Arial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92B8F8"/>
        <bgColor rgb="FF92B8F8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2" xfId="0" applyFont="1" applyFill="1" applyBorder="1"/>
    <xf numFmtId="0" fontId="3" fillId="0" borderId="3" xfId="0" applyFont="1" applyBorder="1"/>
    <xf numFmtId="0" fontId="3" fillId="3" borderId="0" xfId="0" applyFont="1" applyFill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7" xfId="0" applyFont="1" applyBorder="1"/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horizontal="right" vertical="center"/>
    </xf>
    <xf numFmtId="10" fontId="3" fillId="0" borderId="6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3" fillId="0" borderId="11" xfId="0" applyFont="1" applyBorder="1" applyAlignment="1">
      <alignment horizontal="center" vertical="center" wrapText="1"/>
    </xf>
    <xf numFmtId="0" fontId="4" fillId="0" borderId="11" xfId="0" applyFont="1" applyBorder="1"/>
    <xf numFmtId="0" fontId="3" fillId="0" borderId="11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6" xfId="0" applyFont="1" applyBorder="1"/>
    <xf numFmtId="0" fontId="1" fillId="2" borderId="1" xfId="0" applyFont="1" applyFill="1" applyBorder="1"/>
    <xf numFmtId="0" fontId="2" fillId="0" borderId="2" xfId="0" applyFont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3" fillId="0" borderId="6" xfId="0" applyFont="1" applyBorder="1" applyAlignment="1">
      <alignment vertical="center" wrapText="1"/>
    </xf>
    <xf numFmtId="0" fontId="2" fillId="0" borderId="10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3" fillId="3" borderId="6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3" fillId="0" borderId="11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wrapText="1"/>
    </xf>
    <xf numFmtId="0" fontId="1" fillId="2" borderId="15" xfId="0" applyFont="1" applyFill="1" applyBorder="1" applyAlignment="1">
      <alignment horizontal="center"/>
    </xf>
    <xf numFmtId="0" fontId="2" fillId="0" borderId="15" xfId="0" applyFont="1" applyBorder="1"/>
    <xf numFmtId="0" fontId="11" fillId="0" borderId="15" xfId="0" applyFont="1" applyBorder="1" applyAlignment="1">
      <alignment vertical="top" wrapText="1"/>
    </xf>
    <xf numFmtId="0" fontId="2" fillId="0" borderId="15" xfId="0" applyFont="1" applyBorder="1" applyAlignment="1">
      <alignment wrapText="1"/>
    </xf>
    <xf numFmtId="0" fontId="0" fillId="0" borderId="15" xfId="0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1" fillId="0" borderId="12" xfId="0" applyFont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6" fillId="0" borderId="1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moneymove.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Z47"/>
  <sheetViews>
    <sheetView workbookViewId="0">
      <selection activeCell="D5" sqref="D5"/>
    </sheetView>
  </sheetViews>
  <sheetFormatPr defaultColWidth="12.6328125" defaultRowHeight="15.75" customHeight="1" x14ac:dyDescent="0.25"/>
  <cols>
    <col min="1" max="1" width="4.6328125" customWidth="1"/>
    <col min="2" max="2" width="6.90625" customWidth="1"/>
    <col min="6" max="6" width="39.36328125" customWidth="1"/>
    <col min="7" max="7" width="43" customWidth="1"/>
    <col min="8" max="8" width="104.6328125" customWidth="1"/>
    <col min="11" max="11" width="48.453125" customWidth="1"/>
    <col min="12" max="12" width="73" customWidth="1"/>
    <col min="13" max="13" width="29.453125" customWidth="1"/>
  </cols>
  <sheetData>
    <row r="2" spans="1:13" ht="13" x14ac:dyDescent="0.3">
      <c r="B2" s="24" t="s">
        <v>0</v>
      </c>
      <c r="C2" s="25"/>
      <c r="D2" s="1" t="s">
        <v>1</v>
      </c>
      <c r="E2" s="1" t="s">
        <v>2</v>
      </c>
      <c r="F2" s="2"/>
      <c r="G2" s="26" t="s">
        <v>3</v>
      </c>
      <c r="H2" s="25"/>
      <c r="I2" s="3"/>
      <c r="J2" s="3"/>
      <c r="K2" s="50" t="s">
        <v>4</v>
      </c>
      <c r="L2" s="51"/>
    </row>
    <row r="3" spans="1:13" ht="56" customHeight="1" x14ac:dyDescent="0.25">
      <c r="A3" s="44"/>
      <c r="B3" s="27" t="s">
        <v>5</v>
      </c>
      <c r="C3" s="45"/>
      <c r="D3" s="16">
        <f>SUM(D4:D8)</f>
        <v>74</v>
      </c>
      <c r="E3" s="17">
        <f>E5+E6</f>
        <v>1</v>
      </c>
      <c r="F3" s="2"/>
      <c r="G3" s="38" t="s">
        <v>6</v>
      </c>
      <c r="H3" s="39"/>
      <c r="I3" s="5"/>
      <c r="J3" s="5"/>
      <c r="K3" s="52" t="s">
        <v>261</v>
      </c>
      <c r="L3" s="53"/>
    </row>
    <row r="4" spans="1:13" ht="13" x14ac:dyDescent="0.25">
      <c r="A4" s="44"/>
      <c r="B4" s="27" t="s">
        <v>7</v>
      </c>
      <c r="C4" s="45"/>
      <c r="D4" s="16">
        <f>COUNTIFS(I11:I47,"Not Test")</f>
        <v>0</v>
      </c>
      <c r="E4" s="17">
        <f t="shared" ref="E4:E6" si="0">D4/$D$3</f>
        <v>0</v>
      </c>
      <c r="F4" s="2"/>
      <c r="G4" s="40"/>
      <c r="H4" s="39"/>
      <c r="I4" s="5"/>
      <c r="J4" s="5"/>
      <c r="K4" s="54"/>
      <c r="L4" s="53"/>
    </row>
    <row r="5" spans="1:13" ht="13" x14ac:dyDescent="0.25">
      <c r="A5" s="44"/>
      <c r="B5" s="27" t="s">
        <v>8</v>
      </c>
      <c r="C5" s="45"/>
      <c r="D5" s="16">
        <f>COUNTIFS(I11:J47,"PASS")</f>
        <v>74</v>
      </c>
      <c r="E5" s="17">
        <f t="shared" si="0"/>
        <v>1</v>
      </c>
      <c r="F5" s="2"/>
      <c r="G5" s="40"/>
      <c r="H5" s="39"/>
      <c r="I5" s="5"/>
      <c r="J5" s="5"/>
      <c r="K5" s="54"/>
      <c r="L5" s="53"/>
    </row>
    <row r="6" spans="1:13" ht="13" x14ac:dyDescent="0.25">
      <c r="A6" s="44"/>
      <c r="B6" s="27" t="s">
        <v>9</v>
      </c>
      <c r="C6" s="45"/>
      <c r="D6" s="16">
        <f>COUNTIFS(I11:I47,"Fail")</f>
        <v>0</v>
      </c>
      <c r="E6" s="17">
        <f t="shared" si="0"/>
        <v>0</v>
      </c>
      <c r="F6" s="2"/>
      <c r="G6" s="40"/>
      <c r="H6" s="39"/>
      <c r="I6" s="5"/>
      <c r="J6" s="5"/>
      <c r="K6" s="54"/>
      <c r="L6" s="53"/>
    </row>
    <row r="7" spans="1:13" ht="13" x14ac:dyDescent="0.25">
      <c r="A7" s="44"/>
      <c r="B7" s="27" t="s">
        <v>10</v>
      </c>
      <c r="C7" s="45"/>
      <c r="D7" s="16">
        <f>COUNTIFS(I11:I47,"N/A")</f>
        <v>0</v>
      </c>
      <c r="E7" s="10" t="s">
        <v>11</v>
      </c>
      <c r="F7" s="2"/>
      <c r="G7" s="40"/>
      <c r="H7" s="39"/>
      <c r="I7" s="5"/>
      <c r="J7" s="5"/>
      <c r="K7" s="54"/>
      <c r="L7" s="53"/>
    </row>
    <row r="8" spans="1:13" ht="13" x14ac:dyDescent="0.25">
      <c r="A8" s="44"/>
      <c r="B8" s="27" t="s">
        <v>12</v>
      </c>
      <c r="C8" s="45"/>
      <c r="D8" s="16">
        <f>COUNTIFS(I11:I47,"Blocked")</f>
        <v>0</v>
      </c>
      <c r="E8" s="17">
        <f>D8/$D$3</f>
        <v>0</v>
      </c>
      <c r="F8" s="2"/>
      <c r="G8" s="41"/>
      <c r="H8" s="42"/>
      <c r="I8" s="5"/>
      <c r="J8" s="5"/>
      <c r="K8" s="53"/>
      <c r="L8" s="53"/>
    </row>
    <row r="9" spans="1:13" ht="12.5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4"/>
    </row>
    <row r="10" spans="1:13" ht="29" x14ac:dyDescent="0.25">
      <c r="B10" s="7" t="s">
        <v>13</v>
      </c>
      <c r="C10" s="8" t="s">
        <v>14</v>
      </c>
      <c r="D10" s="8" t="s">
        <v>15</v>
      </c>
      <c r="E10" s="8" t="s">
        <v>16</v>
      </c>
      <c r="F10" s="8" t="s">
        <v>17</v>
      </c>
      <c r="G10" s="8" t="s">
        <v>18</v>
      </c>
      <c r="H10" s="8" t="s">
        <v>19</v>
      </c>
      <c r="I10" s="43" t="s">
        <v>262</v>
      </c>
      <c r="J10" s="43" t="s">
        <v>263</v>
      </c>
      <c r="K10" s="8" t="s">
        <v>20</v>
      </c>
      <c r="L10" s="8" t="s">
        <v>21</v>
      </c>
      <c r="M10" s="4"/>
    </row>
    <row r="11" spans="1:13" ht="12.5" x14ac:dyDescent="0.25">
      <c r="B11" s="9">
        <f t="shared" ref="B11:B47" si="1">ROW()-10</f>
        <v>1</v>
      </c>
      <c r="C11" s="22" t="s">
        <v>22</v>
      </c>
      <c r="D11" s="22" t="s">
        <v>23</v>
      </c>
      <c r="E11" s="22" t="s">
        <v>24</v>
      </c>
      <c r="F11" s="22" t="s">
        <v>25</v>
      </c>
      <c r="G11" s="46" t="s">
        <v>26</v>
      </c>
      <c r="H11" s="29" t="s">
        <v>27</v>
      </c>
      <c r="I11" s="11" t="s">
        <v>28</v>
      </c>
      <c r="J11" s="11" t="s">
        <v>28</v>
      </c>
      <c r="K11" s="10"/>
      <c r="L11" s="10"/>
      <c r="M11" s="4"/>
    </row>
    <row r="12" spans="1:13" ht="12.5" x14ac:dyDescent="0.25">
      <c r="B12" s="9">
        <f t="shared" si="1"/>
        <v>2</v>
      </c>
      <c r="C12" s="30"/>
      <c r="D12" s="30"/>
      <c r="E12" s="31"/>
      <c r="F12" s="31"/>
      <c r="G12" s="47"/>
      <c r="H12" s="29" t="s">
        <v>29</v>
      </c>
      <c r="I12" s="11" t="s">
        <v>28</v>
      </c>
      <c r="J12" s="11" t="s">
        <v>28</v>
      </c>
      <c r="K12" s="10"/>
      <c r="L12" s="10"/>
      <c r="M12" s="4"/>
    </row>
    <row r="13" spans="1:13" ht="25" x14ac:dyDescent="0.25">
      <c r="B13" s="9">
        <f t="shared" si="1"/>
        <v>3</v>
      </c>
      <c r="C13" s="31"/>
      <c r="D13" s="31"/>
      <c r="E13" s="19" t="s">
        <v>30</v>
      </c>
      <c r="F13" s="19" t="s">
        <v>31</v>
      </c>
      <c r="G13" s="48" t="s">
        <v>32</v>
      </c>
      <c r="H13" s="29" t="s">
        <v>33</v>
      </c>
      <c r="I13" s="11" t="s">
        <v>28</v>
      </c>
      <c r="J13" s="11" t="s">
        <v>28</v>
      </c>
      <c r="K13" s="10"/>
      <c r="L13" s="10"/>
      <c r="M13" s="4"/>
    </row>
    <row r="14" spans="1:13" ht="12.5" x14ac:dyDescent="0.25">
      <c r="B14" s="9">
        <f t="shared" si="1"/>
        <v>4</v>
      </c>
      <c r="C14" s="22" t="s">
        <v>34</v>
      </c>
      <c r="D14" s="22" t="s">
        <v>35</v>
      </c>
      <c r="E14" s="22" t="s">
        <v>36</v>
      </c>
      <c r="F14" s="22" t="s">
        <v>37</v>
      </c>
      <c r="G14" s="46" t="s">
        <v>38</v>
      </c>
      <c r="H14" s="29" t="s">
        <v>39</v>
      </c>
      <c r="I14" s="11" t="s">
        <v>28</v>
      </c>
      <c r="J14" s="11" t="s">
        <v>28</v>
      </c>
      <c r="K14" s="10"/>
      <c r="L14" s="10"/>
      <c r="M14" s="4"/>
    </row>
    <row r="15" spans="1:13" ht="12.5" x14ac:dyDescent="0.25">
      <c r="B15" s="9">
        <f t="shared" si="1"/>
        <v>5</v>
      </c>
      <c r="C15" s="30"/>
      <c r="D15" s="30"/>
      <c r="E15" s="30"/>
      <c r="F15" s="30"/>
      <c r="G15" s="49"/>
      <c r="H15" s="29" t="s">
        <v>40</v>
      </c>
      <c r="I15" s="11" t="s">
        <v>28</v>
      </c>
      <c r="J15" s="11" t="s">
        <v>28</v>
      </c>
      <c r="K15" s="10"/>
      <c r="L15" s="10"/>
      <c r="M15" s="4"/>
    </row>
    <row r="16" spans="1:13" ht="12.5" x14ac:dyDescent="0.25">
      <c r="B16" s="9">
        <f t="shared" si="1"/>
        <v>6</v>
      </c>
      <c r="C16" s="30"/>
      <c r="D16" s="30"/>
      <c r="E16" s="30"/>
      <c r="F16" s="30"/>
      <c r="G16" s="49"/>
      <c r="H16" s="29" t="s">
        <v>41</v>
      </c>
      <c r="I16" s="11" t="s">
        <v>28</v>
      </c>
      <c r="J16" s="11" t="s">
        <v>28</v>
      </c>
      <c r="K16" s="10"/>
      <c r="L16" s="10"/>
      <c r="M16" s="4"/>
    </row>
    <row r="17" spans="2:13" ht="12.5" x14ac:dyDescent="0.25">
      <c r="B17" s="9">
        <f t="shared" si="1"/>
        <v>7</v>
      </c>
      <c r="C17" s="30"/>
      <c r="D17" s="30"/>
      <c r="E17" s="30"/>
      <c r="F17" s="30"/>
      <c r="G17" s="49"/>
      <c r="H17" s="29" t="s">
        <v>42</v>
      </c>
      <c r="I17" s="11" t="s">
        <v>28</v>
      </c>
      <c r="J17" s="11" t="s">
        <v>28</v>
      </c>
      <c r="K17" s="10"/>
      <c r="L17" s="10"/>
      <c r="M17" s="4"/>
    </row>
    <row r="18" spans="2:13" ht="12.5" x14ac:dyDescent="0.25">
      <c r="B18" s="9">
        <f t="shared" si="1"/>
        <v>8</v>
      </c>
      <c r="C18" s="30"/>
      <c r="D18" s="30"/>
      <c r="E18" s="30"/>
      <c r="F18" s="30"/>
      <c r="G18" s="49"/>
      <c r="H18" s="29" t="s">
        <v>43</v>
      </c>
      <c r="I18" s="11" t="s">
        <v>28</v>
      </c>
      <c r="J18" s="11" t="s">
        <v>28</v>
      </c>
      <c r="K18" s="10"/>
      <c r="L18" s="10"/>
      <c r="M18" s="4"/>
    </row>
    <row r="19" spans="2:13" ht="12.5" x14ac:dyDescent="0.25">
      <c r="B19" s="9">
        <f t="shared" si="1"/>
        <v>9</v>
      </c>
      <c r="C19" s="30"/>
      <c r="D19" s="30"/>
      <c r="E19" s="30"/>
      <c r="F19" s="30"/>
      <c r="G19" s="49"/>
      <c r="H19" s="29" t="s">
        <v>44</v>
      </c>
      <c r="I19" s="11" t="s">
        <v>28</v>
      </c>
      <c r="J19" s="11" t="s">
        <v>28</v>
      </c>
      <c r="K19" s="10"/>
      <c r="L19" s="10"/>
      <c r="M19" s="4"/>
    </row>
    <row r="20" spans="2:13" ht="12.5" x14ac:dyDescent="0.25">
      <c r="B20" s="9">
        <f t="shared" si="1"/>
        <v>10</v>
      </c>
      <c r="C20" s="30"/>
      <c r="D20" s="30"/>
      <c r="E20" s="30"/>
      <c r="F20" s="30"/>
      <c r="G20" s="49"/>
      <c r="H20" s="29" t="s">
        <v>45</v>
      </c>
      <c r="I20" s="11" t="s">
        <v>28</v>
      </c>
      <c r="J20" s="11" t="s">
        <v>28</v>
      </c>
      <c r="K20" s="10"/>
      <c r="L20" s="10"/>
      <c r="M20" s="4"/>
    </row>
    <row r="21" spans="2:13" ht="12.5" x14ac:dyDescent="0.25">
      <c r="B21" s="9">
        <f t="shared" si="1"/>
        <v>11</v>
      </c>
      <c r="C21" s="30"/>
      <c r="D21" s="30"/>
      <c r="E21" s="30"/>
      <c r="F21" s="30"/>
      <c r="G21" s="49"/>
      <c r="H21" s="32" t="s">
        <v>46</v>
      </c>
      <c r="I21" s="11" t="s">
        <v>28</v>
      </c>
      <c r="J21" s="11" t="s">
        <v>28</v>
      </c>
      <c r="K21" s="10"/>
      <c r="L21" s="10"/>
      <c r="M21" s="4"/>
    </row>
    <row r="22" spans="2:13" ht="12.5" x14ac:dyDescent="0.25">
      <c r="B22" s="9">
        <f t="shared" si="1"/>
        <v>12</v>
      </c>
      <c r="C22" s="30"/>
      <c r="D22" s="30"/>
      <c r="E22" s="31"/>
      <c r="F22" s="31"/>
      <c r="G22" s="47"/>
      <c r="H22" s="32" t="s">
        <v>47</v>
      </c>
      <c r="I22" s="11" t="s">
        <v>28</v>
      </c>
      <c r="J22" s="11" t="s">
        <v>28</v>
      </c>
      <c r="K22" s="10"/>
      <c r="L22" s="10"/>
      <c r="M22" s="4"/>
    </row>
    <row r="23" spans="2:13" ht="12.5" x14ac:dyDescent="0.25">
      <c r="B23" s="9">
        <f t="shared" si="1"/>
        <v>13</v>
      </c>
      <c r="C23" s="30"/>
      <c r="D23" s="30"/>
      <c r="E23" s="22" t="s">
        <v>48</v>
      </c>
      <c r="F23" s="22" t="s">
        <v>37</v>
      </c>
      <c r="G23" s="46" t="s">
        <v>49</v>
      </c>
      <c r="H23" s="29" t="s">
        <v>50</v>
      </c>
      <c r="I23" s="11" t="s">
        <v>28</v>
      </c>
      <c r="J23" s="11" t="s">
        <v>28</v>
      </c>
      <c r="K23" s="10"/>
      <c r="L23" s="10"/>
      <c r="M23" s="4"/>
    </row>
    <row r="24" spans="2:13" ht="12.5" x14ac:dyDescent="0.25">
      <c r="B24" s="9">
        <f t="shared" si="1"/>
        <v>14</v>
      </c>
      <c r="C24" s="30"/>
      <c r="D24" s="30"/>
      <c r="E24" s="30"/>
      <c r="F24" s="30"/>
      <c r="G24" s="49"/>
      <c r="H24" s="29" t="s">
        <v>51</v>
      </c>
      <c r="I24" s="11" t="s">
        <v>28</v>
      </c>
      <c r="J24" s="11" t="s">
        <v>28</v>
      </c>
      <c r="K24" s="10"/>
      <c r="L24" s="10"/>
      <c r="M24" s="4"/>
    </row>
    <row r="25" spans="2:13" ht="12.5" x14ac:dyDescent="0.25">
      <c r="B25" s="9">
        <f t="shared" si="1"/>
        <v>15</v>
      </c>
      <c r="C25" s="30"/>
      <c r="D25" s="30"/>
      <c r="E25" s="30"/>
      <c r="F25" s="30"/>
      <c r="G25" s="49"/>
      <c r="H25" s="29" t="s">
        <v>52</v>
      </c>
      <c r="I25" s="11" t="s">
        <v>28</v>
      </c>
      <c r="J25" s="11" t="s">
        <v>28</v>
      </c>
      <c r="K25" s="10"/>
      <c r="L25" s="10"/>
      <c r="M25" s="4"/>
    </row>
    <row r="26" spans="2:13" ht="12.5" x14ac:dyDescent="0.25">
      <c r="B26" s="9">
        <f t="shared" si="1"/>
        <v>16</v>
      </c>
      <c r="C26" s="30"/>
      <c r="D26" s="30"/>
      <c r="E26" s="30"/>
      <c r="F26" s="30"/>
      <c r="G26" s="49"/>
      <c r="H26" s="29" t="s">
        <v>53</v>
      </c>
      <c r="I26" s="11" t="s">
        <v>28</v>
      </c>
      <c r="J26" s="11" t="s">
        <v>28</v>
      </c>
      <c r="K26" s="10"/>
      <c r="L26" s="10"/>
      <c r="M26" s="4"/>
    </row>
    <row r="27" spans="2:13" ht="12.5" x14ac:dyDescent="0.25">
      <c r="B27" s="9">
        <f t="shared" si="1"/>
        <v>17</v>
      </c>
      <c r="C27" s="30"/>
      <c r="D27" s="30"/>
      <c r="E27" s="30"/>
      <c r="F27" s="31"/>
      <c r="G27" s="47"/>
      <c r="H27" s="29" t="s">
        <v>54</v>
      </c>
      <c r="I27" s="11" t="s">
        <v>28</v>
      </c>
      <c r="J27" s="11" t="s">
        <v>28</v>
      </c>
      <c r="K27" s="10"/>
      <c r="L27" s="10"/>
      <c r="M27" s="4"/>
    </row>
    <row r="28" spans="2:13" ht="12.5" x14ac:dyDescent="0.25">
      <c r="B28" s="9">
        <f t="shared" si="1"/>
        <v>18</v>
      </c>
      <c r="C28" s="30"/>
      <c r="D28" s="30"/>
      <c r="E28" s="30"/>
      <c r="F28" s="22" t="s">
        <v>55</v>
      </c>
      <c r="G28" s="46" t="s">
        <v>56</v>
      </c>
      <c r="H28" s="29" t="s">
        <v>57</v>
      </c>
      <c r="I28" s="11" t="s">
        <v>28</v>
      </c>
      <c r="J28" s="11" t="s">
        <v>28</v>
      </c>
      <c r="K28" s="10"/>
      <c r="L28" s="10"/>
      <c r="M28" s="4"/>
    </row>
    <row r="29" spans="2:13" ht="12.5" x14ac:dyDescent="0.25">
      <c r="B29" s="9">
        <f t="shared" si="1"/>
        <v>19</v>
      </c>
      <c r="C29" s="30"/>
      <c r="D29" s="30"/>
      <c r="E29" s="30"/>
      <c r="F29" s="30"/>
      <c r="G29" s="49"/>
      <c r="H29" s="29" t="s">
        <v>58</v>
      </c>
      <c r="I29" s="11" t="s">
        <v>28</v>
      </c>
      <c r="J29" s="11" t="s">
        <v>28</v>
      </c>
      <c r="K29" s="10"/>
      <c r="L29" s="10"/>
      <c r="M29" s="4"/>
    </row>
    <row r="30" spans="2:13" ht="12.5" x14ac:dyDescent="0.25">
      <c r="B30" s="9">
        <f t="shared" si="1"/>
        <v>20</v>
      </c>
      <c r="C30" s="30"/>
      <c r="D30" s="30"/>
      <c r="E30" s="30"/>
      <c r="F30" s="30"/>
      <c r="G30" s="49"/>
      <c r="H30" s="29" t="s">
        <v>59</v>
      </c>
      <c r="I30" s="11" t="s">
        <v>28</v>
      </c>
      <c r="J30" s="11" t="s">
        <v>28</v>
      </c>
      <c r="K30" s="10"/>
      <c r="L30" s="10"/>
      <c r="M30" s="4"/>
    </row>
    <row r="31" spans="2:13" ht="12.5" x14ac:dyDescent="0.25">
      <c r="B31" s="9">
        <f t="shared" si="1"/>
        <v>21</v>
      </c>
      <c r="C31" s="30"/>
      <c r="D31" s="30"/>
      <c r="E31" s="30"/>
      <c r="F31" s="30"/>
      <c r="G31" s="49"/>
      <c r="H31" s="29" t="s">
        <v>60</v>
      </c>
      <c r="I31" s="11" t="s">
        <v>28</v>
      </c>
      <c r="J31" s="11" t="s">
        <v>28</v>
      </c>
      <c r="K31" s="10"/>
      <c r="L31" s="10"/>
      <c r="M31" s="4"/>
    </row>
    <row r="32" spans="2:13" ht="12.5" x14ac:dyDescent="0.25">
      <c r="B32" s="9">
        <f t="shared" si="1"/>
        <v>22</v>
      </c>
      <c r="C32" s="30"/>
      <c r="D32" s="30"/>
      <c r="E32" s="31"/>
      <c r="F32" s="31"/>
      <c r="G32" s="47"/>
      <c r="H32" s="29" t="s">
        <v>61</v>
      </c>
      <c r="I32" s="11" t="s">
        <v>28</v>
      </c>
      <c r="J32" s="11" t="s">
        <v>28</v>
      </c>
      <c r="K32" s="10"/>
      <c r="L32" s="10"/>
      <c r="M32" s="4"/>
    </row>
    <row r="33" spans="1:26" ht="25" x14ac:dyDescent="0.25">
      <c r="B33" s="9">
        <f t="shared" si="1"/>
        <v>23</v>
      </c>
      <c r="C33" s="30"/>
      <c r="D33" s="30"/>
      <c r="E33" s="22" t="s">
        <v>62</v>
      </c>
      <c r="F33" s="22" t="s">
        <v>63</v>
      </c>
      <c r="G33" s="48" t="s">
        <v>64</v>
      </c>
      <c r="H33" s="29" t="s">
        <v>65</v>
      </c>
      <c r="I33" s="11" t="s">
        <v>28</v>
      </c>
      <c r="J33" s="11" t="s">
        <v>28</v>
      </c>
      <c r="K33" s="10"/>
      <c r="L33" s="10"/>
      <c r="M33" s="4"/>
    </row>
    <row r="34" spans="1:26" ht="25" x14ac:dyDescent="0.25">
      <c r="B34" s="9">
        <f t="shared" si="1"/>
        <v>24</v>
      </c>
      <c r="C34" s="30"/>
      <c r="D34" s="30"/>
      <c r="E34" s="30"/>
      <c r="F34" s="30"/>
      <c r="G34" s="48" t="s">
        <v>66</v>
      </c>
      <c r="H34" s="29" t="s">
        <v>67</v>
      </c>
      <c r="I34" s="11" t="s">
        <v>28</v>
      </c>
      <c r="J34" s="11" t="s">
        <v>28</v>
      </c>
      <c r="K34" s="10"/>
      <c r="L34" s="10"/>
      <c r="M34" s="4"/>
    </row>
    <row r="35" spans="1:26" ht="25" x14ac:dyDescent="0.25">
      <c r="B35" s="9">
        <f t="shared" si="1"/>
        <v>25</v>
      </c>
      <c r="C35" s="30"/>
      <c r="D35" s="30"/>
      <c r="E35" s="30"/>
      <c r="F35" s="30"/>
      <c r="G35" s="48" t="s">
        <v>68</v>
      </c>
      <c r="H35" s="29" t="s">
        <v>69</v>
      </c>
      <c r="I35" s="11" t="s">
        <v>28</v>
      </c>
      <c r="J35" s="11" t="s">
        <v>28</v>
      </c>
      <c r="K35" s="10"/>
      <c r="L35" s="10"/>
      <c r="M35" s="4"/>
    </row>
    <row r="36" spans="1:26" ht="25" x14ac:dyDescent="0.25">
      <c r="B36" s="9">
        <f t="shared" si="1"/>
        <v>26</v>
      </c>
      <c r="C36" s="30"/>
      <c r="D36" s="30"/>
      <c r="E36" s="30"/>
      <c r="F36" s="30"/>
      <c r="G36" s="48" t="s">
        <v>70</v>
      </c>
      <c r="H36" s="29" t="s">
        <v>71</v>
      </c>
      <c r="I36" s="11" t="s">
        <v>28</v>
      </c>
      <c r="J36" s="11" t="s">
        <v>28</v>
      </c>
      <c r="K36" s="10"/>
      <c r="L36" s="10"/>
      <c r="M36" s="4"/>
    </row>
    <row r="37" spans="1:26" ht="12.5" x14ac:dyDescent="0.25">
      <c r="B37" s="9">
        <f t="shared" si="1"/>
        <v>27</v>
      </c>
      <c r="C37" s="30"/>
      <c r="D37" s="30"/>
      <c r="E37" s="31"/>
      <c r="F37" s="31"/>
      <c r="G37" s="48" t="s">
        <v>72</v>
      </c>
      <c r="H37" s="29" t="s">
        <v>73</v>
      </c>
      <c r="I37" s="11" t="s">
        <v>28</v>
      </c>
      <c r="J37" s="11" t="s">
        <v>28</v>
      </c>
      <c r="K37" s="10"/>
      <c r="L37" s="10"/>
      <c r="M37" s="4"/>
    </row>
    <row r="38" spans="1:26" ht="12.5" x14ac:dyDescent="0.25">
      <c r="B38" s="9">
        <f t="shared" si="1"/>
        <v>28</v>
      </c>
      <c r="C38" s="30"/>
      <c r="D38" s="30"/>
      <c r="E38" s="22" t="s">
        <v>74</v>
      </c>
      <c r="F38" s="22" t="s">
        <v>37</v>
      </c>
      <c r="G38" s="46" t="s">
        <v>75</v>
      </c>
      <c r="H38" s="29" t="s">
        <v>76</v>
      </c>
      <c r="I38" s="11" t="s">
        <v>28</v>
      </c>
      <c r="J38" s="11" t="s">
        <v>28</v>
      </c>
      <c r="K38" s="10"/>
      <c r="L38" s="10"/>
      <c r="M38" s="4"/>
    </row>
    <row r="39" spans="1:26" ht="12.5" x14ac:dyDescent="0.25">
      <c r="B39" s="9">
        <f t="shared" si="1"/>
        <v>29</v>
      </c>
      <c r="C39" s="30"/>
      <c r="D39" s="30"/>
      <c r="E39" s="30"/>
      <c r="F39" s="31"/>
      <c r="G39" s="47"/>
      <c r="H39" s="29" t="s">
        <v>77</v>
      </c>
      <c r="I39" s="11" t="s">
        <v>28</v>
      </c>
      <c r="J39" s="11" t="s">
        <v>28</v>
      </c>
      <c r="K39" s="10"/>
      <c r="L39" s="10"/>
      <c r="M39" s="4"/>
    </row>
    <row r="40" spans="1:26" ht="25" x14ac:dyDescent="0.25">
      <c r="B40" s="9">
        <f t="shared" si="1"/>
        <v>30</v>
      </c>
      <c r="C40" s="30"/>
      <c r="D40" s="30"/>
      <c r="E40" s="30"/>
      <c r="F40" s="19" t="s">
        <v>37</v>
      </c>
      <c r="G40" s="48" t="s">
        <v>78</v>
      </c>
      <c r="H40" s="29" t="s">
        <v>79</v>
      </c>
      <c r="I40" s="11" t="s">
        <v>28</v>
      </c>
      <c r="J40" s="11" t="s">
        <v>28</v>
      </c>
      <c r="K40" s="10"/>
      <c r="L40" s="10"/>
      <c r="M40" s="4"/>
    </row>
    <row r="41" spans="1:26" ht="12.5" x14ac:dyDescent="0.25">
      <c r="B41" s="9">
        <f t="shared" si="1"/>
        <v>31</v>
      </c>
      <c r="C41" s="30"/>
      <c r="D41" s="30"/>
      <c r="E41" s="30"/>
      <c r="F41" s="22" t="s">
        <v>37</v>
      </c>
      <c r="G41" s="46" t="s">
        <v>80</v>
      </c>
      <c r="H41" s="29" t="s">
        <v>81</v>
      </c>
      <c r="I41" s="11" t="s">
        <v>28</v>
      </c>
      <c r="J41" s="11" t="s">
        <v>28</v>
      </c>
      <c r="K41" s="10"/>
      <c r="L41" s="10"/>
      <c r="M41" s="4"/>
    </row>
    <row r="42" spans="1:26" ht="12.5" x14ac:dyDescent="0.25">
      <c r="B42" s="9">
        <f t="shared" si="1"/>
        <v>32</v>
      </c>
      <c r="C42" s="30"/>
      <c r="D42" s="30"/>
      <c r="E42" s="30"/>
      <c r="F42" s="31"/>
      <c r="G42" s="47"/>
      <c r="H42" s="21" t="s">
        <v>77</v>
      </c>
      <c r="I42" s="11" t="s">
        <v>28</v>
      </c>
      <c r="J42" s="11" t="s">
        <v>28</v>
      </c>
      <c r="K42" s="10"/>
      <c r="L42" s="10"/>
      <c r="M42" s="4"/>
    </row>
    <row r="43" spans="1:26" ht="12.5" x14ac:dyDescent="0.25">
      <c r="B43" s="9">
        <f t="shared" si="1"/>
        <v>33</v>
      </c>
      <c r="C43" s="30"/>
      <c r="D43" s="30"/>
      <c r="E43" s="30"/>
      <c r="F43" s="22" t="s">
        <v>37</v>
      </c>
      <c r="G43" s="46" t="s">
        <v>82</v>
      </c>
      <c r="H43" s="21" t="s">
        <v>83</v>
      </c>
      <c r="I43" s="11" t="s">
        <v>28</v>
      </c>
      <c r="J43" s="11" t="s">
        <v>28</v>
      </c>
      <c r="K43" s="10"/>
      <c r="L43" s="10"/>
      <c r="M43" s="4"/>
    </row>
    <row r="44" spans="1:26" ht="12.5" x14ac:dyDescent="0.25">
      <c r="B44" s="9">
        <f t="shared" si="1"/>
        <v>34</v>
      </c>
      <c r="C44" s="31"/>
      <c r="D44" s="31"/>
      <c r="E44" s="31"/>
      <c r="F44" s="31"/>
      <c r="G44" s="47"/>
      <c r="H44" s="21" t="s">
        <v>77</v>
      </c>
      <c r="I44" s="11" t="s">
        <v>28</v>
      </c>
      <c r="J44" s="11" t="s">
        <v>28</v>
      </c>
      <c r="K44" s="10"/>
      <c r="L44" s="10"/>
      <c r="M44" s="4"/>
    </row>
    <row r="45" spans="1:26" ht="12.5" x14ac:dyDescent="0.25">
      <c r="A45" s="14"/>
      <c r="B45" s="9">
        <f t="shared" si="1"/>
        <v>35</v>
      </c>
      <c r="C45" s="33" t="s">
        <v>84</v>
      </c>
      <c r="D45" s="22" t="s">
        <v>34</v>
      </c>
      <c r="E45" s="22" t="s">
        <v>85</v>
      </c>
      <c r="F45" s="22" t="s">
        <v>86</v>
      </c>
      <c r="G45" s="46" t="s">
        <v>87</v>
      </c>
      <c r="H45" s="21" t="s">
        <v>88</v>
      </c>
      <c r="I45" s="11" t="s">
        <v>28</v>
      </c>
      <c r="J45" s="11" t="s">
        <v>28</v>
      </c>
      <c r="K45" s="10"/>
      <c r="L45" s="10"/>
      <c r="M45" s="15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2.5" x14ac:dyDescent="0.25">
      <c r="A46" s="14"/>
      <c r="B46" s="9">
        <f t="shared" si="1"/>
        <v>36</v>
      </c>
      <c r="C46" s="30"/>
      <c r="D46" s="31"/>
      <c r="E46" s="31"/>
      <c r="F46" s="31"/>
      <c r="G46" s="47"/>
      <c r="H46" s="21" t="s">
        <v>83</v>
      </c>
      <c r="I46" s="11" t="s">
        <v>28</v>
      </c>
      <c r="J46" s="11" t="s">
        <v>28</v>
      </c>
      <c r="K46" s="10"/>
      <c r="L46" s="10"/>
      <c r="M46" s="15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25" x14ac:dyDescent="0.25">
      <c r="B47" s="9">
        <f t="shared" si="1"/>
        <v>37</v>
      </c>
      <c r="C47" s="31"/>
      <c r="D47" s="19" t="s">
        <v>89</v>
      </c>
      <c r="E47" s="19" t="s">
        <v>90</v>
      </c>
      <c r="F47" s="19" t="s">
        <v>91</v>
      </c>
      <c r="G47" s="48" t="s">
        <v>92</v>
      </c>
      <c r="H47" s="21" t="s">
        <v>93</v>
      </c>
      <c r="I47" s="11" t="s">
        <v>28</v>
      </c>
      <c r="J47" s="11" t="s">
        <v>28</v>
      </c>
      <c r="K47" s="10"/>
      <c r="L47" s="10"/>
      <c r="M47" s="4"/>
    </row>
  </sheetData>
  <mergeCells count="40">
    <mergeCell ref="K2:L2"/>
    <mergeCell ref="K3:L8"/>
    <mergeCell ref="F23:F27"/>
    <mergeCell ref="E33:E37"/>
    <mergeCell ref="F33:F37"/>
    <mergeCell ref="F11:F12"/>
    <mergeCell ref="G11:G12"/>
    <mergeCell ref="B2:C2"/>
    <mergeCell ref="G2:H2"/>
    <mergeCell ref="B3:C3"/>
    <mergeCell ref="G3:H8"/>
    <mergeCell ref="B4:C4"/>
    <mergeCell ref="G23:G27"/>
    <mergeCell ref="G14:G22"/>
    <mergeCell ref="E14:E22"/>
    <mergeCell ref="E23:E32"/>
    <mergeCell ref="B5:C5"/>
    <mergeCell ref="B6:C6"/>
    <mergeCell ref="F14:F22"/>
    <mergeCell ref="G28:G32"/>
    <mergeCell ref="F28:F32"/>
    <mergeCell ref="C14:C44"/>
    <mergeCell ref="D14:D44"/>
    <mergeCell ref="B7:C7"/>
    <mergeCell ref="B8:C8"/>
    <mergeCell ref="C11:C13"/>
    <mergeCell ref="D11:D13"/>
    <mergeCell ref="E11:E12"/>
    <mergeCell ref="D45:D46"/>
    <mergeCell ref="E45:E46"/>
    <mergeCell ref="F45:F46"/>
    <mergeCell ref="G45:G46"/>
    <mergeCell ref="C45:C47"/>
    <mergeCell ref="F38:F39"/>
    <mergeCell ref="G38:G39"/>
    <mergeCell ref="F41:F42"/>
    <mergeCell ref="G41:G42"/>
    <mergeCell ref="E38:E44"/>
    <mergeCell ref="G43:G44"/>
    <mergeCell ref="F43:F44"/>
  </mergeCells>
  <phoneticPr fontId="8" type="noConversion"/>
  <dataValidations count="1">
    <dataValidation type="list" allowBlank="1" showErrorMessage="1" sqref="I11:J47" xr:uid="{00000000-0002-0000-0000-000000000000}">
      <formula1>"Not Test,PASS,Fail,N/A,Blocked"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Z123"/>
  <sheetViews>
    <sheetView tabSelected="1" workbookViewId="0"/>
  </sheetViews>
  <sheetFormatPr defaultColWidth="12.6328125" defaultRowHeight="15.75" customHeight="1" x14ac:dyDescent="0.25"/>
  <cols>
    <col min="1" max="1" width="4.6328125" customWidth="1"/>
    <col min="2" max="2" width="7" customWidth="1"/>
    <col min="6" max="6" width="36.90625" customWidth="1"/>
    <col min="7" max="7" width="42.7265625" customWidth="1"/>
    <col min="8" max="8" width="101.90625" customWidth="1"/>
    <col min="11" max="11" width="74.6328125" customWidth="1"/>
    <col min="12" max="12" width="80.6328125" customWidth="1"/>
  </cols>
  <sheetData>
    <row r="2" spans="1:26" ht="13" x14ac:dyDescent="0.3">
      <c r="B2" s="24" t="s">
        <v>0</v>
      </c>
      <c r="C2" s="25"/>
      <c r="D2" s="1" t="s">
        <v>1</v>
      </c>
      <c r="E2" s="1" t="s">
        <v>2</v>
      </c>
      <c r="F2" s="2"/>
      <c r="G2" s="26" t="s">
        <v>3</v>
      </c>
      <c r="H2" s="25"/>
      <c r="I2" s="3"/>
      <c r="J2" s="3"/>
      <c r="K2" s="28" t="s">
        <v>4</v>
      </c>
      <c r="L2" s="25"/>
    </row>
    <row r="3" spans="1:26" ht="35.5" customHeight="1" x14ac:dyDescent="0.25">
      <c r="A3" s="14"/>
      <c r="B3" s="27" t="s">
        <v>5</v>
      </c>
      <c r="C3" s="23"/>
      <c r="D3" s="16">
        <f>SUM(D4:D8)</f>
        <v>226</v>
      </c>
      <c r="E3" s="17">
        <f>E5+E6</f>
        <v>1</v>
      </c>
      <c r="F3" s="18"/>
      <c r="G3" s="38" t="s">
        <v>6</v>
      </c>
      <c r="H3" s="34"/>
      <c r="I3" s="15"/>
      <c r="J3" s="15"/>
      <c r="K3" s="58" t="s">
        <v>261</v>
      </c>
      <c r="L3" s="55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3" x14ac:dyDescent="0.25">
      <c r="A4" s="14"/>
      <c r="B4" s="27" t="s">
        <v>7</v>
      </c>
      <c r="C4" s="23"/>
      <c r="D4" s="16">
        <f>COUNTIFS(I11:I123,"Not Test")</f>
        <v>0</v>
      </c>
      <c r="E4" s="17">
        <f t="shared" ref="E4:E6" si="0">D4/$D$3</f>
        <v>0</v>
      </c>
      <c r="F4" s="18"/>
      <c r="G4" s="35"/>
      <c r="H4" s="34"/>
      <c r="I4" s="15"/>
      <c r="J4" s="15"/>
      <c r="K4" s="56"/>
      <c r="L4" s="3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3" x14ac:dyDescent="0.25">
      <c r="A5" s="14"/>
      <c r="B5" s="27" t="s">
        <v>8</v>
      </c>
      <c r="C5" s="23"/>
      <c r="D5" s="16">
        <f>COUNTIFS(I11:J123,"PASS")</f>
        <v>226</v>
      </c>
      <c r="E5" s="17">
        <f t="shared" si="0"/>
        <v>1</v>
      </c>
      <c r="F5" s="18"/>
      <c r="G5" s="35"/>
      <c r="H5" s="34"/>
      <c r="I5" s="15"/>
      <c r="J5" s="15"/>
      <c r="K5" s="56"/>
      <c r="L5" s="3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3" x14ac:dyDescent="0.25">
      <c r="A6" s="14"/>
      <c r="B6" s="27" t="s">
        <v>9</v>
      </c>
      <c r="C6" s="23"/>
      <c r="D6" s="16">
        <f>COUNTIFS(I11:I123,"Fail")</f>
        <v>0</v>
      </c>
      <c r="E6" s="17">
        <f t="shared" si="0"/>
        <v>0</v>
      </c>
      <c r="F6" s="18"/>
      <c r="G6" s="35"/>
      <c r="H6" s="34"/>
      <c r="I6" s="15"/>
      <c r="J6" s="15"/>
      <c r="K6" s="56"/>
      <c r="L6" s="3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3" x14ac:dyDescent="0.25">
      <c r="A7" s="14"/>
      <c r="B7" s="27" t="s">
        <v>10</v>
      </c>
      <c r="C7" s="23"/>
      <c r="D7" s="16">
        <f>COUNTIFS(I11:I123,"N/A")</f>
        <v>0</v>
      </c>
      <c r="E7" s="10" t="s">
        <v>11</v>
      </c>
      <c r="F7" s="18"/>
      <c r="G7" s="35"/>
      <c r="H7" s="34"/>
      <c r="I7" s="15"/>
      <c r="J7" s="15"/>
      <c r="K7" s="56"/>
      <c r="L7" s="3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3" x14ac:dyDescent="0.25">
      <c r="A8" s="14"/>
      <c r="B8" s="27" t="s">
        <v>12</v>
      </c>
      <c r="C8" s="23"/>
      <c r="D8" s="16">
        <f>COUNTIFS(I11:I123,"Blocked")</f>
        <v>0</v>
      </c>
      <c r="E8" s="17">
        <f>D8/$D$3</f>
        <v>0</v>
      </c>
      <c r="F8" s="18"/>
      <c r="G8" s="36"/>
      <c r="H8" s="37"/>
      <c r="I8" s="15"/>
      <c r="J8" s="15"/>
      <c r="K8" s="57"/>
      <c r="L8" s="37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2.5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4"/>
    </row>
    <row r="10" spans="1:26" ht="32" x14ac:dyDescent="0.25">
      <c r="B10" s="7" t="s">
        <v>13</v>
      </c>
      <c r="C10" s="8" t="s">
        <v>14</v>
      </c>
      <c r="D10" s="8" t="s">
        <v>15</v>
      </c>
      <c r="E10" s="8" t="s">
        <v>16</v>
      </c>
      <c r="F10" s="8" t="s">
        <v>17</v>
      </c>
      <c r="G10" s="8" t="s">
        <v>18</v>
      </c>
      <c r="H10" s="8" t="s">
        <v>19</v>
      </c>
      <c r="I10" s="43" t="s">
        <v>264</v>
      </c>
      <c r="J10" s="43" t="s">
        <v>265</v>
      </c>
      <c r="K10" s="8" t="s">
        <v>20</v>
      </c>
      <c r="L10" s="8" t="s">
        <v>21</v>
      </c>
      <c r="M10" s="4"/>
    </row>
    <row r="11" spans="1:26" ht="12.5" x14ac:dyDescent="0.25">
      <c r="A11" s="14"/>
      <c r="B11" s="9">
        <f t="shared" ref="B11:B123" si="1">ROW()-10</f>
        <v>1</v>
      </c>
      <c r="C11" s="33" t="s">
        <v>84</v>
      </c>
      <c r="D11" s="22" t="s">
        <v>85</v>
      </c>
      <c r="E11" s="22" t="s">
        <v>94</v>
      </c>
      <c r="F11" s="22" t="s">
        <v>86</v>
      </c>
      <c r="G11" s="46" t="s">
        <v>95</v>
      </c>
      <c r="H11" s="29" t="s">
        <v>96</v>
      </c>
      <c r="I11" s="11" t="s">
        <v>28</v>
      </c>
      <c r="J11" s="11" t="s">
        <v>28</v>
      </c>
      <c r="K11" s="10"/>
      <c r="L11" s="10"/>
      <c r="M11" s="15"/>
    </row>
    <row r="12" spans="1:26" ht="12.5" x14ac:dyDescent="0.25">
      <c r="A12" s="14"/>
      <c r="B12" s="9">
        <f t="shared" si="1"/>
        <v>2</v>
      </c>
      <c r="C12" s="31"/>
      <c r="D12" s="31"/>
      <c r="E12" s="31"/>
      <c r="F12" s="31"/>
      <c r="G12" s="47"/>
      <c r="H12" s="21" t="s">
        <v>83</v>
      </c>
      <c r="I12" s="11" t="s">
        <v>28</v>
      </c>
      <c r="J12" s="11" t="s">
        <v>28</v>
      </c>
      <c r="K12" s="10"/>
      <c r="L12" s="10"/>
      <c r="M12" s="15"/>
    </row>
    <row r="13" spans="1:26" ht="12.5" x14ac:dyDescent="0.25">
      <c r="B13" s="9">
        <f t="shared" si="1"/>
        <v>3</v>
      </c>
      <c r="C13" s="22" t="s">
        <v>85</v>
      </c>
      <c r="D13" s="22" t="s">
        <v>22</v>
      </c>
      <c r="E13" s="22" t="s">
        <v>97</v>
      </c>
      <c r="F13" s="22" t="s">
        <v>98</v>
      </c>
      <c r="G13" s="46" t="s">
        <v>99</v>
      </c>
      <c r="H13" s="21" t="s">
        <v>100</v>
      </c>
      <c r="I13" s="11" t="s">
        <v>28</v>
      </c>
      <c r="J13" s="11" t="s">
        <v>28</v>
      </c>
      <c r="K13" s="10"/>
      <c r="L13" s="10"/>
      <c r="M13" s="4"/>
    </row>
    <row r="14" spans="1:26" ht="12.5" x14ac:dyDescent="0.25">
      <c r="B14" s="9">
        <f t="shared" si="1"/>
        <v>4</v>
      </c>
      <c r="C14" s="30"/>
      <c r="D14" s="30"/>
      <c r="E14" s="30"/>
      <c r="F14" s="30"/>
      <c r="G14" s="49"/>
      <c r="H14" s="21" t="s">
        <v>101</v>
      </c>
      <c r="I14" s="11" t="s">
        <v>28</v>
      </c>
      <c r="J14" s="11" t="s">
        <v>28</v>
      </c>
      <c r="K14" s="10"/>
      <c r="L14" s="10"/>
      <c r="M14" s="4"/>
    </row>
    <row r="15" spans="1:26" ht="12.5" x14ac:dyDescent="0.25">
      <c r="B15" s="9">
        <f t="shared" si="1"/>
        <v>5</v>
      </c>
      <c r="C15" s="30"/>
      <c r="D15" s="30"/>
      <c r="E15" s="30"/>
      <c r="F15" s="30"/>
      <c r="G15" s="49"/>
      <c r="H15" s="21" t="s">
        <v>102</v>
      </c>
      <c r="I15" s="11" t="s">
        <v>28</v>
      </c>
      <c r="J15" s="11" t="s">
        <v>28</v>
      </c>
      <c r="K15" s="10"/>
      <c r="L15" s="10"/>
      <c r="M15" s="4"/>
    </row>
    <row r="16" spans="1:26" ht="12.5" x14ac:dyDescent="0.25">
      <c r="B16" s="9">
        <f t="shared" si="1"/>
        <v>6</v>
      </c>
      <c r="C16" s="30"/>
      <c r="D16" s="30"/>
      <c r="E16" s="30"/>
      <c r="F16" s="30"/>
      <c r="G16" s="49"/>
      <c r="H16" s="21" t="s">
        <v>103</v>
      </c>
      <c r="I16" s="11" t="s">
        <v>28</v>
      </c>
      <c r="J16" s="11" t="s">
        <v>28</v>
      </c>
      <c r="K16" s="10"/>
      <c r="L16" s="10"/>
      <c r="M16" s="4"/>
    </row>
    <row r="17" spans="2:13" ht="12.5" x14ac:dyDescent="0.25">
      <c r="B17" s="9">
        <f t="shared" si="1"/>
        <v>7</v>
      </c>
      <c r="C17" s="30"/>
      <c r="D17" s="30"/>
      <c r="E17" s="30"/>
      <c r="F17" s="30"/>
      <c r="G17" s="49"/>
      <c r="H17" s="21" t="s">
        <v>104</v>
      </c>
      <c r="I17" s="11" t="s">
        <v>28</v>
      </c>
      <c r="J17" s="11" t="s">
        <v>28</v>
      </c>
      <c r="K17" s="10"/>
      <c r="L17" s="10"/>
      <c r="M17" s="4"/>
    </row>
    <row r="18" spans="2:13" ht="12.5" x14ac:dyDescent="0.25">
      <c r="B18" s="9">
        <f t="shared" si="1"/>
        <v>8</v>
      </c>
      <c r="C18" s="30"/>
      <c r="D18" s="30"/>
      <c r="E18" s="30"/>
      <c r="F18" s="30"/>
      <c r="G18" s="49"/>
      <c r="H18" s="21" t="s">
        <v>105</v>
      </c>
      <c r="I18" s="11" t="s">
        <v>28</v>
      </c>
      <c r="J18" s="11" t="s">
        <v>28</v>
      </c>
      <c r="K18" s="10"/>
      <c r="L18" s="10"/>
      <c r="M18" s="4"/>
    </row>
    <row r="19" spans="2:13" ht="12.5" x14ac:dyDescent="0.25">
      <c r="B19" s="9">
        <f t="shared" si="1"/>
        <v>9</v>
      </c>
      <c r="C19" s="30"/>
      <c r="D19" s="30"/>
      <c r="E19" s="30"/>
      <c r="F19" s="30"/>
      <c r="G19" s="49"/>
      <c r="H19" s="21" t="s">
        <v>106</v>
      </c>
      <c r="I19" s="11" t="s">
        <v>28</v>
      </c>
      <c r="J19" s="11" t="s">
        <v>28</v>
      </c>
      <c r="K19" s="10"/>
      <c r="L19" s="10"/>
      <c r="M19" s="4"/>
    </row>
    <row r="20" spans="2:13" ht="12.5" x14ac:dyDescent="0.25">
      <c r="B20" s="9">
        <f t="shared" si="1"/>
        <v>10</v>
      </c>
      <c r="C20" s="30"/>
      <c r="D20" s="30"/>
      <c r="E20" s="30"/>
      <c r="F20" s="31"/>
      <c r="G20" s="47"/>
      <c r="H20" s="21" t="s">
        <v>107</v>
      </c>
      <c r="I20" s="11" t="s">
        <v>28</v>
      </c>
      <c r="J20" s="11" t="s">
        <v>28</v>
      </c>
      <c r="K20" s="10"/>
      <c r="L20" s="10"/>
      <c r="M20" s="4"/>
    </row>
    <row r="21" spans="2:13" ht="27.75" customHeight="1" x14ac:dyDescent="0.25">
      <c r="B21" s="9">
        <f t="shared" si="1"/>
        <v>11</v>
      </c>
      <c r="C21" s="30"/>
      <c r="D21" s="30"/>
      <c r="E21" s="30"/>
      <c r="F21" s="22" t="s">
        <v>108</v>
      </c>
      <c r="G21" s="46" t="s">
        <v>109</v>
      </c>
      <c r="H21" s="21" t="s">
        <v>110</v>
      </c>
      <c r="I21" s="11" t="s">
        <v>28</v>
      </c>
      <c r="J21" s="11" t="s">
        <v>28</v>
      </c>
      <c r="K21" s="10"/>
      <c r="L21" s="10"/>
      <c r="M21" s="4"/>
    </row>
    <row r="22" spans="2:13" ht="12.5" x14ac:dyDescent="0.25">
      <c r="B22" s="9">
        <f t="shared" si="1"/>
        <v>12</v>
      </c>
      <c r="C22" s="30"/>
      <c r="D22" s="30"/>
      <c r="E22" s="30"/>
      <c r="F22" s="31"/>
      <c r="G22" s="47"/>
      <c r="H22" s="21" t="s">
        <v>111</v>
      </c>
      <c r="I22" s="11" t="s">
        <v>28</v>
      </c>
      <c r="J22" s="11" t="s">
        <v>28</v>
      </c>
      <c r="K22" s="10"/>
      <c r="L22" s="10"/>
      <c r="M22" s="4"/>
    </row>
    <row r="23" spans="2:13" ht="37.5" x14ac:dyDescent="0.25">
      <c r="B23" s="9">
        <f t="shared" si="1"/>
        <v>13</v>
      </c>
      <c r="C23" s="30"/>
      <c r="D23" s="30"/>
      <c r="E23" s="30"/>
      <c r="F23" s="19" t="s">
        <v>112</v>
      </c>
      <c r="G23" s="48" t="s">
        <v>109</v>
      </c>
      <c r="H23" s="21" t="s">
        <v>113</v>
      </c>
      <c r="I23" s="11" t="s">
        <v>28</v>
      </c>
      <c r="J23" s="11" t="s">
        <v>28</v>
      </c>
      <c r="K23" s="10"/>
      <c r="L23" s="10"/>
      <c r="M23" s="4"/>
    </row>
    <row r="24" spans="2:13" ht="25" x14ac:dyDescent="0.25">
      <c r="B24" s="9">
        <f t="shared" si="1"/>
        <v>14</v>
      </c>
      <c r="C24" s="30"/>
      <c r="D24" s="30"/>
      <c r="E24" s="30"/>
      <c r="F24" s="19" t="s">
        <v>114</v>
      </c>
      <c r="G24" s="48" t="s">
        <v>115</v>
      </c>
      <c r="H24" s="21" t="s">
        <v>116</v>
      </c>
      <c r="I24" s="11" t="s">
        <v>28</v>
      </c>
      <c r="J24" s="11" t="s">
        <v>28</v>
      </c>
      <c r="K24" s="10"/>
      <c r="L24" s="10"/>
      <c r="M24" s="4"/>
    </row>
    <row r="25" spans="2:13" ht="50" x14ac:dyDescent="0.25">
      <c r="B25" s="9">
        <f t="shared" si="1"/>
        <v>15</v>
      </c>
      <c r="C25" s="30"/>
      <c r="D25" s="30"/>
      <c r="E25" s="30"/>
      <c r="F25" s="19" t="s">
        <v>117</v>
      </c>
      <c r="G25" s="48" t="s">
        <v>118</v>
      </c>
      <c r="H25" s="21" t="s">
        <v>119</v>
      </c>
      <c r="I25" s="11" t="s">
        <v>28</v>
      </c>
      <c r="J25" s="11" t="s">
        <v>28</v>
      </c>
      <c r="K25" s="10"/>
      <c r="L25" s="10"/>
      <c r="M25" s="4"/>
    </row>
    <row r="26" spans="2:13" ht="57" customHeight="1" x14ac:dyDescent="0.25">
      <c r="B26" s="9">
        <f t="shared" si="1"/>
        <v>16</v>
      </c>
      <c r="C26" s="30"/>
      <c r="D26" s="30"/>
      <c r="E26" s="30"/>
      <c r="F26" s="19" t="s">
        <v>117</v>
      </c>
      <c r="G26" s="48" t="s">
        <v>120</v>
      </c>
      <c r="H26" s="21" t="s">
        <v>121</v>
      </c>
      <c r="I26" s="11" t="s">
        <v>28</v>
      </c>
      <c r="J26" s="11" t="s">
        <v>28</v>
      </c>
      <c r="K26" s="10"/>
      <c r="L26" s="10"/>
      <c r="M26" s="4"/>
    </row>
    <row r="27" spans="2:13" ht="58.5" customHeight="1" x14ac:dyDescent="0.25">
      <c r="B27" s="9">
        <f t="shared" si="1"/>
        <v>17</v>
      </c>
      <c r="C27" s="30"/>
      <c r="D27" s="30"/>
      <c r="E27" s="30"/>
      <c r="F27" s="19" t="s">
        <v>117</v>
      </c>
      <c r="G27" s="48" t="s">
        <v>122</v>
      </c>
      <c r="H27" s="21" t="s">
        <v>123</v>
      </c>
      <c r="I27" s="11" t="s">
        <v>28</v>
      </c>
      <c r="J27" s="11" t="s">
        <v>28</v>
      </c>
      <c r="K27" s="10"/>
      <c r="L27" s="10"/>
      <c r="M27" s="4"/>
    </row>
    <row r="28" spans="2:13" ht="41.25" customHeight="1" x14ac:dyDescent="0.25">
      <c r="B28" s="9">
        <f t="shared" si="1"/>
        <v>18</v>
      </c>
      <c r="C28" s="30"/>
      <c r="D28" s="30"/>
      <c r="E28" s="30"/>
      <c r="F28" s="22" t="s">
        <v>124</v>
      </c>
      <c r="G28" s="46" t="s">
        <v>125</v>
      </c>
      <c r="H28" s="21" t="s">
        <v>126</v>
      </c>
      <c r="I28" s="11" t="s">
        <v>28</v>
      </c>
      <c r="J28" s="11" t="s">
        <v>28</v>
      </c>
      <c r="K28" s="10"/>
      <c r="L28" s="10"/>
      <c r="M28" s="4"/>
    </row>
    <row r="29" spans="2:13" ht="12.5" x14ac:dyDescent="0.25">
      <c r="B29" s="9">
        <f t="shared" si="1"/>
        <v>19</v>
      </c>
      <c r="C29" s="30"/>
      <c r="D29" s="30"/>
      <c r="E29" s="30"/>
      <c r="F29" s="31"/>
      <c r="G29" s="47"/>
      <c r="H29" s="21" t="s">
        <v>127</v>
      </c>
      <c r="I29" s="11" t="s">
        <v>28</v>
      </c>
      <c r="J29" s="11" t="s">
        <v>28</v>
      </c>
      <c r="K29" s="10"/>
      <c r="L29" s="10"/>
      <c r="M29" s="4"/>
    </row>
    <row r="30" spans="2:13" ht="50" x14ac:dyDescent="0.25">
      <c r="B30" s="9">
        <f t="shared" si="1"/>
        <v>20</v>
      </c>
      <c r="C30" s="30"/>
      <c r="D30" s="30"/>
      <c r="E30" s="30"/>
      <c r="F30" s="19" t="s">
        <v>128</v>
      </c>
      <c r="G30" s="48" t="s">
        <v>129</v>
      </c>
      <c r="H30" s="21" t="s">
        <v>130</v>
      </c>
      <c r="I30" s="11" t="s">
        <v>28</v>
      </c>
      <c r="J30" s="11" t="s">
        <v>28</v>
      </c>
      <c r="K30" s="10"/>
      <c r="L30" s="20"/>
      <c r="M30" s="4"/>
    </row>
    <row r="31" spans="2:13" ht="50" x14ac:dyDescent="0.25">
      <c r="B31" s="9">
        <f t="shared" si="1"/>
        <v>21</v>
      </c>
      <c r="C31" s="30"/>
      <c r="D31" s="30"/>
      <c r="E31" s="31"/>
      <c r="F31" s="19" t="s">
        <v>131</v>
      </c>
      <c r="G31" s="48" t="s">
        <v>132</v>
      </c>
      <c r="H31" s="21" t="s">
        <v>133</v>
      </c>
      <c r="I31" s="11" t="s">
        <v>28</v>
      </c>
      <c r="J31" s="11" t="s">
        <v>28</v>
      </c>
      <c r="K31" s="10"/>
      <c r="L31" s="20"/>
      <c r="M31" s="4"/>
    </row>
    <row r="32" spans="2:13" ht="32.25" customHeight="1" x14ac:dyDescent="0.25">
      <c r="B32" s="9">
        <f t="shared" si="1"/>
        <v>22</v>
      </c>
      <c r="C32" s="30"/>
      <c r="D32" s="30"/>
      <c r="E32" s="22" t="s">
        <v>134</v>
      </c>
      <c r="F32" s="22" t="s">
        <v>135</v>
      </c>
      <c r="G32" s="48" t="s">
        <v>136</v>
      </c>
      <c r="H32" s="29" t="s">
        <v>137</v>
      </c>
      <c r="I32" s="11" t="s">
        <v>28</v>
      </c>
      <c r="J32" s="11" t="s">
        <v>28</v>
      </c>
      <c r="K32" s="10"/>
      <c r="L32" s="20"/>
      <c r="M32" s="4"/>
    </row>
    <row r="33" spans="2:13" ht="32.25" customHeight="1" x14ac:dyDescent="0.25">
      <c r="B33" s="9">
        <f t="shared" si="1"/>
        <v>23</v>
      </c>
      <c r="C33" s="30"/>
      <c r="D33" s="30"/>
      <c r="E33" s="30"/>
      <c r="F33" s="30"/>
      <c r="G33" s="48" t="s">
        <v>138</v>
      </c>
      <c r="H33" s="29" t="s">
        <v>67</v>
      </c>
      <c r="I33" s="11" t="s">
        <v>28</v>
      </c>
      <c r="J33" s="11" t="s">
        <v>28</v>
      </c>
      <c r="K33" s="10"/>
      <c r="L33" s="20"/>
      <c r="M33" s="4"/>
    </row>
    <row r="34" spans="2:13" ht="32.25" customHeight="1" x14ac:dyDescent="0.25">
      <c r="B34" s="9">
        <f t="shared" si="1"/>
        <v>24</v>
      </c>
      <c r="C34" s="30"/>
      <c r="D34" s="30"/>
      <c r="E34" s="30"/>
      <c r="F34" s="30"/>
      <c r="G34" s="48" t="s">
        <v>139</v>
      </c>
      <c r="H34" s="29" t="s">
        <v>140</v>
      </c>
      <c r="I34" s="11" t="s">
        <v>28</v>
      </c>
      <c r="J34" s="11" t="s">
        <v>28</v>
      </c>
      <c r="K34" s="10"/>
      <c r="L34" s="20"/>
      <c r="M34" s="4"/>
    </row>
    <row r="35" spans="2:13" ht="32.25" customHeight="1" x14ac:dyDescent="0.25">
      <c r="B35" s="9">
        <f t="shared" si="1"/>
        <v>25</v>
      </c>
      <c r="C35" s="30"/>
      <c r="D35" s="30"/>
      <c r="E35" s="30"/>
      <c r="F35" s="30"/>
      <c r="G35" s="48" t="s">
        <v>141</v>
      </c>
      <c r="H35" s="29" t="s">
        <v>142</v>
      </c>
      <c r="I35" s="11" t="s">
        <v>28</v>
      </c>
      <c r="J35" s="11" t="s">
        <v>28</v>
      </c>
      <c r="K35" s="10"/>
      <c r="L35" s="20"/>
      <c r="M35" s="4"/>
    </row>
    <row r="36" spans="2:13" ht="32.25" customHeight="1" x14ac:dyDescent="0.25">
      <c r="B36" s="9">
        <f t="shared" si="1"/>
        <v>26</v>
      </c>
      <c r="C36" s="30"/>
      <c r="D36" s="30"/>
      <c r="E36" s="30"/>
      <c r="F36" s="30"/>
      <c r="G36" s="48" t="s">
        <v>143</v>
      </c>
      <c r="H36" s="29" t="s">
        <v>144</v>
      </c>
      <c r="I36" s="11" t="s">
        <v>28</v>
      </c>
      <c r="J36" s="11" t="s">
        <v>28</v>
      </c>
      <c r="K36" s="10"/>
      <c r="L36" s="20"/>
      <c r="M36" s="4"/>
    </row>
    <row r="37" spans="2:13" ht="32.25" customHeight="1" x14ac:dyDescent="0.25">
      <c r="B37" s="9">
        <f t="shared" si="1"/>
        <v>27</v>
      </c>
      <c r="C37" s="30"/>
      <c r="D37" s="30"/>
      <c r="E37" s="30"/>
      <c r="F37" s="30"/>
      <c r="G37" s="48" t="s">
        <v>145</v>
      </c>
      <c r="H37" s="29" t="s">
        <v>146</v>
      </c>
      <c r="I37" s="11" t="s">
        <v>28</v>
      </c>
      <c r="J37" s="11" t="s">
        <v>28</v>
      </c>
      <c r="K37" s="10"/>
      <c r="L37" s="20"/>
      <c r="M37" s="4"/>
    </row>
    <row r="38" spans="2:13" ht="32.25" customHeight="1" x14ac:dyDescent="0.25">
      <c r="B38" s="9">
        <f t="shared" si="1"/>
        <v>28</v>
      </c>
      <c r="C38" s="30"/>
      <c r="D38" s="30"/>
      <c r="E38" s="30"/>
      <c r="F38" s="30"/>
      <c r="G38" s="48" t="s">
        <v>147</v>
      </c>
      <c r="H38" s="29" t="s">
        <v>148</v>
      </c>
      <c r="I38" s="11" t="s">
        <v>28</v>
      </c>
      <c r="J38" s="11" t="s">
        <v>28</v>
      </c>
      <c r="K38" s="10"/>
      <c r="L38" s="20"/>
      <c r="M38" s="4"/>
    </row>
    <row r="39" spans="2:13" ht="32.25" customHeight="1" x14ac:dyDescent="0.25">
      <c r="B39" s="9">
        <f t="shared" si="1"/>
        <v>29</v>
      </c>
      <c r="C39" s="30"/>
      <c r="D39" s="30"/>
      <c r="E39" s="30"/>
      <c r="F39" s="30"/>
      <c r="G39" s="48" t="s">
        <v>149</v>
      </c>
      <c r="H39" s="29" t="s">
        <v>150</v>
      </c>
      <c r="I39" s="11" t="s">
        <v>28</v>
      </c>
      <c r="J39" s="11" t="s">
        <v>28</v>
      </c>
      <c r="K39" s="10"/>
      <c r="L39" s="20"/>
      <c r="M39" s="4"/>
    </row>
    <row r="40" spans="2:13" ht="32.25" customHeight="1" x14ac:dyDescent="0.25">
      <c r="B40" s="9">
        <f t="shared" si="1"/>
        <v>30</v>
      </c>
      <c r="C40" s="30"/>
      <c r="D40" s="30"/>
      <c r="E40" s="30"/>
      <c r="F40" s="30"/>
      <c r="G40" s="48" t="s">
        <v>151</v>
      </c>
      <c r="H40" s="29" t="s">
        <v>152</v>
      </c>
      <c r="I40" s="11" t="s">
        <v>28</v>
      </c>
      <c r="J40" s="11" t="s">
        <v>28</v>
      </c>
      <c r="K40" s="10"/>
      <c r="L40" s="20"/>
      <c r="M40" s="4"/>
    </row>
    <row r="41" spans="2:13" ht="32.25" customHeight="1" x14ac:dyDescent="0.25">
      <c r="B41" s="9">
        <f t="shared" si="1"/>
        <v>31</v>
      </c>
      <c r="C41" s="30"/>
      <c r="D41" s="30"/>
      <c r="E41" s="31"/>
      <c r="F41" s="31"/>
      <c r="G41" s="48" t="s">
        <v>153</v>
      </c>
      <c r="H41" s="29" t="s">
        <v>154</v>
      </c>
      <c r="I41" s="11" t="s">
        <v>28</v>
      </c>
      <c r="J41" s="11" t="s">
        <v>28</v>
      </c>
      <c r="K41" s="10"/>
      <c r="L41" s="20"/>
      <c r="M41" s="4"/>
    </row>
    <row r="42" spans="2:13" ht="41.5" customHeight="1" x14ac:dyDescent="0.25">
      <c r="B42" s="9">
        <f t="shared" si="1"/>
        <v>32</v>
      </c>
      <c r="C42" s="30"/>
      <c r="D42" s="30"/>
      <c r="E42" s="22" t="s">
        <v>155</v>
      </c>
      <c r="F42" s="22" t="s">
        <v>156</v>
      </c>
      <c r="G42" s="46" t="s">
        <v>157</v>
      </c>
      <c r="H42" s="21" t="s">
        <v>158</v>
      </c>
      <c r="I42" s="11" t="s">
        <v>28</v>
      </c>
      <c r="J42" s="11" t="s">
        <v>28</v>
      </c>
      <c r="K42" s="10"/>
      <c r="L42" s="20"/>
      <c r="M42" s="4"/>
    </row>
    <row r="43" spans="2:13" ht="12.5" x14ac:dyDescent="0.25">
      <c r="B43" s="9">
        <f t="shared" si="1"/>
        <v>33</v>
      </c>
      <c r="C43" s="30"/>
      <c r="D43" s="30"/>
      <c r="E43" s="30"/>
      <c r="F43" s="30"/>
      <c r="G43" s="49"/>
      <c r="H43" s="21" t="s">
        <v>159</v>
      </c>
      <c r="I43" s="11" t="s">
        <v>28</v>
      </c>
      <c r="J43" s="11" t="s">
        <v>28</v>
      </c>
      <c r="K43" s="10"/>
      <c r="L43" s="20"/>
      <c r="M43" s="4"/>
    </row>
    <row r="44" spans="2:13" ht="12.5" x14ac:dyDescent="0.25">
      <c r="B44" s="9">
        <f t="shared" si="1"/>
        <v>34</v>
      </c>
      <c r="C44" s="30"/>
      <c r="D44" s="30"/>
      <c r="E44" s="31"/>
      <c r="F44" s="31"/>
      <c r="G44" s="47"/>
      <c r="H44" s="21" t="s">
        <v>160</v>
      </c>
      <c r="I44" s="11" t="s">
        <v>28</v>
      </c>
      <c r="J44" s="11" t="s">
        <v>28</v>
      </c>
      <c r="K44" s="10"/>
      <c r="L44" s="20"/>
      <c r="M44" s="4"/>
    </row>
    <row r="45" spans="2:13" ht="12.5" x14ac:dyDescent="0.25">
      <c r="B45" s="9">
        <f t="shared" si="1"/>
        <v>35</v>
      </c>
      <c r="C45" s="30"/>
      <c r="D45" s="30"/>
      <c r="E45" s="22" t="s">
        <v>161</v>
      </c>
      <c r="F45" s="22" t="s">
        <v>117</v>
      </c>
      <c r="G45" s="46" t="s">
        <v>162</v>
      </c>
      <c r="H45" s="21" t="s">
        <v>163</v>
      </c>
      <c r="I45" s="11" t="s">
        <v>28</v>
      </c>
      <c r="J45" s="11" t="s">
        <v>28</v>
      </c>
      <c r="K45" s="10"/>
      <c r="L45" s="20"/>
      <c r="M45" s="4"/>
    </row>
    <row r="46" spans="2:13" ht="12.5" x14ac:dyDescent="0.25">
      <c r="B46" s="9">
        <f t="shared" si="1"/>
        <v>36</v>
      </c>
      <c r="C46" s="30"/>
      <c r="D46" s="30"/>
      <c r="E46" s="30"/>
      <c r="F46" s="30"/>
      <c r="G46" s="49"/>
      <c r="H46" s="21" t="s">
        <v>164</v>
      </c>
      <c r="I46" s="11" t="s">
        <v>28</v>
      </c>
      <c r="J46" s="11" t="s">
        <v>28</v>
      </c>
      <c r="K46" s="10"/>
      <c r="L46" s="20"/>
      <c r="M46" s="4"/>
    </row>
    <row r="47" spans="2:13" ht="12.5" x14ac:dyDescent="0.25">
      <c r="B47" s="9">
        <f t="shared" si="1"/>
        <v>37</v>
      </c>
      <c r="C47" s="30"/>
      <c r="D47" s="30"/>
      <c r="E47" s="30"/>
      <c r="F47" s="30"/>
      <c r="G47" s="49"/>
      <c r="H47" s="21" t="s">
        <v>165</v>
      </c>
      <c r="I47" s="11" t="s">
        <v>28</v>
      </c>
      <c r="J47" s="11" t="s">
        <v>28</v>
      </c>
      <c r="K47" s="10"/>
      <c r="L47" s="20"/>
      <c r="M47" s="4"/>
    </row>
    <row r="48" spans="2:13" ht="12.5" x14ac:dyDescent="0.25">
      <c r="B48" s="9">
        <f t="shared" si="1"/>
        <v>38</v>
      </c>
      <c r="C48" s="30"/>
      <c r="D48" s="30"/>
      <c r="E48" s="30"/>
      <c r="F48" s="30"/>
      <c r="G48" s="49"/>
      <c r="H48" s="21" t="s">
        <v>166</v>
      </c>
      <c r="I48" s="11" t="s">
        <v>28</v>
      </c>
      <c r="J48" s="11" t="s">
        <v>28</v>
      </c>
      <c r="K48" s="10"/>
      <c r="L48" s="20"/>
      <c r="M48" s="4"/>
    </row>
    <row r="49" spans="2:13" ht="12.5" x14ac:dyDescent="0.25">
      <c r="B49" s="9">
        <f t="shared" si="1"/>
        <v>39</v>
      </c>
      <c r="C49" s="30"/>
      <c r="D49" s="30"/>
      <c r="E49" s="30"/>
      <c r="F49" s="31"/>
      <c r="G49" s="47"/>
      <c r="H49" s="21" t="s">
        <v>167</v>
      </c>
      <c r="I49" s="11" t="s">
        <v>28</v>
      </c>
      <c r="J49" s="11" t="s">
        <v>28</v>
      </c>
      <c r="K49" s="10"/>
      <c r="L49" s="20"/>
      <c r="M49" s="4"/>
    </row>
    <row r="50" spans="2:13" ht="54.75" customHeight="1" x14ac:dyDescent="0.25">
      <c r="B50" s="9">
        <f t="shared" si="1"/>
        <v>40</v>
      </c>
      <c r="C50" s="30"/>
      <c r="D50" s="30"/>
      <c r="E50" s="30"/>
      <c r="F50" s="22" t="s">
        <v>168</v>
      </c>
      <c r="G50" s="46" t="s">
        <v>169</v>
      </c>
      <c r="H50" s="21" t="s">
        <v>170</v>
      </c>
      <c r="I50" s="11" t="s">
        <v>28</v>
      </c>
      <c r="J50" s="11" t="s">
        <v>28</v>
      </c>
      <c r="K50" s="10"/>
      <c r="L50" s="20"/>
      <c r="M50" s="4"/>
    </row>
    <row r="51" spans="2:13" ht="15" customHeight="1" x14ac:dyDescent="0.25">
      <c r="B51" s="9">
        <f t="shared" si="1"/>
        <v>41</v>
      </c>
      <c r="C51" s="30"/>
      <c r="D51" s="30"/>
      <c r="E51" s="30"/>
      <c r="F51" s="30"/>
      <c r="G51" s="49"/>
      <c r="H51" s="21" t="s">
        <v>171</v>
      </c>
      <c r="I51" s="11" t="s">
        <v>28</v>
      </c>
      <c r="J51" s="11" t="s">
        <v>28</v>
      </c>
      <c r="K51" s="10"/>
      <c r="L51" s="20"/>
      <c r="M51" s="4"/>
    </row>
    <row r="52" spans="2:13" ht="15" customHeight="1" x14ac:dyDescent="0.25">
      <c r="B52" s="9">
        <f t="shared" si="1"/>
        <v>42</v>
      </c>
      <c r="C52" s="30"/>
      <c r="D52" s="30"/>
      <c r="E52" s="31"/>
      <c r="F52" s="31"/>
      <c r="G52" s="47"/>
      <c r="H52" s="21" t="s">
        <v>172</v>
      </c>
      <c r="I52" s="11" t="s">
        <v>28</v>
      </c>
      <c r="J52" s="11" t="s">
        <v>28</v>
      </c>
      <c r="K52" s="10"/>
      <c r="L52" s="20"/>
      <c r="M52" s="4"/>
    </row>
    <row r="53" spans="2:13" ht="50" x14ac:dyDescent="0.25">
      <c r="B53" s="9">
        <f t="shared" si="1"/>
        <v>43</v>
      </c>
      <c r="C53" s="30"/>
      <c r="D53" s="30"/>
      <c r="E53" s="12" t="s">
        <v>173</v>
      </c>
      <c r="F53" s="19" t="s">
        <v>131</v>
      </c>
      <c r="G53" s="48" t="s">
        <v>174</v>
      </c>
      <c r="H53" s="21" t="s">
        <v>175</v>
      </c>
      <c r="I53" s="11" t="s">
        <v>28</v>
      </c>
      <c r="J53" s="11" t="s">
        <v>28</v>
      </c>
      <c r="K53" s="10"/>
      <c r="L53" s="20"/>
      <c r="M53" s="4"/>
    </row>
    <row r="54" spans="2:13" ht="12.5" x14ac:dyDescent="0.25">
      <c r="B54" s="9">
        <f t="shared" si="1"/>
        <v>44</v>
      </c>
      <c r="C54" s="30"/>
      <c r="D54" s="30"/>
      <c r="E54" s="22" t="s">
        <v>176</v>
      </c>
      <c r="F54" s="22" t="s">
        <v>117</v>
      </c>
      <c r="G54" s="46" t="s">
        <v>177</v>
      </c>
      <c r="H54" s="21" t="s">
        <v>178</v>
      </c>
      <c r="I54" s="11" t="s">
        <v>28</v>
      </c>
      <c r="J54" s="11" t="s">
        <v>28</v>
      </c>
      <c r="K54" s="10"/>
      <c r="L54" s="20"/>
      <c r="M54" s="4"/>
    </row>
    <row r="55" spans="2:13" ht="12.5" x14ac:dyDescent="0.25">
      <c r="B55" s="9">
        <f t="shared" si="1"/>
        <v>45</v>
      </c>
      <c r="C55" s="30"/>
      <c r="D55" s="30"/>
      <c r="E55" s="30"/>
      <c r="F55" s="30"/>
      <c r="G55" s="49"/>
      <c r="H55" s="21" t="s">
        <v>179</v>
      </c>
      <c r="I55" s="11" t="s">
        <v>28</v>
      </c>
      <c r="J55" s="11" t="s">
        <v>28</v>
      </c>
      <c r="K55" s="10"/>
      <c r="L55" s="20"/>
      <c r="M55" s="4"/>
    </row>
    <row r="56" spans="2:13" ht="12.5" x14ac:dyDescent="0.25">
      <c r="B56" s="9">
        <f t="shared" si="1"/>
        <v>46</v>
      </c>
      <c r="C56" s="30"/>
      <c r="D56" s="30"/>
      <c r="E56" s="30"/>
      <c r="F56" s="30"/>
      <c r="G56" s="49"/>
      <c r="H56" s="21" t="s">
        <v>180</v>
      </c>
      <c r="I56" s="11" t="s">
        <v>28</v>
      </c>
      <c r="J56" s="11" t="s">
        <v>28</v>
      </c>
      <c r="K56" s="10"/>
      <c r="L56" s="20"/>
      <c r="M56" s="4"/>
    </row>
    <row r="57" spans="2:13" ht="12.5" x14ac:dyDescent="0.25">
      <c r="B57" s="9">
        <f t="shared" si="1"/>
        <v>47</v>
      </c>
      <c r="C57" s="30"/>
      <c r="D57" s="30"/>
      <c r="E57" s="30"/>
      <c r="F57" s="31"/>
      <c r="G57" s="47"/>
      <c r="H57" s="21" t="s">
        <v>181</v>
      </c>
      <c r="I57" s="11" t="s">
        <v>28</v>
      </c>
      <c r="J57" s="11" t="s">
        <v>28</v>
      </c>
      <c r="K57" s="10"/>
      <c r="L57" s="20"/>
      <c r="M57" s="4"/>
    </row>
    <row r="58" spans="2:13" ht="50" x14ac:dyDescent="0.25">
      <c r="B58" s="9">
        <f t="shared" si="1"/>
        <v>48</v>
      </c>
      <c r="C58" s="30"/>
      <c r="D58" s="30"/>
      <c r="E58" s="31"/>
      <c r="F58" s="19" t="s">
        <v>117</v>
      </c>
      <c r="G58" s="48" t="s">
        <v>182</v>
      </c>
      <c r="H58" s="21" t="s">
        <v>130</v>
      </c>
      <c r="I58" s="11" t="s">
        <v>28</v>
      </c>
      <c r="J58" s="11" t="s">
        <v>28</v>
      </c>
      <c r="K58" s="10"/>
      <c r="L58" s="20"/>
      <c r="M58" s="4"/>
    </row>
    <row r="59" spans="2:13" ht="36.75" customHeight="1" x14ac:dyDescent="0.25">
      <c r="B59" s="9">
        <f t="shared" si="1"/>
        <v>49</v>
      </c>
      <c r="C59" s="30"/>
      <c r="D59" s="30"/>
      <c r="E59" s="22" t="s">
        <v>183</v>
      </c>
      <c r="F59" s="22" t="s">
        <v>117</v>
      </c>
      <c r="G59" s="46" t="s">
        <v>184</v>
      </c>
      <c r="H59" s="21" t="s">
        <v>185</v>
      </c>
      <c r="I59" s="11" t="s">
        <v>28</v>
      </c>
      <c r="J59" s="11" t="s">
        <v>28</v>
      </c>
      <c r="K59" s="10"/>
      <c r="L59" s="20"/>
      <c r="M59" s="4"/>
    </row>
    <row r="60" spans="2:13" ht="12.5" x14ac:dyDescent="0.25">
      <c r="B60" s="9">
        <f t="shared" si="1"/>
        <v>50</v>
      </c>
      <c r="C60" s="30"/>
      <c r="D60" s="30"/>
      <c r="E60" s="30"/>
      <c r="F60" s="31"/>
      <c r="G60" s="47"/>
      <c r="H60" s="21" t="s">
        <v>186</v>
      </c>
      <c r="I60" s="11" t="s">
        <v>28</v>
      </c>
      <c r="J60" s="11" t="s">
        <v>28</v>
      </c>
      <c r="K60" s="10"/>
      <c r="L60" s="20"/>
      <c r="M60" s="4"/>
    </row>
    <row r="61" spans="2:13" ht="12.5" x14ac:dyDescent="0.25">
      <c r="B61" s="9">
        <f t="shared" si="1"/>
        <v>51</v>
      </c>
      <c r="C61" s="30"/>
      <c r="D61" s="30"/>
      <c r="E61" s="30"/>
      <c r="F61" s="22" t="s">
        <v>117</v>
      </c>
      <c r="G61" s="46" t="s">
        <v>187</v>
      </c>
      <c r="H61" s="59" t="s">
        <v>188</v>
      </c>
      <c r="I61" s="11" t="s">
        <v>28</v>
      </c>
      <c r="J61" s="11" t="s">
        <v>28</v>
      </c>
      <c r="K61" s="10"/>
      <c r="L61" s="20"/>
      <c r="M61" s="4"/>
    </row>
    <row r="62" spans="2:13" ht="12.5" x14ac:dyDescent="0.25">
      <c r="B62" s="9">
        <f t="shared" si="1"/>
        <v>52</v>
      </c>
      <c r="C62" s="30"/>
      <c r="D62" s="30"/>
      <c r="E62" s="30"/>
      <c r="F62" s="30"/>
      <c r="G62" s="49"/>
      <c r="H62" s="59" t="s">
        <v>189</v>
      </c>
      <c r="I62" s="11" t="s">
        <v>28</v>
      </c>
      <c r="J62" s="11" t="s">
        <v>28</v>
      </c>
      <c r="K62" s="10"/>
      <c r="L62" s="20"/>
      <c r="M62" s="4"/>
    </row>
    <row r="63" spans="2:13" ht="12.5" x14ac:dyDescent="0.25">
      <c r="B63" s="9">
        <f t="shared" si="1"/>
        <v>53</v>
      </c>
      <c r="C63" s="30"/>
      <c r="D63" s="30"/>
      <c r="E63" s="30"/>
      <c r="F63" s="30"/>
      <c r="G63" s="49"/>
      <c r="H63" s="59" t="s">
        <v>190</v>
      </c>
      <c r="I63" s="11" t="s">
        <v>28</v>
      </c>
      <c r="J63" s="11" t="s">
        <v>28</v>
      </c>
      <c r="K63" s="10"/>
      <c r="L63" s="20"/>
      <c r="M63" s="4"/>
    </row>
    <row r="64" spans="2:13" ht="12.5" x14ac:dyDescent="0.25">
      <c r="B64" s="9">
        <f t="shared" si="1"/>
        <v>54</v>
      </c>
      <c r="C64" s="30"/>
      <c r="D64" s="30"/>
      <c r="E64" s="30"/>
      <c r="F64" s="30"/>
      <c r="G64" s="49"/>
      <c r="H64" s="59" t="s">
        <v>191</v>
      </c>
      <c r="I64" s="11" t="s">
        <v>28</v>
      </c>
      <c r="J64" s="11" t="s">
        <v>28</v>
      </c>
      <c r="K64" s="10"/>
      <c r="L64" s="20"/>
      <c r="M64" s="4"/>
    </row>
    <row r="65" spans="1:26" ht="12.5" x14ac:dyDescent="0.25">
      <c r="B65" s="9">
        <f t="shared" si="1"/>
        <v>55</v>
      </c>
      <c r="C65" s="30"/>
      <c r="D65" s="30"/>
      <c r="E65" s="30"/>
      <c r="F65" s="30"/>
      <c r="G65" s="49"/>
      <c r="H65" s="59" t="s">
        <v>192</v>
      </c>
      <c r="I65" s="11" t="s">
        <v>28</v>
      </c>
      <c r="J65" s="11" t="s">
        <v>28</v>
      </c>
      <c r="K65" s="10"/>
      <c r="L65" s="20"/>
      <c r="M65" s="4"/>
    </row>
    <row r="66" spans="1:26" ht="12.5" x14ac:dyDescent="0.25">
      <c r="B66" s="9">
        <f t="shared" si="1"/>
        <v>56</v>
      </c>
      <c r="C66" s="30"/>
      <c r="D66" s="30"/>
      <c r="E66" s="30"/>
      <c r="F66" s="30"/>
      <c r="G66" s="49"/>
      <c r="H66" s="59" t="s">
        <v>193</v>
      </c>
      <c r="I66" s="11" t="s">
        <v>28</v>
      </c>
      <c r="J66" s="11" t="s">
        <v>28</v>
      </c>
      <c r="K66" s="10"/>
      <c r="L66" s="20"/>
      <c r="M66" s="4"/>
    </row>
    <row r="67" spans="1:26" ht="12.5" x14ac:dyDescent="0.25">
      <c r="B67" s="9">
        <f t="shared" si="1"/>
        <v>57</v>
      </c>
      <c r="C67" s="30"/>
      <c r="D67" s="30"/>
      <c r="E67" s="30"/>
      <c r="F67" s="31"/>
      <c r="G67" s="47"/>
      <c r="H67" s="59" t="s">
        <v>194</v>
      </c>
      <c r="I67" s="11" t="s">
        <v>28</v>
      </c>
      <c r="J67" s="11" t="s">
        <v>28</v>
      </c>
      <c r="K67" s="10"/>
      <c r="L67" s="13"/>
      <c r="M67" s="4"/>
    </row>
    <row r="68" spans="1:26" ht="26.25" customHeight="1" x14ac:dyDescent="0.25">
      <c r="A68" s="14"/>
      <c r="B68" s="9">
        <f t="shared" si="1"/>
        <v>58</v>
      </c>
      <c r="C68" s="30"/>
      <c r="D68" s="30"/>
      <c r="E68" s="30"/>
      <c r="F68" s="22" t="s">
        <v>168</v>
      </c>
      <c r="G68" s="46" t="s">
        <v>195</v>
      </c>
      <c r="H68" s="21" t="s">
        <v>196</v>
      </c>
      <c r="I68" s="11" t="s">
        <v>28</v>
      </c>
      <c r="J68" s="11" t="s">
        <v>28</v>
      </c>
      <c r="K68" s="10"/>
      <c r="L68" s="13"/>
      <c r="M68" s="15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2.5" x14ac:dyDescent="0.25">
      <c r="B69" s="9">
        <f t="shared" si="1"/>
        <v>59</v>
      </c>
      <c r="C69" s="30"/>
      <c r="D69" s="30"/>
      <c r="E69" s="30"/>
      <c r="F69" s="30"/>
      <c r="G69" s="49"/>
      <c r="H69" s="59" t="s">
        <v>197</v>
      </c>
      <c r="I69" s="11" t="s">
        <v>28</v>
      </c>
      <c r="J69" s="11" t="s">
        <v>28</v>
      </c>
      <c r="K69" s="10"/>
      <c r="L69" s="13"/>
      <c r="M69" s="4"/>
    </row>
    <row r="70" spans="1:26" ht="12.5" x14ac:dyDescent="0.25">
      <c r="B70" s="9">
        <f t="shared" si="1"/>
        <v>60</v>
      </c>
      <c r="C70" s="30"/>
      <c r="D70" s="30"/>
      <c r="E70" s="30"/>
      <c r="F70" s="31"/>
      <c r="G70" s="47"/>
      <c r="H70" s="21" t="s">
        <v>198</v>
      </c>
      <c r="I70" s="11" t="s">
        <v>28</v>
      </c>
      <c r="J70" s="11" t="s">
        <v>28</v>
      </c>
      <c r="K70" s="10"/>
      <c r="L70" s="13"/>
      <c r="M70" s="4"/>
    </row>
    <row r="71" spans="1:26" ht="21.75" customHeight="1" x14ac:dyDescent="0.25">
      <c r="B71" s="9">
        <f t="shared" si="1"/>
        <v>61</v>
      </c>
      <c r="C71" s="30"/>
      <c r="D71" s="30"/>
      <c r="E71" s="30"/>
      <c r="F71" s="22" t="s">
        <v>168</v>
      </c>
      <c r="G71" s="46" t="s">
        <v>199</v>
      </c>
      <c r="H71" s="21" t="s">
        <v>200</v>
      </c>
      <c r="I71" s="11" t="s">
        <v>28</v>
      </c>
      <c r="J71" s="11" t="s">
        <v>28</v>
      </c>
      <c r="K71" s="10"/>
      <c r="L71" s="13"/>
      <c r="M71" s="4"/>
    </row>
    <row r="72" spans="1:26" ht="12.5" x14ac:dyDescent="0.25">
      <c r="B72" s="9">
        <f t="shared" si="1"/>
        <v>62</v>
      </c>
      <c r="C72" s="30"/>
      <c r="D72" s="30"/>
      <c r="E72" s="30"/>
      <c r="F72" s="30"/>
      <c r="G72" s="49"/>
      <c r="H72" s="59" t="s">
        <v>197</v>
      </c>
      <c r="I72" s="11" t="s">
        <v>28</v>
      </c>
      <c r="J72" s="11" t="s">
        <v>28</v>
      </c>
      <c r="K72" s="10"/>
      <c r="L72" s="13"/>
      <c r="M72" s="4"/>
    </row>
    <row r="73" spans="1:26" ht="12.5" x14ac:dyDescent="0.25">
      <c r="B73" s="9">
        <f t="shared" si="1"/>
        <v>63</v>
      </c>
      <c r="C73" s="30"/>
      <c r="D73" s="30"/>
      <c r="E73" s="30"/>
      <c r="F73" s="31"/>
      <c r="G73" s="47"/>
      <c r="H73" s="21" t="s">
        <v>201</v>
      </c>
      <c r="I73" s="11" t="s">
        <v>28</v>
      </c>
      <c r="J73" s="11" t="s">
        <v>28</v>
      </c>
      <c r="K73" s="10"/>
      <c r="L73" s="13"/>
      <c r="M73" s="4"/>
    </row>
    <row r="74" spans="1:26" ht="12.5" x14ac:dyDescent="0.25">
      <c r="B74" s="9">
        <f t="shared" si="1"/>
        <v>64</v>
      </c>
      <c r="C74" s="30"/>
      <c r="D74" s="30"/>
      <c r="E74" s="30"/>
      <c r="F74" s="22" t="s">
        <v>168</v>
      </c>
      <c r="G74" s="46" t="s">
        <v>202</v>
      </c>
      <c r="H74" s="21" t="s">
        <v>203</v>
      </c>
      <c r="I74" s="11" t="s">
        <v>28</v>
      </c>
      <c r="J74" s="11" t="s">
        <v>28</v>
      </c>
      <c r="K74" s="10"/>
      <c r="L74" s="13"/>
      <c r="M74" s="4"/>
    </row>
    <row r="75" spans="1:26" ht="12.5" x14ac:dyDescent="0.25">
      <c r="B75" s="9">
        <f t="shared" si="1"/>
        <v>65</v>
      </c>
      <c r="C75" s="30"/>
      <c r="D75" s="30"/>
      <c r="E75" s="30"/>
      <c r="F75" s="30"/>
      <c r="G75" s="49"/>
      <c r="H75" s="21" t="s">
        <v>204</v>
      </c>
      <c r="I75" s="11" t="s">
        <v>28</v>
      </c>
      <c r="J75" s="11" t="s">
        <v>28</v>
      </c>
      <c r="K75" s="10"/>
      <c r="L75" s="13"/>
      <c r="M75" s="4"/>
    </row>
    <row r="76" spans="1:26" ht="12.5" x14ac:dyDescent="0.25">
      <c r="B76" s="9">
        <f t="shared" si="1"/>
        <v>66</v>
      </c>
      <c r="C76" s="30"/>
      <c r="D76" s="30"/>
      <c r="E76" s="30"/>
      <c r="F76" s="30"/>
      <c r="G76" s="49"/>
      <c r="H76" s="21" t="s">
        <v>205</v>
      </c>
      <c r="I76" s="11" t="s">
        <v>28</v>
      </c>
      <c r="J76" s="11" t="s">
        <v>28</v>
      </c>
      <c r="K76" s="10"/>
      <c r="L76" s="13"/>
      <c r="M76" s="4"/>
    </row>
    <row r="77" spans="1:26" ht="12.5" x14ac:dyDescent="0.25">
      <c r="B77" s="9">
        <f t="shared" si="1"/>
        <v>67</v>
      </c>
      <c r="C77" s="30"/>
      <c r="D77" s="30"/>
      <c r="E77" s="30"/>
      <c r="F77" s="30"/>
      <c r="G77" s="49"/>
      <c r="H77" s="21" t="s">
        <v>206</v>
      </c>
      <c r="I77" s="11" t="s">
        <v>28</v>
      </c>
      <c r="J77" s="11" t="s">
        <v>28</v>
      </c>
      <c r="K77" s="10"/>
      <c r="L77" s="13"/>
      <c r="M77" s="4"/>
    </row>
    <row r="78" spans="1:26" ht="12.5" x14ac:dyDescent="0.25">
      <c r="B78" s="9">
        <f t="shared" si="1"/>
        <v>68</v>
      </c>
      <c r="C78" s="30"/>
      <c r="D78" s="30"/>
      <c r="E78" s="30"/>
      <c r="F78" s="31"/>
      <c r="G78" s="47"/>
      <c r="H78" s="21" t="s">
        <v>207</v>
      </c>
      <c r="I78" s="11" t="s">
        <v>28</v>
      </c>
      <c r="J78" s="11" t="s">
        <v>28</v>
      </c>
      <c r="K78" s="10"/>
      <c r="L78" s="13"/>
      <c r="M78" s="4"/>
    </row>
    <row r="79" spans="1:26" ht="12.5" x14ac:dyDescent="0.25">
      <c r="B79" s="9">
        <f t="shared" si="1"/>
        <v>69</v>
      </c>
      <c r="C79" s="30"/>
      <c r="D79" s="30"/>
      <c r="E79" s="30"/>
      <c r="F79" s="22" t="s">
        <v>168</v>
      </c>
      <c r="G79" s="46" t="s">
        <v>208</v>
      </c>
      <c r="H79" s="21" t="s">
        <v>203</v>
      </c>
      <c r="I79" s="11" t="s">
        <v>28</v>
      </c>
      <c r="J79" s="11" t="s">
        <v>28</v>
      </c>
      <c r="K79" s="10"/>
      <c r="L79" s="13"/>
      <c r="M79" s="4"/>
    </row>
    <row r="80" spans="1:26" ht="12.5" x14ac:dyDescent="0.25">
      <c r="B80" s="9">
        <f t="shared" si="1"/>
        <v>70</v>
      </c>
      <c r="C80" s="30"/>
      <c r="D80" s="30"/>
      <c r="E80" s="30"/>
      <c r="F80" s="30"/>
      <c r="G80" s="49"/>
      <c r="H80" s="21" t="s">
        <v>204</v>
      </c>
      <c r="I80" s="11" t="s">
        <v>28</v>
      </c>
      <c r="J80" s="11" t="s">
        <v>28</v>
      </c>
      <c r="K80" s="10"/>
      <c r="L80" s="13"/>
      <c r="M80" s="4"/>
    </row>
    <row r="81" spans="2:13" ht="12.5" x14ac:dyDescent="0.25">
      <c r="B81" s="9">
        <f t="shared" si="1"/>
        <v>71</v>
      </c>
      <c r="C81" s="30"/>
      <c r="D81" s="30"/>
      <c r="E81" s="30"/>
      <c r="F81" s="30"/>
      <c r="G81" s="49"/>
      <c r="H81" s="21" t="s">
        <v>205</v>
      </c>
      <c r="I81" s="11" t="s">
        <v>28</v>
      </c>
      <c r="J81" s="11" t="s">
        <v>28</v>
      </c>
      <c r="L81" s="13"/>
      <c r="M81" s="4"/>
    </row>
    <row r="82" spans="2:13" ht="12.5" x14ac:dyDescent="0.25">
      <c r="B82" s="9">
        <f t="shared" si="1"/>
        <v>72</v>
      </c>
      <c r="C82" s="30"/>
      <c r="D82" s="30"/>
      <c r="E82" s="30"/>
      <c r="F82" s="30"/>
      <c r="G82" s="49"/>
      <c r="H82" s="21" t="s">
        <v>206</v>
      </c>
      <c r="I82" s="11" t="s">
        <v>28</v>
      </c>
      <c r="J82" s="11" t="s">
        <v>28</v>
      </c>
      <c r="K82" s="10"/>
      <c r="L82" s="13"/>
      <c r="M82" s="4"/>
    </row>
    <row r="83" spans="2:13" ht="12.5" x14ac:dyDescent="0.25">
      <c r="B83" s="9">
        <f t="shared" si="1"/>
        <v>73</v>
      </c>
      <c r="C83" s="30"/>
      <c r="D83" s="31"/>
      <c r="E83" s="31"/>
      <c r="F83" s="31"/>
      <c r="G83" s="47"/>
      <c r="H83" s="21" t="s">
        <v>207</v>
      </c>
      <c r="I83" s="11" t="s">
        <v>28</v>
      </c>
      <c r="J83" s="11" t="s">
        <v>28</v>
      </c>
      <c r="K83" s="10"/>
      <c r="L83" s="13"/>
      <c r="M83" s="4"/>
    </row>
    <row r="84" spans="2:13" ht="12.5" x14ac:dyDescent="0.25">
      <c r="B84" s="9">
        <f t="shared" si="1"/>
        <v>74</v>
      </c>
      <c r="C84" s="30"/>
      <c r="D84" s="22" t="s">
        <v>209</v>
      </c>
      <c r="E84" s="22" t="s">
        <v>210</v>
      </c>
      <c r="F84" s="22" t="s">
        <v>211</v>
      </c>
      <c r="G84" s="46" t="s">
        <v>212</v>
      </c>
      <c r="H84" s="21" t="s">
        <v>213</v>
      </c>
      <c r="I84" s="11" t="s">
        <v>28</v>
      </c>
      <c r="J84" s="11" t="s">
        <v>28</v>
      </c>
      <c r="K84" s="10"/>
      <c r="L84" s="10"/>
      <c r="M84" s="4"/>
    </row>
    <row r="85" spans="2:13" ht="12.5" x14ac:dyDescent="0.25">
      <c r="B85" s="9">
        <f t="shared" si="1"/>
        <v>75</v>
      </c>
      <c r="C85" s="30"/>
      <c r="D85" s="30"/>
      <c r="E85" s="30"/>
      <c r="F85" s="30"/>
      <c r="G85" s="49"/>
      <c r="H85" s="21" t="s">
        <v>214</v>
      </c>
      <c r="I85" s="11" t="s">
        <v>28</v>
      </c>
      <c r="J85" s="11" t="s">
        <v>28</v>
      </c>
      <c r="K85" s="10"/>
      <c r="L85" s="10"/>
      <c r="M85" s="4"/>
    </row>
    <row r="86" spans="2:13" ht="12.5" x14ac:dyDescent="0.25">
      <c r="B86" s="9">
        <f t="shared" si="1"/>
        <v>76</v>
      </c>
      <c r="C86" s="30"/>
      <c r="D86" s="30"/>
      <c r="E86" s="30"/>
      <c r="F86" s="30"/>
      <c r="G86" s="49"/>
      <c r="H86" s="21" t="s">
        <v>215</v>
      </c>
      <c r="I86" s="11" t="s">
        <v>28</v>
      </c>
      <c r="J86" s="11" t="s">
        <v>28</v>
      </c>
      <c r="K86" s="10"/>
      <c r="L86" s="10"/>
      <c r="M86" s="4"/>
    </row>
    <row r="87" spans="2:13" ht="12.5" x14ac:dyDescent="0.25">
      <c r="B87" s="9">
        <f t="shared" si="1"/>
        <v>77</v>
      </c>
      <c r="C87" s="30"/>
      <c r="D87" s="30"/>
      <c r="E87" s="30"/>
      <c r="F87" s="31"/>
      <c r="G87" s="47"/>
      <c r="H87" s="21" t="s">
        <v>216</v>
      </c>
      <c r="I87" s="11" t="s">
        <v>28</v>
      </c>
      <c r="J87" s="11" t="s">
        <v>28</v>
      </c>
      <c r="K87" s="10"/>
      <c r="L87" s="10"/>
      <c r="M87" s="4"/>
    </row>
    <row r="88" spans="2:13" ht="36.75" customHeight="1" x14ac:dyDescent="0.25">
      <c r="B88" s="9">
        <f t="shared" si="1"/>
        <v>78</v>
      </c>
      <c r="C88" s="30"/>
      <c r="D88" s="30"/>
      <c r="E88" s="30"/>
      <c r="F88" s="19" t="s">
        <v>217</v>
      </c>
      <c r="G88" s="48" t="s">
        <v>212</v>
      </c>
      <c r="H88" s="21" t="s">
        <v>218</v>
      </c>
      <c r="I88" s="11" t="s">
        <v>28</v>
      </c>
      <c r="J88" s="11" t="s">
        <v>28</v>
      </c>
      <c r="K88" s="10"/>
      <c r="L88" s="10"/>
      <c r="M88" s="4"/>
    </row>
    <row r="89" spans="2:13" ht="36.75" customHeight="1" x14ac:dyDescent="0.25">
      <c r="B89" s="9">
        <f t="shared" si="1"/>
        <v>79</v>
      </c>
      <c r="C89" s="30"/>
      <c r="D89" s="30"/>
      <c r="E89" s="30"/>
      <c r="F89" s="22" t="s">
        <v>211</v>
      </c>
      <c r="G89" s="46" t="s">
        <v>219</v>
      </c>
      <c r="H89" s="21" t="s">
        <v>220</v>
      </c>
      <c r="I89" s="11" t="s">
        <v>28</v>
      </c>
      <c r="J89" s="11" t="s">
        <v>28</v>
      </c>
      <c r="K89" s="10"/>
      <c r="L89" s="10"/>
      <c r="M89" s="4"/>
    </row>
    <row r="90" spans="2:13" ht="12.5" x14ac:dyDescent="0.25">
      <c r="B90" s="9">
        <f t="shared" si="1"/>
        <v>80</v>
      </c>
      <c r="C90" s="30"/>
      <c r="D90" s="30"/>
      <c r="E90" s="30"/>
      <c r="F90" s="31"/>
      <c r="G90" s="47"/>
      <c r="H90" s="21" t="s">
        <v>221</v>
      </c>
      <c r="I90" s="11" t="s">
        <v>28</v>
      </c>
      <c r="J90" s="11" t="s">
        <v>28</v>
      </c>
      <c r="K90" s="10"/>
      <c r="L90" s="10"/>
      <c r="M90" s="4"/>
    </row>
    <row r="91" spans="2:13" ht="50" x14ac:dyDescent="0.25">
      <c r="B91" s="9">
        <f t="shared" si="1"/>
        <v>81</v>
      </c>
      <c r="C91" s="30"/>
      <c r="D91" s="30"/>
      <c r="E91" s="31"/>
      <c r="F91" s="19" t="s">
        <v>222</v>
      </c>
      <c r="G91" s="48" t="s">
        <v>223</v>
      </c>
      <c r="H91" s="21" t="s">
        <v>224</v>
      </c>
      <c r="I91" s="11" t="s">
        <v>28</v>
      </c>
      <c r="J91" s="11" t="s">
        <v>28</v>
      </c>
      <c r="K91" s="10"/>
      <c r="L91" s="10"/>
      <c r="M91" s="4"/>
    </row>
    <row r="92" spans="2:13" ht="12.5" x14ac:dyDescent="0.25">
      <c r="B92" s="9">
        <f t="shared" si="1"/>
        <v>82</v>
      </c>
      <c r="C92" s="30"/>
      <c r="D92" s="30"/>
      <c r="E92" s="22" t="s">
        <v>225</v>
      </c>
      <c r="F92" s="22" t="s">
        <v>117</v>
      </c>
      <c r="G92" s="46" t="s">
        <v>226</v>
      </c>
      <c r="H92" s="21" t="s">
        <v>101</v>
      </c>
      <c r="I92" s="11" t="s">
        <v>28</v>
      </c>
      <c r="J92" s="11" t="s">
        <v>28</v>
      </c>
      <c r="K92" s="10"/>
      <c r="L92" s="10"/>
      <c r="M92" s="4"/>
    </row>
    <row r="93" spans="2:13" ht="12.5" x14ac:dyDescent="0.25">
      <c r="B93" s="9">
        <f t="shared" si="1"/>
        <v>83</v>
      </c>
      <c r="C93" s="30"/>
      <c r="D93" s="30"/>
      <c r="E93" s="30"/>
      <c r="F93" s="30"/>
      <c r="G93" s="49"/>
      <c r="H93" s="21" t="s">
        <v>227</v>
      </c>
      <c r="I93" s="11" t="s">
        <v>28</v>
      </c>
      <c r="J93" s="11" t="s">
        <v>28</v>
      </c>
      <c r="K93" s="10"/>
      <c r="L93" s="10"/>
      <c r="M93" s="4"/>
    </row>
    <row r="94" spans="2:13" ht="12.5" x14ac:dyDescent="0.25">
      <c r="B94" s="9">
        <f t="shared" si="1"/>
        <v>84</v>
      </c>
      <c r="C94" s="30"/>
      <c r="D94" s="30"/>
      <c r="E94" s="30"/>
      <c r="F94" s="30"/>
      <c r="G94" s="49"/>
      <c r="H94" s="21" t="s">
        <v>228</v>
      </c>
      <c r="I94" s="11" t="s">
        <v>28</v>
      </c>
      <c r="J94" s="11" t="s">
        <v>28</v>
      </c>
      <c r="K94" s="10"/>
      <c r="L94" s="10"/>
      <c r="M94" s="4"/>
    </row>
    <row r="95" spans="2:13" ht="25" x14ac:dyDescent="0.25">
      <c r="B95" s="9">
        <f t="shared" si="1"/>
        <v>85</v>
      </c>
      <c r="C95" s="30"/>
      <c r="D95" s="30"/>
      <c r="E95" s="30"/>
      <c r="F95" s="30"/>
      <c r="G95" s="49"/>
      <c r="H95" s="21" t="s">
        <v>229</v>
      </c>
      <c r="I95" s="11" t="s">
        <v>28</v>
      </c>
      <c r="J95" s="11" t="s">
        <v>28</v>
      </c>
      <c r="K95" s="10"/>
      <c r="L95" s="10"/>
      <c r="M95" s="4"/>
    </row>
    <row r="96" spans="2:13" ht="100" x14ac:dyDescent="0.25">
      <c r="B96" s="9">
        <f t="shared" si="1"/>
        <v>86</v>
      </c>
      <c r="C96" s="30"/>
      <c r="D96" s="30"/>
      <c r="E96" s="30"/>
      <c r="F96" s="30"/>
      <c r="G96" s="49"/>
      <c r="H96" s="60" t="s">
        <v>230</v>
      </c>
      <c r="I96" s="11" t="s">
        <v>28</v>
      </c>
      <c r="J96" s="11" t="s">
        <v>28</v>
      </c>
      <c r="K96" s="10"/>
      <c r="L96" s="10"/>
      <c r="M96" s="4"/>
    </row>
    <row r="97" spans="2:13" ht="12.5" x14ac:dyDescent="0.25">
      <c r="B97" s="9">
        <f t="shared" si="1"/>
        <v>87</v>
      </c>
      <c r="C97" s="30"/>
      <c r="D97" s="30"/>
      <c r="E97" s="30"/>
      <c r="F97" s="30"/>
      <c r="G97" s="49"/>
      <c r="H97" s="21" t="s">
        <v>231</v>
      </c>
      <c r="I97" s="11" t="s">
        <v>28</v>
      </c>
      <c r="J97" s="11" t="s">
        <v>28</v>
      </c>
      <c r="K97" s="10"/>
      <c r="L97" s="10"/>
      <c r="M97" s="4"/>
    </row>
    <row r="98" spans="2:13" ht="125" x14ac:dyDescent="0.25">
      <c r="B98" s="9">
        <f t="shared" si="1"/>
        <v>88</v>
      </c>
      <c r="C98" s="30"/>
      <c r="D98" s="30"/>
      <c r="E98" s="30"/>
      <c r="F98" s="30"/>
      <c r="G98" s="49"/>
      <c r="H98" s="21" t="s">
        <v>232</v>
      </c>
      <c r="I98" s="11" t="s">
        <v>28</v>
      </c>
      <c r="J98" s="11" t="s">
        <v>28</v>
      </c>
      <c r="K98" s="10"/>
      <c r="L98" s="10"/>
      <c r="M98" s="4"/>
    </row>
    <row r="99" spans="2:13" ht="12.5" x14ac:dyDescent="0.25">
      <c r="B99" s="9">
        <f t="shared" si="1"/>
        <v>89</v>
      </c>
      <c r="C99" s="30"/>
      <c r="D99" s="30"/>
      <c r="E99" s="30"/>
      <c r="F99" s="30"/>
      <c r="G99" s="49"/>
      <c r="H99" s="21" t="s">
        <v>233</v>
      </c>
      <c r="I99" s="11" t="s">
        <v>28</v>
      </c>
      <c r="J99" s="11" t="s">
        <v>28</v>
      </c>
      <c r="K99" s="10"/>
      <c r="L99" s="10"/>
      <c r="M99" s="4"/>
    </row>
    <row r="100" spans="2:13" ht="12.5" x14ac:dyDescent="0.25">
      <c r="B100" s="9">
        <f t="shared" si="1"/>
        <v>90</v>
      </c>
      <c r="C100" s="30"/>
      <c r="D100" s="30"/>
      <c r="E100" s="30"/>
      <c r="F100" s="30"/>
      <c r="G100" s="49"/>
      <c r="H100" s="21" t="s">
        <v>234</v>
      </c>
      <c r="I100" s="11" t="s">
        <v>28</v>
      </c>
      <c r="J100" s="11" t="s">
        <v>28</v>
      </c>
      <c r="K100" s="10"/>
      <c r="L100" s="10"/>
      <c r="M100" s="4"/>
    </row>
    <row r="101" spans="2:13" ht="12.5" x14ac:dyDescent="0.25">
      <c r="B101" s="9">
        <f t="shared" si="1"/>
        <v>91</v>
      </c>
      <c r="C101" s="30"/>
      <c r="D101" s="30"/>
      <c r="E101" s="30"/>
      <c r="F101" s="30"/>
      <c r="G101" s="49"/>
      <c r="H101" s="21" t="s">
        <v>235</v>
      </c>
      <c r="I101" s="11" t="s">
        <v>28</v>
      </c>
      <c r="J101" s="11" t="s">
        <v>28</v>
      </c>
      <c r="K101" s="10"/>
      <c r="L101" s="10"/>
      <c r="M101" s="4"/>
    </row>
    <row r="102" spans="2:13" ht="12.5" x14ac:dyDescent="0.25">
      <c r="B102" s="9">
        <f t="shared" si="1"/>
        <v>92</v>
      </c>
      <c r="C102" s="30"/>
      <c r="D102" s="30"/>
      <c r="E102" s="30"/>
      <c r="F102" s="30"/>
      <c r="G102" s="49"/>
      <c r="H102" s="21" t="s">
        <v>236</v>
      </c>
      <c r="I102" s="11" t="s">
        <v>28</v>
      </c>
      <c r="J102" s="11" t="s">
        <v>28</v>
      </c>
      <c r="K102" s="10"/>
      <c r="L102" s="10"/>
      <c r="M102" s="4"/>
    </row>
    <row r="103" spans="2:13" ht="12.5" x14ac:dyDescent="0.25">
      <c r="B103" s="9">
        <f t="shared" si="1"/>
        <v>93</v>
      </c>
      <c r="C103" s="30"/>
      <c r="D103" s="30"/>
      <c r="E103" s="30"/>
      <c r="F103" s="30"/>
      <c r="G103" s="49"/>
      <c r="H103" s="21" t="s">
        <v>237</v>
      </c>
      <c r="I103" s="11" t="s">
        <v>28</v>
      </c>
      <c r="J103" s="11" t="s">
        <v>28</v>
      </c>
      <c r="K103" s="10"/>
      <c r="L103" s="10"/>
      <c r="M103" s="4"/>
    </row>
    <row r="104" spans="2:13" ht="37.5" x14ac:dyDescent="0.25">
      <c r="B104" s="9">
        <f t="shared" si="1"/>
        <v>94</v>
      </c>
      <c r="C104" s="30"/>
      <c r="D104" s="30"/>
      <c r="E104" s="30"/>
      <c r="F104" s="30"/>
      <c r="G104" s="49"/>
      <c r="H104" s="21" t="s">
        <v>238</v>
      </c>
      <c r="I104" s="11" t="s">
        <v>28</v>
      </c>
      <c r="J104" s="11" t="s">
        <v>28</v>
      </c>
      <c r="K104" s="10"/>
      <c r="L104" s="10"/>
      <c r="M104" s="4"/>
    </row>
    <row r="105" spans="2:13" ht="12.5" x14ac:dyDescent="0.25">
      <c r="B105" s="9">
        <f t="shared" si="1"/>
        <v>95</v>
      </c>
      <c r="C105" s="30"/>
      <c r="D105" s="30"/>
      <c r="E105" s="30"/>
      <c r="F105" s="31"/>
      <c r="G105" s="47"/>
      <c r="H105" s="21" t="s">
        <v>239</v>
      </c>
      <c r="I105" s="11" t="s">
        <v>28</v>
      </c>
      <c r="J105" s="11" t="s">
        <v>28</v>
      </c>
      <c r="K105" s="10"/>
      <c r="L105" s="10"/>
      <c r="M105" s="4"/>
    </row>
    <row r="106" spans="2:13" ht="12.5" x14ac:dyDescent="0.25">
      <c r="B106" s="9">
        <f t="shared" si="1"/>
        <v>96</v>
      </c>
      <c r="C106" s="30"/>
      <c r="D106" s="30"/>
      <c r="E106" s="30"/>
      <c r="F106" s="22" t="s">
        <v>168</v>
      </c>
      <c r="G106" s="46" t="s">
        <v>240</v>
      </c>
      <c r="H106" s="21" t="s">
        <v>241</v>
      </c>
      <c r="I106" s="11" t="s">
        <v>28</v>
      </c>
      <c r="J106" s="11" t="s">
        <v>28</v>
      </c>
      <c r="K106" s="10"/>
      <c r="L106" s="10"/>
      <c r="M106" s="4"/>
    </row>
    <row r="107" spans="2:13" ht="12.5" x14ac:dyDescent="0.25">
      <c r="B107" s="9">
        <f t="shared" si="1"/>
        <v>97</v>
      </c>
      <c r="C107" s="30"/>
      <c r="D107" s="30"/>
      <c r="E107" s="30"/>
      <c r="F107" s="30"/>
      <c r="G107" s="49"/>
      <c r="H107" s="21" t="s">
        <v>242</v>
      </c>
      <c r="I107" s="11" t="s">
        <v>28</v>
      </c>
      <c r="J107" s="11" t="s">
        <v>28</v>
      </c>
      <c r="K107" s="10"/>
      <c r="L107" s="10"/>
      <c r="M107" s="4"/>
    </row>
    <row r="108" spans="2:13" ht="12.5" x14ac:dyDescent="0.25">
      <c r="B108" s="9">
        <f t="shared" si="1"/>
        <v>98</v>
      </c>
      <c r="C108" s="30"/>
      <c r="D108" s="30"/>
      <c r="E108" s="30"/>
      <c r="F108" s="30"/>
      <c r="G108" s="49"/>
      <c r="H108" s="21" t="s">
        <v>243</v>
      </c>
      <c r="I108" s="11" t="s">
        <v>28</v>
      </c>
      <c r="J108" s="11" t="s">
        <v>28</v>
      </c>
      <c r="K108" s="10"/>
      <c r="L108" s="10"/>
      <c r="M108" s="4"/>
    </row>
    <row r="109" spans="2:13" ht="12.5" x14ac:dyDescent="0.25">
      <c r="B109" s="9">
        <f t="shared" si="1"/>
        <v>99</v>
      </c>
      <c r="C109" s="30"/>
      <c r="D109" s="30"/>
      <c r="E109" s="30"/>
      <c r="F109" s="30"/>
      <c r="G109" s="49"/>
      <c r="H109" s="21" t="s">
        <v>244</v>
      </c>
      <c r="I109" s="11" t="s">
        <v>28</v>
      </c>
      <c r="J109" s="11" t="s">
        <v>28</v>
      </c>
      <c r="K109" s="10"/>
      <c r="L109" s="10"/>
      <c r="M109" s="4"/>
    </row>
    <row r="110" spans="2:13" ht="12.5" x14ac:dyDescent="0.25">
      <c r="B110" s="9">
        <f t="shared" si="1"/>
        <v>100</v>
      </c>
      <c r="C110" s="30"/>
      <c r="D110" s="30"/>
      <c r="E110" s="30"/>
      <c r="F110" s="30"/>
      <c r="G110" s="49"/>
      <c r="H110" s="21" t="s">
        <v>245</v>
      </c>
      <c r="I110" s="11" t="s">
        <v>28</v>
      </c>
      <c r="J110" s="11" t="s">
        <v>28</v>
      </c>
      <c r="K110" s="10"/>
      <c r="L110" s="10"/>
      <c r="M110" s="4"/>
    </row>
    <row r="111" spans="2:13" ht="12.5" x14ac:dyDescent="0.25">
      <c r="B111" s="9">
        <f t="shared" si="1"/>
        <v>101</v>
      </c>
      <c r="C111" s="30"/>
      <c r="D111" s="30"/>
      <c r="E111" s="30"/>
      <c r="F111" s="30"/>
      <c r="G111" s="49"/>
      <c r="H111" s="21" t="s">
        <v>246</v>
      </c>
      <c r="I111" s="11" t="s">
        <v>28</v>
      </c>
      <c r="J111" s="11" t="s">
        <v>28</v>
      </c>
      <c r="K111" s="10"/>
      <c r="L111" s="10"/>
      <c r="M111" s="4"/>
    </row>
    <row r="112" spans="2:13" ht="12.5" x14ac:dyDescent="0.25">
      <c r="B112" s="9">
        <f t="shared" si="1"/>
        <v>102</v>
      </c>
      <c r="C112" s="30"/>
      <c r="D112" s="30"/>
      <c r="E112" s="30"/>
      <c r="F112" s="30"/>
      <c r="G112" s="49"/>
      <c r="H112" s="21" t="s">
        <v>247</v>
      </c>
      <c r="I112" s="11" t="s">
        <v>28</v>
      </c>
      <c r="J112" s="11" t="s">
        <v>28</v>
      </c>
      <c r="K112" s="10"/>
      <c r="L112" s="10"/>
      <c r="M112" s="4"/>
    </row>
    <row r="113" spans="2:13" ht="12.5" x14ac:dyDescent="0.25">
      <c r="B113" s="9">
        <f t="shared" si="1"/>
        <v>103</v>
      </c>
      <c r="C113" s="30"/>
      <c r="D113" s="30"/>
      <c r="E113" s="30"/>
      <c r="F113" s="30"/>
      <c r="G113" s="49"/>
      <c r="H113" s="21" t="s">
        <v>248</v>
      </c>
      <c r="I113" s="11" t="s">
        <v>28</v>
      </c>
      <c r="J113" s="11" t="s">
        <v>28</v>
      </c>
      <c r="K113" s="10"/>
      <c r="L113" s="10"/>
      <c r="M113" s="4"/>
    </row>
    <row r="114" spans="2:13" ht="12.5" x14ac:dyDescent="0.25">
      <c r="B114" s="9">
        <f t="shared" si="1"/>
        <v>104</v>
      </c>
      <c r="C114" s="30"/>
      <c r="D114" s="30"/>
      <c r="E114" s="30"/>
      <c r="F114" s="30"/>
      <c r="G114" s="49"/>
      <c r="H114" s="21" t="s">
        <v>249</v>
      </c>
      <c r="I114" s="11" t="s">
        <v>28</v>
      </c>
      <c r="J114" s="11" t="s">
        <v>28</v>
      </c>
      <c r="K114" s="10"/>
      <c r="L114" s="10"/>
      <c r="M114" s="4"/>
    </row>
    <row r="115" spans="2:13" ht="12.5" x14ac:dyDescent="0.25">
      <c r="B115" s="9">
        <f t="shared" si="1"/>
        <v>105</v>
      </c>
      <c r="C115" s="30"/>
      <c r="D115" s="30"/>
      <c r="E115" s="30"/>
      <c r="F115" s="30"/>
      <c r="G115" s="49"/>
      <c r="H115" s="21" t="s">
        <v>250</v>
      </c>
      <c r="I115" s="11" t="s">
        <v>28</v>
      </c>
      <c r="J115" s="11" t="s">
        <v>28</v>
      </c>
      <c r="K115" s="10"/>
      <c r="L115" s="10"/>
      <c r="M115" s="4"/>
    </row>
    <row r="116" spans="2:13" ht="12.5" x14ac:dyDescent="0.25">
      <c r="B116" s="9">
        <f t="shared" si="1"/>
        <v>106</v>
      </c>
      <c r="C116" s="30"/>
      <c r="D116" s="30"/>
      <c r="E116" s="30"/>
      <c r="F116" s="30"/>
      <c r="G116" s="49"/>
      <c r="H116" s="21" t="s">
        <v>251</v>
      </c>
      <c r="I116" s="11" t="s">
        <v>28</v>
      </c>
      <c r="J116" s="11" t="s">
        <v>28</v>
      </c>
      <c r="K116" s="10"/>
      <c r="L116" s="10"/>
      <c r="M116" s="4"/>
    </row>
    <row r="117" spans="2:13" ht="12.5" x14ac:dyDescent="0.25">
      <c r="B117" s="9">
        <f t="shared" si="1"/>
        <v>107</v>
      </c>
      <c r="C117" s="30"/>
      <c r="D117" s="30"/>
      <c r="E117" s="30"/>
      <c r="F117" s="30"/>
      <c r="G117" s="49"/>
      <c r="H117" s="21" t="s">
        <v>252</v>
      </c>
      <c r="I117" s="11" t="s">
        <v>28</v>
      </c>
      <c r="J117" s="11" t="s">
        <v>28</v>
      </c>
      <c r="K117" s="10"/>
      <c r="L117" s="10"/>
      <c r="M117" s="4"/>
    </row>
    <row r="118" spans="2:13" ht="12.5" x14ac:dyDescent="0.25">
      <c r="B118" s="9">
        <f t="shared" si="1"/>
        <v>108</v>
      </c>
      <c r="C118" s="30"/>
      <c r="D118" s="30"/>
      <c r="E118" s="30"/>
      <c r="F118" s="30"/>
      <c r="G118" s="49"/>
      <c r="H118" s="21" t="s">
        <v>253</v>
      </c>
      <c r="I118" s="11" t="s">
        <v>28</v>
      </c>
      <c r="J118" s="11" t="s">
        <v>28</v>
      </c>
      <c r="K118" s="10"/>
      <c r="L118" s="10"/>
      <c r="M118" s="4"/>
    </row>
    <row r="119" spans="2:13" ht="12.5" x14ac:dyDescent="0.25">
      <c r="B119" s="9">
        <f t="shared" si="1"/>
        <v>109</v>
      </c>
      <c r="C119" s="30"/>
      <c r="D119" s="30"/>
      <c r="E119" s="30"/>
      <c r="F119" s="30"/>
      <c r="G119" s="47"/>
      <c r="H119" s="21" t="s">
        <v>254</v>
      </c>
      <c r="I119" s="11" t="s">
        <v>28</v>
      </c>
      <c r="J119" s="11" t="s">
        <v>28</v>
      </c>
      <c r="K119" s="10"/>
      <c r="L119" s="10"/>
      <c r="M119" s="4"/>
    </row>
    <row r="120" spans="2:13" ht="12.5" x14ac:dyDescent="0.25">
      <c r="B120" s="9">
        <f t="shared" si="1"/>
        <v>110</v>
      </c>
      <c r="C120" s="30"/>
      <c r="D120" s="30"/>
      <c r="E120" s="30"/>
      <c r="F120" s="30"/>
      <c r="G120" s="48" t="s">
        <v>255</v>
      </c>
      <c r="H120" s="21" t="s">
        <v>256</v>
      </c>
      <c r="I120" s="11" t="s">
        <v>28</v>
      </c>
      <c r="J120" s="11" t="s">
        <v>28</v>
      </c>
      <c r="K120" s="10"/>
      <c r="L120" s="10"/>
      <c r="M120" s="4"/>
    </row>
    <row r="121" spans="2:13" ht="12.5" x14ac:dyDescent="0.25">
      <c r="B121" s="9">
        <f t="shared" si="1"/>
        <v>111</v>
      </c>
      <c r="C121" s="30"/>
      <c r="D121" s="30"/>
      <c r="E121" s="30"/>
      <c r="F121" s="30"/>
      <c r="G121" s="48" t="s">
        <v>257</v>
      </c>
      <c r="H121" s="21" t="s">
        <v>258</v>
      </c>
      <c r="I121" s="11" t="s">
        <v>28</v>
      </c>
      <c r="J121" s="11" t="s">
        <v>28</v>
      </c>
      <c r="K121" s="10"/>
      <c r="L121" s="10"/>
      <c r="M121" s="4"/>
    </row>
    <row r="122" spans="2:13" ht="12.5" x14ac:dyDescent="0.25">
      <c r="B122" s="9">
        <f t="shared" si="1"/>
        <v>112</v>
      </c>
      <c r="C122" s="30"/>
      <c r="D122" s="30"/>
      <c r="E122" s="30"/>
      <c r="F122" s="30"/>
      <c r="G122" s="48" t="s">
        <v>259</v>
      </c>
      <c r="H122" s="21" t="s">
        <v>83</v>
      </c>
      <c r="I122" s="11" t="s">
        <v>28</v>
      </c>
      <c r="J122" s="11" t="s">
        <v>28</v>
      </c>
      <c r="K122" s="10"/>
      <c r="L122" s="10"/>
      <c r="M122" s="4"/>
    </row>
    <row r="123" spans="2:13" ht="12.5" x14ac:dyDescent="0.25">
      <c r="B123" s="9">
        <f t="shared" si="1"/>
        <v>113</v>
      </c>
      <c r="C123" s="31"/>
      <c r="D123" s="31"/>
      <c r="E123" s="31"/>
      <c r="F123" s="31"/>
      <c r="G123" s="48" t="s">
        <v>260</v>
      </c>
      <c r="H123" s="21" t="s">
        <v>83</v>
      </c>
      <c r="I123" s="11" t="s">
        <v>28</v>
      </c>
      <c r="J123" s="11" t="s">
        <v>28</v>
      </c>
      <c r="K123" s="10"/>
      <c r="L123" s="10"/>
      <c r="M123" s="4"/>
    </row>
  </sheetData>
  <mergeCells count="62">
    <mergeCell ref="F106:F123"/>
    <mergeCell ref="G106:G119"/>
    <mergeCell ref="E92:E123"/>
    <mergeCell ref="F21:F22"/>
    <mergeCell ref="G21:G22"/>
    <mergeCell ref="B7:C7"/>
    <mergeCell ref="B8:C8"/>
    <mergeCell ref="C11:C12"/>
    <mergeCell ref="D11:D12"/>
    <mergeCell ref="E11:E12"/>
    <mergeCell ref="G11:G12"/>
    <mergeCell ref="E13:E31"/>
    <mergeCell ref="K2:L2"/>
    <mergeCell ref="K3:L8"/>
    <mergeCell ref="F11:F12"/>
    <mergeCell ref="F13:F20"/>
    <mergeCell ref="G13:G20"/>
    <mergeCell ref="B2:C2"/>
    <mergeCell ref="G2:H2"/>
    <mergeCell ref="B3:C3"/>
    <mergeCell ref="G3:H8"/>
    <mergeCell ref="B4:C4"/>
    <mergeCell ref="B5:C5"/>
    <mergeCell ref="B6:C6"/>
    <mergeCell ref="D13:D83"/>
    <mergeCell ref="D84:D123"/>
    <mergeCell ref="C13:C123"/>
    <mergeCell ref="E84:E91"/>
    <mergeCell ref="F84:F87"/>
    <mergeCell ref="G84:G87"/>
    <mergeCell ref="G89:G90"/>
    <mergeCell ref="G92:G105"/>
    <mergeCell ref="F92:F105"/>
    <mergeCell ref="F89:F90"/>
    <mergeCell ref="F71:F73"/>
    <mergeCell ref="G71:G73"/>
    <mergeCell ref="F74:F78"/>
    <mergeCell ref="G74:G78"/>
    <mergeCell ref="F79:F83"/>
    <mergeCell ref="G79:G83"/>
    <mergeCell ref="G45:G49"/>
    <mergeCell ref="E45:E52"/>
    <mergeCell ref="F50:F52"/>
    <mergeCell ref="G50:G52"/>
    <mergeCell ref="G68:G70"/>
    <mergeCell ref="E54:E58"/>
    <mergeCell ref="F54:F57"/>
    <mergeCell ref="G54:G57"/>
    <mergeCell ref="E59:E83"/>
    <mergeCell ref="F59:F60"/>
    <mergeCell ref="G59:G60"/>
    <mergeCell ref="G61:G67"/>
    <mergeCell ref="F61:F67"/>
    <mergeCell ref="F68:F70"/>
    <mergeCell ref="F45:F49"/>
    <mergeCell ref="F28:F29"/>
    <mergeCell ref="G28:G29"/>
    <mergeCell ref="E32:E41"/>
    <mergeCell ref="F32:F41"/>
    <mergeCell ref="E42:E44"/>
    <mergeCell ref="G42:G44"/>
    <mergeCell ref="F42:F44"/>
  </mergeCells>
  <phoneticPr fontId="8" type="noConversion"/>
  <dataValidations count="1">
    <dataValidation type="list" allowBlank="1" showErrorMessage="1" sqref="I11:J123" xr:uid="{00000000-0002-0000-0100-000000000000}">
      <formula1>"Not Test,PASS,Fail,N/A,Blocked"</formula1>
    </dataValidation>
  </dataValidations>
  <hyperlinks>
    <hyperlink ref="H96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내 투자</vt:lpstr>
      <vt:lpstr>투자 내역&amp;투자설명서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 기일</cp:lastModifiedBy>
  <dcterms:modified xsi:type="dcterms:W3CDTF">2025-07-28T02:29:43Z</dcterms:modified>
</cp:coreProperties>
</file>