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애니메이션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나눔고딕"/>
      <color rgb="00000000"/>
    </font>
    <font>
      <name val="나눔고딕"/>
      <color rgb="0050BCD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9"/>
  <sheetViews>
    <sheetView workbookViewId="0">
      <selection activeCell="A1" sqref="A1"/>
    </sheetView>
  </sheetViews>
  <sheetFormatPr baseColWidth="8" defaultRowHeight="15"/>
  <cols>
    <col width="45" customWidth="1" min="1" max="1"/>
  </cols>
  <sheetData>
    <row r="1">
      <c r="A1" s="1" t="inlineStr">
        <is>
          <t>가난뱅이 신이!</t>
        </is>
      </c>
      <c r="B1" s="2">
        <f>HYPERLINK("https://namu.wiki/w/%EA%B0%80%EB%82%9C%EB%B1%85%EC%9D%B4%20%EC%8B%A0%EC%9D%B4!", "링크")</f>
        <v/>
      </c>
    </row>
    <row r="2">
      <c r="A2" s="1" t="inlineStr">
        <is>
          <t>가르쳐줘! 갸루코쨩</t>
        </is>
      </c>
      <c r="B2" s="2">
        <f>HYPERLINK("https://namu.wiki/w/%EA%B0%80%EB%A5%B4%EC%B3%90%EC%A4%98!%20%EA%B0%B8%EB%A3%A8%EC%BD%94%EC%A8%A9", "링크")</f>
        <v/>
      </c>
    </row>
    <row r="3">
      <c r="A3" s="1" t="inlineStr">
        <is>
          <t>가면의 메이드가이</t>
        </is>
      </c>
      <c r="B3" s="2">
        <f>HYPERLINK("https://namu.wiki/w/%EA%B0%80%EB%A9%B4%EC%9D%98%20%EB%A9%94%EC%9D%B4%EB%93%9C%EA%B0%80%EC%9D%B4", "링크")</f>
        <v/>
      </c>
    </row>
    <row r="4">
      <c r="A4" s="1" t="inlineStr">
        <is>
          <t>가부키부!</t>
        </is>
      </c>
      <c r="B4" s="2">
        <f>HYPERLINK("https://namu.wiki/w/%EA%B0%80%EB%B6%80%ED%82%A4%EB%B6%80!", "링크")</f>
        <v/>
      </c>
    </row>
    <row r="5">
      <c r="A5" s="1" t="inlineStr">
        <is>
          <t>가브릴 드롭아웃</t>
        </is>
      </c>
      <c r="B5" s="2">
        <f>HYPERLINK("https://namu.wiki/w/%EA%B0%80%EB%B8%8C%EB%A6%B4%20%EB%93%9C%EB%A1%AD%EC%95%84%EC%9B%83/%EC%95%A0%EB%8B%88%EB%A9%94%EC%9D%B4%EC%85%98", "링크")</f>
        <v/>
      </c>
    </row>
    <row r="6">
      <c r="A6" s="1" t="inlineStr">
        <is>
          <t>가사라키</t>
        </is>
      </c>
      <c r="B6" s="2">
        <f>HYPERLINK("https://namu.wiki/w/%EA%B0%80%EC%82%AC%EB%9D%BC%ED%82%A4", "링크")</f>
        <v/>
      </c>
    </row>
    <row r="7">
      <c r="A7" s="1" t="inlineStr">
        <is>
          <t>가시나무왕</t>
        </is>
      </c>
      <c r="B7" s="2">
        <f>HYPERLINK("https://namu.wiki/w/%EA%B0%80%EC%8B%9C%EB%82%98%EB%AC%B4%EC%99%95", "링크")</f>
        <v/>
      </c>
    </row>
    <row r="8">
      <c r="A8" s="1" t="inlineStr">
        <is>
          <t>가이킹 LEGEND OF DAIKU-MARYU</t>
        </is>
      </c>
      <c r="B8" s="2">
        <f>HYPERLINK("https://namu.wiki/w/%EA%B0%80%EC%9D%B4%ED%82%B9%20LEGEND%20OF%20DAIKU-MARYU", "링크")</f>
        <v/>
      </c>
    </row>
    <row r="9">
      <c r="A9" s="1" t="inlineStr">
        <is>
          <t>가자! 우주전함 야마모토 요코</t>
        </is>
      </c>
      <c r="B9" s="2">
        <f>HYPERLINK("https://namu.wiki/w/%EA%B0%80%EC%9E%90!%20%EC%9A%B0%EC%A3%BC%EC%A0%84%ED%95%A8%20%EC%95%BC%EB%A7%88%EB%AA%A8%ED%86%A0%20%EC%9A%94%EC%BD%94", "링크")</f>
        <v/>
      </c>
    </row>
    <row r="10">
      <c r="A10" s="1" t="inlineStr">
        <is>
          <t>가정교사 히트맨 REBORN!</t>
        </is>
      </c>
      <c r="B10" s="2">
        <f>HYPERLINK("https://namu.wiki/w/%EA%B0%80%EC%A0%95%EA%B5%90%EC%82%AC%20%ED%9E%88%ED%8A%B8%EB%A7%A8%20REBORN!", "링크")</f>
        <v/>
      </c>
    </row>
    <row r="11">
      <c r="A11" s="1" t="inlineStr">
        <is>
          <t>간츠</t>
        </is>
      </c>
      <c r="B11" s="2">
        <f>HYPERLINK("https://namu.wiki/w/%EA%B0%84%EC%B8%A0", "링크")</f>
        <v/>
      </c>
    </row>
    <row r="12">
      <c r="A12" s="1" t="inlineStr">
        <is>
          <t>갈릴레이 돈나</t>
        </is>
      </c>
      <c r="B12" s="2">
        <f>HYPERLINK("https://namu.wiki/w/%EA%B0%88%EB%A6%B4%EB%A0%88%EC%9D%B4%20%EB%8F%88%EB%82%98", "링크")</f>
        <v/>
      </c>
    </row>
    <row r="13">
      <c r="A13" s="1" t="inlineStr">
        <is>
          <t>감바의 모험</t>
        </is>
      </c>
      <c r="B13" s="2">
        <f>HYPERLINK("https://namu.wiki/w/%EA%B0%90%EB%B0%94%EC%9D%98%20%EB%AA%A8%ED%97%98", "링크")</f>
        <v/>
      </c>
    </row>
    <row r="14">
      <c r="A14" s="1" t="inlineStr">
        <is>
          <t>감옥학원</t>
        </is>
      </c>
      <c r="B14" s="2">
        <f>HYPERLINK("https://namu.wiki/w/%EA%B0%90%EC%98%A5%ED%95%99%EC%9B%90", "링크")</f>
        <v/>
      </c>
    </row>
    <row r="15">
      <c r="A15" s="1" t="inlineStr">
        <is>
          <t>갑작스레! 고양이 나라 바니팔 위트</t>
        </is>
      </c>
      <c r="B15" s="2">
        <f>HYPERLINK("https://namu.wiki/w/%EA%B0%91%EC%9E%91%EC%8A%A4%EB%A0%88!%20%EA%B3%A0%EC%96%91%EC%9D%B4%20%EB%82%98%EB%9D%BC%20%EB%B0%94%EB%8B%88%ED%8C%94%20%EC%9C%84%ED%8A%B8", "링크")</f>
        <v/>
      </c>
    </row>
    <row r="16">
      <c r="A16" s="1" t="inlineStr">
        <is>
          <t>갑충왕자 무시킹</t>
        </is>
      </c>
      <c r="B16" s="2">
        <f>HYPERLINK("https://namu.wiki/w/%EA%B0%91%EC%B6%A9%EC%99%95%EC%9E%90%20%EB%AC%B4%EC%8B%9C%ED%82%B9", "링크")</f>
        <v/>
      </c>
    </row>
    <row r="17">
      <c r="A17" s="1" t="inlineStr">
        <is>
          <t>갑철성의 카바네리</t>
        </is>
      </c>
      <c r="B17" s="2">
        <f>HYPERLINK("https://namu.wiki/w/%EA%B0%91%EC%B2%A0%EC%84%B1%EC%9D%98%20%EC%B9%B4%EB%B0%94%EB%84%A4%EB%A6%AC", "링크")</f>
        <v/>
      </c>
    </row>
    <row r="18">
      <c r="A18" s="1" t="inlineStr">
        <is>
          <t>강각의 레기오스</t>
        </is>
      </c>
      <c r="B18" s="2">
        <f>HYPERLINK("https://namu.wiki/w/%EA%B0%95%EA%B0%81%EC%9D%98%20%EB%A0%88%EA%B8%B0%EC%98%A4%EC%8A%A4", "링크")</f>
        <v/>
      </c>
    </row>
    <row r="19">
      <c r="A19" s="1" t="inlineStr">
        <is>
          <t>강식장갑 가이버</t>
        </is>
      </c>
      <c r="B19" s="2">
        <f>HYPERLINK("https://namu.wiki/w/%EA%B0%95%EC%8B%9D%EC%9E%A5%EA%B0%91%20%EA%B0%80%EC%9D%B4%EB%B2%84", "링크")</f>
        <v/>
      </c>
    </row>
    <row r="20">
      <c r="A20" s="1" t="inlineStr">
        <is>
          <t>강철삼국지</t>
        </is>
      </c>
      <c r="B20" s="2">
        <f>HYPERLINK("https://namu.wiki/w/%EA%B0%95%EC%B2%A0%EC%82%BC%EA%B5%AD%EC%A7%80", "링크")</f>
        <v/>
      </c>
    </row>
    <row r="21">
      <c r="A21" s="1" t="inlineStr">
        <is>
          <t>강철의 라인배럴</t>
        </is>
      </c>
      <c r="B21" s="2">
        <f>HYPERLINK("https://namu.wiki/w/%EA%B0%95%EC%B2%A0%EC%9D%98%20%EB%9D%BC%EC%9D%B8%EB%B0%B0%EB%9F%B4", "링크")</f>
        <v/>
      </c>
    </row>
    <row r="22">
      <c r="A22" s="1" t="inlineStr">
        <is>
          <t>강철의 연금술사</t>
        </is>
      </c>
      <c r="B22" s="2">
        <f>HYPERLINK("https://namu.wiki/w/%EA%B0%95%EC%B2%A0%EC%9D%98%20%EC%97%B0%EA%B8%88%EC%88%A0%EC%82%AC", "링크")</f>
        <v/>
      </c>
    </row>
    <row r="23">
      <c r="A23" s="1" t="inlineStr">
        <is>
          <t>강철 지그</t>
        </is>
      </c>
      <c r="B23" s="2">
        <f>HYPERLINK("https://namu.wiki/w/%EA%B0%95%EC%B2%A0%20%EC%A7%80%EA%B7%B8", "링크")</f>
        <v/>
      </c>
    </row>
    <row r="24">
      <c r="A24" s="1" t="inlineStr">
        <is>
          <t>강철천사 쿠루미</t>
        </is>
      </c>
      <c r="B24" s="2">
        <f>HYPERLINK("https://namu.wiki/w/%EA%B0%95%EC%B2%A0%EC%B2%9C%EC%82%AC%20%EC%BF%A0%EB%A3%A8%EB%AF%B8", "링크")</f>
        <v/>
      </c>
    </row>
    <row r="25">
      <c r="A25" s="1" t="inlineStr">
        <is>
          <t>강Q초아 잇키맨</t>
        </is>
      </c>
      <c r="B25" s="2">
        <f>HYPERLINK("https://namu.wiki/w/%EA%B0%95Q%EC%B4%88%EC%95%84%20%EC%9E%87%ED%82%A4%EB%A7%A8", "링크")</f>
        <v/>
      </c>
    </row>
    <row r="26">
      <c r="A26" s="1" t="inlineStr">
        <is>
          <t>개골개골 마법사</t>
        </is>
      </c>
      <c r="B26" s="2">
        <f>HYPERLINK("https://namu.wiki/w/%EA%B0%9C%EA%B3%A8%EA%B0%9C%EA%B3%A8%20%EB%A7%88%EB%B2%95%EC%82%AC", "링크")</f>
        <v/>
      </c>
    </row>
    <row r="27">
      <c r="A27" s="1" t="inlineStr">
        <is>
          <t>개구리 왕눈이</t>
        </is>
      </c>
      <c r="B27" s="2">
        <f>HYPERLINK("https://namu.wiki/w/%EA%B0%9C%EA%B5%AC%EB%A6%AC%20%EC%99%95%EB%88%88%EC%9D%B4", "링크")</f>
        <v/>
      </c>
    </row>
    <row r="28">
      <c r="A28" s="1" t="inlineStr">
        <is>
          <t>개구리 중사 케로로</t>
        </is>
      </c>
      <c r="B28" s="2">
        <f>HYPERLINK("https://namu.wiki/w/%EA%B0%9C%EA%B5%AC%EB%A6%AC%20%EC%A4%91%EC%82%AC%20%EC%BC%80%EB%A1%9C%EB%A1%9C", "링크")</f>
        <v/>
      </c>
    </row>
    <row r="29">
      <c r="A29" s="1" t="inlineStr">
        <is>
          <t>개그만화 보기 좋은 날</t>
        </is>
      </c>
      <c r="B29" s="2">
        <f>HYPERLINK("https://namu.wiki/w/%EA%B0%9C%EA%B7%B8%EB%A7%8C%ED%99%94%20%EB%B3%B4%EA%B8%B0%20%EC%A2%8B%EC%9D%80%20%EB%82%A0", "링크")</f>
        <v/>
      </c>
    </row>
    <row r="30">
      <c r="A30" s="1" t="inlineStr">
        <is>
          <t>개와 가위는 쓰기 나름</t>
        </is>
      </c>
      <c r="B30" s="2">
        <f>HYPERLINK("https://namu.wiki/w/%EA%B0%9C%EC%99%80%20%EA%B0%80%EC%9C%84%EB%8A%94%20%EC%93%B0%EA%B8%B0%20%EB%82%98%EB%A6%84", "링크")</f>
        <v/>
      </c>
    </row>
    <row r="31">
      <c r="A31" s="1" t="inlineStr">
        <is>
          <t>갤러리 페이크</t>
        </is>
      </c>
      <c r="B31" s="2">
        <f>HYPERLINK("https://namu.wiki/w/%EA%B0%A4%EB%9F%AC%EB%A6%AC%20%ED%8E%98%EC%9D%B4%ED%81%AC", "링크")</f>
        <v/>
      </c>
    </row>
    <row r="32">
      <c r="A32" s="1" t="inlineStr">
        <is>
          <t>갤럭시 엔젤</t>
        </is>
      </c>
      <c r="B32" s="2">
        <f>HYPERLINK("https://namu.wiki/w/%EA%B0%A4%EB%9F%AD%EC%8B%9C%20%EC%97%94%EC%A0%A4", "링크")</f>
        <v/>
      </c>
    </row>
    <row r="33">
      <c r="A33" s="1" t="inlineStr">
        <is>
          <t>거꾸로 된 파테마</t>
        </is>
      </c>
      <c r="B33" s="2">
        <f>HYPERLINK("https://namu.wiki/w/%EA%B1%B0%EA%BE%B8%EB%A1%9C%20%EB%90%9C%20%ED%8C%8C%ED%85%8C%EB%A7%88", "링크")</f>
        <v/>
      </c>
    </row>
    <row r="34">
      <c r="A34" s="1" t="inlineStr">
        <is>
          <t>거신 고그</t>
        </is>
      </c>
      <c r="B34" s="2">
        <f>HYPERLINK("https://namu.wiki/w/%EA%B1%B0%EC%8B%A0%20%EA%B3%A0%EA%B7%B8", "링크")</f>
        <v/>
      </c>
    </row>
    <row r="35">
      <c r="A35" s="1" t="inlineStr">
        <is>
          <t>거인의 별</t>
        </is>
      </c>
      <c r="B35" s="2">
        <f>HYPERLINK("https://namu.wiki/w/%EA%B1%B0%EC%9D%B8%EC%9D%98%20%EB%B3%84", "링크")</f>
        <v/>
      </c>
    </row>
    <row r="36">
      <c r="A36" s="1" t="inlineStr">
        <is>
          <t>건강 전라계 수영부 우미쇼</t>
        </is>
      </c>
      <c r="B36" s="2">
        <f>HYPERLINK("https://namu.wiki/w/%EA%B1%B4%EA%B0%95%20%EC%A0%84%EB%9D%BC%EA%B3%84%20%EC%88%98%EC%98%81%EB%B6%80%20%EC%9A%B0%EB%AF%B8%EC%87%BC", "링크")</f>
        <v/>
      </c>
    </row>
    <row r="37">
      <c r="A37" s="1" t="inlineStr">
        <is>
          <t>건그레이브</t>
        </is>
      </c>
      <c r="B37" s="2">
        <f>HYPERLINK("https://namu.wiki/w/%EA%B1%B4%EA%B7%B8%EB%A0%88%EC%9D%B4%EB%B8%8C", "링크")</f>
        <v/>
      </c>
    </row>
    <row r="38">
      <c r="A38" s="1" t="inlineStr">
        <is>
          <t>건담 시리즈</t>
        </is>
      </c>
      <c r="B38" s="2">
        <f>HYPERLINK("https://namu.wiki/w/%EA%B1%B4%EB%8B%B4%20%EC%8B%9C%EB%A6%AC%EC%A6%88", "링크")</f>
        <v/>
      </c>
    </row>
    <row r="39">
      <c r="A39" s="1" t="inlineStr">
        <is>
          <t>건방진 천사</t>
        </is>
      </c>
      <c r="B39" s="2">
        <f>HYPERLINK("https://namu.wiki/w/%EA%B1%B4%EB%B0%A9%EC%A7%84%20%EC%B2%9C%EC%82%AC", "링크")</f>
        <v/>
      </c>
    </row>
    <row r="40">
      <c r="A40" s="1" t="inlineStr">
        <is>
          <t>건 스미스 캣츠</t>
        </is>
      </c>
      <c r="B40" s="2">
        <f>HYPERLINK("https://namu.wiki/w/%EA%B1%B4%20%EC%8A%A4%EB%AF%B8%EC%8A%A4%20%EC%BA%A3%EC%B8%A0", "링크")</f>
        <v/>
      </c>
    </row>
    <row r="41">
      <c r="A41" s="1" t="inlineStr">
        <is>
          <t>건슬링거 걸</t>
        </is>
      </c>
      <c r="B41" s="2">
        <f>HYPERLINK("https://namu.wiki/w/%EA%B1%B4%EC%8A%AC%EB%A7%81%EA%B1%B0%20%EA%B1%B8", "링크")</f>
        <v/>
      </c>
    </row>
    <row r="42">
      <c r="A42" s="1" t="inlineStr">
        <is>
          <t>건어물 여동생! 우마루짱</t>
        </is>
      </c>
      <c r="B42" s="2">
        <f>HYPERLINK("https://namu.wiki/w/%EA%B1%B4%EC%96%B4%EB%AC%BC%20%EC%97%AC%EB%8F%99%EC%83%9D!%20%EC%9A%B0%EB%A7%88%EB%A3%A8%EC%A7%B1", "링크")</f>
        <v/>
      </c>
    </row>
    <row r="43">
      <c r="A43" s="1" t="inlineStr">
        <is>
          <t>건전로봇 다이미다라</t>
        </is>
      </c>
      <c r="B43" s="2">
        <f>HYPERLINK("https://namu.wiki/w/%EA%B1%B4%EC%A0%84%EB%A1%9C%EB%B4%87%20%EB%8B%A4%EC%9D%B4%EB%AF%B8%EB%8B%A4%EB%9D%BC", "링크")</f>
        <v/>
      </c>
    </row>
    <row r="44">
      <c r="A44" s="1" t="inlineStr">
        <is>
          <t>걸 프렌드(베타)</t>
        </is>
      </c>
      <c r="B44" s="2">
        <f>HYPERLINK("https://namu.wiki/w/%EA%B1%B8%20%ED%94%84%EB%A0%8C%EB%93%9C(%EB%B2%A0%ED%83%80)", "링크")</f>
        <v/>
      </c>
    </row>
    <row r="45">
      <c r="A45" s="1" t="inlineStr">
        <is>
          <t>걸리시 넘버</t>
        </is>
      </c>
      <c r="B45" s="2">
        <f>HYPERLINK("https://namu.wiki/w/%EA%B1%B8%EB%A6%AC%EC%8B%9C%20%EB%84%98%EB%B2%84", "링크")</f>
        <v/>
      </c>
    </row>
    <row r="46">
      <c r="A46" s="1" t="inlineStr">
        <is>
          <t>걸즈 브라보</t>
        </is>
      </c>
      <c r="B46" s="2">
        <f>HYPERLINK("https://namu.wiki/w/%EA%B1%B8%EC%A6%88%20%EB%B8%8C%EB%9D%BC%EB%B3%B4", "링크")</f>
        <v/>
      </c>
    </row>
    <row r="47">
      <c r="A47" s="1" t="inlineStr">
        <is>
          <t>검은 개 KUROZUKA</t>
        </is>
      </c>
      <c r="B47" s="2">
        <f>HYPERLINK("https://namu.wiki/w/%EA%B2%80%EC%9D%80%20%EA%B0%9C%20KUROZUKA", "링크")</f>
        <v/>
      </c>
    </row>
    <row r="48">
      <c r="A48" s="1" t="inlineStr">
        <is>
          <t>검풍전기 베르세르크</t>
        </is>
      </c>
      <c r="B48" s="2">
        <f>HYPERLINK("https://namu.wiki/w/%EA%B2%80%ED%92%8D%EC%A0%84%EA%B8%B0%20%EB%B2%A0%EB%A5%B4%EC%84%B8%EB%A5%B4%ED%81%AC", "링크")</f>
        <v/>
      </c>
    </row>
    <row r="49">
      <c r="A49" s="1" t="inlineStr">
        <is>
          <t>겁쟁이 페달</t>
        </is>
      </c>
      <c r="B49" s="2">
        <f>HYPERLINK("https://namu.wiki/w/%EA%B2%81%EC%9F%81%EC%9D%B4%20%ED%8E%98%EB%8B%AC", "링크")</f>
        <v/>
      </c>
    </row>
    <row r="50">
      <c r="A50" s="1" t="inlineStr">
        <is>
          <t>게게게의 키타로</t>
        </is>
      </c>
      <c r="B50" s="2">
        <f>HYPERLINK("https://namu.wiki/w/%EA%B2%8C%EA%B2%8C%EA%B2%8C%EC%9D%98%20%ED%82%A4%ED%83%80%EB%A1%9C", "링크")</f>
        <v/>
      </c>
    </row>
    <row r="51">
      <c r="A51" s="1" t="inlineStr">
        <is>
          <t>게드전기</t>
        </is>
      </c>
      <c r="B51" s="2">
        <f>HYPERLINK("https://namu.wiki/w/%EA%B2%8C%EB%93%9C%EC%A0%84%EA%B8%B0", "링크")</f>
        <v/>
      </c>
    </row>
    <row r="52">
      <c r="A52" s="1" t="inlineStr">
        <is>
          <t>게이머즈!</t>
        </is>
      </c>
      <c r="B52" s="2">
        <f>HYPERLINK("https://namu.wiki/w/%EA%B2%8C%EC%9D%B4%EB%A8%B8%EC%A6%88!", "링크")</f>
        <v/>
      </c>
    </row>
    <row r="53">
      <c r="A53" s="1" t="inlineStr">
        <is>
          <t>게이트 - 자위대. 그의 땅에서, 이처럼 싸우며</t>
        </is>
      </c>
      <c r="B53" s="2">
        <f>HYPERLINK("https://namu.wiki/w/%EA%B2%8C%EC%9D%B4%ED%8A%B8%20-%20%EC%9E%90%EC%9C%84%EB%8C%80.%20%EA%B7%B8%EC%9D%98%20%EB%95%85%EC%97%90%EC%84%9C%2C%20%EC%9D%B4%EC%B2%98%EB%9F%BC%20%EC%8B%B8%EC%9A%B0%EB%A9%B0", "링크")</f>
        <v/>
      </c>
    </row>
    <row r="54">
      <c r="A54" s="1" t="inlineStr">
        <is>
          <t>게이트 키퍼즈</t>
        </is>
      </c>
      <c r="B54" s="2">
        <f>HYPERLINK("https://namu.wiki/w/%EA%B2%8C%EC%9D%B4%ED%8A%B8%20%ED%82%A4%ED%8D%BC%EC%A6%88", "링크")</f>
        <v/>
      </c>
    </row>
    <row r="55">
      <c r="A55" s="1" t="inlineStr">
        <is>
          <t>겟 백커스</t>
        </is>
      </c>
      <c r="B55" s="2">
        <f>HYPERLINK("https://namu.wiki/w/%EA%B2%9F%20%EB%B0%B1%EC%BB%A4%EC%8A%A4", "링크")</f>
        <v/>
      </c>
    </row>
    <row r="56">
      <c r="A56" s="1" t="inlineStr">
        <is>
          <t>겟타로보 시리즈</t>
        </is>
      </c>
      <c r="B56" s="2">
        <f>HYPERLINK("https://namu.wiki/w/%EA%B2%9F%ED%83%80%EB%A1%9C%EB%B3%B4%20%EC%8B%9C%EB%A6%AC%EC%A6%88", "링크")</f>
        <v/>
      </c>
    </row>
    <row r="57">
      <c r="A57" s="1" t="inlineStr">
        <is>
          <t>결계사</t>
        </is>
      </c>
      <c r="B57" s="2">
        <f>HYPERLINK("https://namu.wiki/w/%EA%B2%B0%EA%B3%84%EC%82%AC", "링크")</f>
        <v/>
      </c>
    </row>
    <row r="58">
      <c r="A58" s="1" t="inlineStr">
        <is>
          <t>결벽남자! 아오야마군</t>
        </is>
      </c>
      <c r="B58" s="2">
        <f>HYPERLINK("https://namu.wiki/w/%EA%B2%B0%EB%B2%BD%EB%82%A8%EC%9E%90!%20%EC%95%84%EC%98%A4%EC%95%BC%EB%A7%88%EA%B5%B0", "링크")</f>
        <v/>
      </c>
    </row>
    <row r="59">
      <c r="A59" s="1" t="inlineStr">
        <is>
          <t>경계선상의 호라이즌</t>
        </is>
      </c>
      <c r="B59" s="2">
        <f>HYPERLINK("https://namu.wiki/w/%EA%B2%BD%EA%B3%84%EC%84%A0%EC%83%81%EC%9D%98%20%ED%98%B8%EB%9D%BC%EC%9D%B4%EC%A6%8C/%EC%95%A0%EB%8B%88%EB%A9%94%EC%9D%B4%EC%85%98", "링크")</f>
        <v/>
      </c>
    </row>
    <row r="60">
      <c r="A60" s="1" t="inlineStr">
        <is>
          <t>경계의 린네</t>
        </is>
      </c>
      <c r="B60" s="2">
        <f>HYPERLINK("https://namu.wiki/w/%EA%B2%BD%EA%B3%84%EC%9D%98%20%EB%A6%B0%EB%84%A4", "링크")</f>
        <v/>
      </c>
    </row>
    <row r="61">
      <c r="A61" s="1" t="inlineStr">
        <is>
          <t>경계의 저편</t>
        </is>
      </c>
      <c r="B61" s="2">
        <f>HYPERLINK("https://namu.wiki/w/%EA%B2%BD%EA%B3%84%EC%9D%98%20%EC%A0%80%ED%8E%B8", "링크")</f>
        <v/>
      </c>
    </row>
    <row r="62">
      <c r="A62" s="1" t="inlineStr">
        <is>
          <t>경녀!!!!!!!!</t>
        </is>
      </c>
      <c r="B62" s="2">
        <f>HYPERLINK("https://namu.wiki/w/%EA%B2%BD%EB%85%80!!!!!!!!", "링크")</f>
        <v/>
      </c>
    </row>
    <row r="63">
      <c r="A63" s="1" t="inlineStr">
        <is>
          <t>견습신 비밀의 코코타마</t>
        </is>
      </c>
      <c r="B63" s="2">
        <f>HYPERLINK("https://namu.wiki/w/%EA%B2%AC%EC%8A%B5%EC%8B%A0%20%EB%B9%84%EB%B0%80%EC%9D%98%20%EC%BD%94%EC%BD%94%ED%83%80%EB%A7%88", "링크")</f>
        <v/>
      </c>
    </row>
    <row r="64">
      <c r="A64" s="1" t="inlineStr">
        <is>
          <t>고 녀석 맛나겠다</t>
        </is>
      </c>
      <c r="B64" s="2">
        <f>HYPERLINK("https://namu.wiki/w/%EA%B3%A0%20%EB%85%80%EC%84%9D%20%EB%A7%9B%EB%82%98%EA%B2%A0%EB%8B%A4", "링크")</f>
        <v/>
      </c>
    </row>
    <row r="65">
      <c r="A65" s="1" t="inlineStr">
        <is>
          <t>고기동환상 건퍼레이드 마치</t>
        </is>
      </c>
      <c r="B65" s="2">
        <f>HYPERLINK("https://namu.wiki/w/%EA%B3%A0%EA%B8%B0%EB%8F%99%ED%99%98%EC%83%81%20%EA%B1%B4%ED%8D%BC%EB%A0%88%EC%9D%B4%EB%93%9C%20%EB%A7%88%EC%B9%98", "링크")</f>
        <v/>
      </c>
    </row>
    <row r="66">
      <c r="A66" s="1" t="inlineStr">
        <is>
          <t>고래의 아이들은 모래 위에서 노래한다</t>
        </is>
      </c>
      <c r="B66" s="2">
        <f>HYPERLINK("https://namu.wiki/w/%EA%B3%A0%EB%9E%98%EC%9D%98%20%EC%95%84%EC%9D%B4%EB%93%A4%EC%9D%80%20%EB%AA%A8%EB%9E%98%20%EC%9C%84%EC%97%90%EC%84%9C%20%EB%85%B8%EB%9E%98%ED%95%9C%EB%8B%A4", "링크")</f>
        <v/>
      </c>
    </row>
    <row r="67">
      <c r="A67" s="1" t="inlineStr">
        <is>
          <t>고르고13</t>
        </is>
      </c>
      <c r="B67" s="2">
        <f>HYPERLINK("https://namu.wiki/w/%EA%B3%A0%EB%A5%B4%EA%B3%A013", "링크")</f>
        <v/>
      </c>
    </row>
    <row r="68">
      <c r="A68" s="1" t="inlineStr">
        <is>
          <t>고블린 슬레이어</t>
        </is>
      </c>
      <c r="B68" s="2">
        <f>HYPERLINK("https://namu.wiki/w/%EA%B3%A0%EB%B8%94%EB%A6%B0%20%EC%8A%AC%EB%A0%88%EC%9D%B4%EC%96%B4/%EC%95%A0%EB%8B%88%EB%A9%94%EC%9D%B4%EC%85%98", "링크")</f>
        <v/>
      </c>
    </row>
    <row r="69">
      <c r="A69" s="1" t="inlineStr">
        <is>
          <t>고스트 스위퍼</t>
        </is>
      </c>
      <c r="B69" s="2">
        <f>HYPERLINK("https://namu.wiki/w/%EA%B3%A0%EC%8A%A4%ED%8A%B8%20%EC%8A%A4%EC%9C%84%ED%8D%BC", "링크")</f>
        <v/>
      </c>
    </row>
    <row r="70">
      <c r="A70" s="1" t="inlineStr">
        <is>
          <t>고스트 헌트</t>
        </is>
      </c>
      <c r="B70" s="2">
        <f>HYPERLINK("https://namu.wiki/w/%EA%B3%A0%EC%8A%A4%ED%8A%B8%20%ED%97%8C%ED%8A%B8", "링크")</f>
        <v/>
      </c>
    </row>
    <row r="71">
      <c r="A71" s="1" t="inlineStr">
        <is>
          <t>고식</t>
        </is>
      </c>
      <c r="B71" s="2">
        <f>HYPERLINK("https://namu.wiki/w/%EA%B3%A0%EC%8B%9D", "링크")</f>
        <v/>
      </c>
    </row>
    <row r="72">
      <c r="A72" s="1" t="inlineStr">
        <is>
          <t>고양이 당인전 테얀데에</t>
        </is>
      </c>
      <c r="B72" s="2">
        <f>HYPERLINK("https://namu.wiki/w/%EA%B3%A0%EC%96%91%EC%9D%B4%20%EB%8B%B9%EC%9D%B8%EC%A0%84%20%ED%85%8C%EC%96%80%EB%8D%B0%EC%97%90", "링크")</f>
        <v/>
      </c>
    </row>
    <row r="73">
      <c r="A73" s="1" t="inlineStr">
        <is>
          <t>고양이의 보은</t>
        </is>
      </c>
      <c r="B73" s="2">
        <f>HYPERLINK("https://namu.wiki/w/%EA%B3%A0%EC%96%91%EC%9D%B4%EC%9D%98%20%EB%B3%B4%EC%9D%80", "링크")</f>
        <v/>
      </c>
    </row>
    <row r="74">
      <c r="A74" s="1" t="inlineStr">
        <is>
          <t>고왓파 5 고담</t>
        </is>
      </c>
      <c r="B74" s="2">
        <f>HYPERLINK("https://namu.wiki/w/%EA%B3%A0%EC%99%93%ED%8C%8C%205%20%EA%B3%A0%EB%8B%B4", "링크")</f>
        <v/>
      </c>
    </row>
    <row r="75">
      <c r="A75" s="1" t="inlineStr">
        <is>
          <t>고쿠도 군 만유기</t>
        </is>
      </c>
      <c r="B75" s="2">
        <f>HYPERLINK("https://namu.wiki/w/%EA%B3%A0%EC%BF%A0%EB%8F%84%20%EA%B5%B0%20%EB%A7%8C%EC%9C%A0%EA%B8%B0", "링크")</f>
        <v/>
      </c>
    </row>
    <row r="76">
      <c r="A76" s="1" t="inlineStr">
        <is>
          <t>고쿠죠 ~극락원여학교 기숙사 이야기~</t>
        </is>
      </c>
      <c r="B76" s="2">
        <f>HYPERLINK("https://namu.wiki/w/%EA%B3%A0%EC%BF%A0%EC%A3%A0%20~%EA%B7%B9%EB%9D%BD%EC%9B%90%EC%97%AC%ED%95%99%EA%B5%90%20%EA%B8%B0%EC%88%99%EC%82%AC%20%EC%9D%B4%EC%95%BC%EA%B8%B0~", "링크")</f>
        <v/>
      </c>
    </row>
    <row r="77">
      <c r="A77" s="1" t="inlineStr">
        <is>
          <t>고쿠센</t>
        </is>
      </c>
      <c r="B77" s="2">
        <f>HYPERLINK("https://namu.wiki/w/%EA%B3%A0%EC%BF%A0%EC%84%BC", "링크")</f>
        <v/>
      </c>
    </row>
    <row r="78">
      <c r="A78" s="1" t="inlineStr">
        <is>
          <t>고키챠</t>
        </is>
      </c>
      <c r="B78" s="2">
        <f>HYPERLINK("https://namu.wiki/w/%EA%B3%A0%ED%82%A4%EC%B1%A0", "링크")</f>
        <v/>
      </c>
    </row>
    <row r="79">
      <c r="A79" s="1" t="inlineStr">
        <is>
          <t>곤</t>
        </is>
      </c>
      <c r="B79" s="2">
        <f>HYPERLINK("https://namu.wiki/w/GON", "링크")</f>
        <v/>
      </c>
    </row>
    <row r="80">
      <c r="A80" s="1" t="inlineStr">
        <is>
          <t>골든보이</t>
        </is>
      </c>
      <c r="B80" s="2">
        <f>HYPERLINK("https://namu.wiki/w/%EA%B3%A8%EB%93%A0%EB%B3%B4%EC%9D%B4(%EB%A7%8C%ED%99%94)", "링크")</f>
        <v/>
      </c>
    </row>
    <row r="81">
      <c r="A81" s="1" t="inlineStr">
        <is>
          <t>골든 카무이</t>
        </is>
      </c>
      <c r="B81" s="2">
        <f>HYPERLINK("https://namu.wiki/w/%EA%B3%A8%EB%93%A0%20%EC%B9%B4%EB%AC%B4%EC%9D%B4/%EC%95%A0%EB%8B%88%EB%A9%94%EC%9D%B4%EC%85%98", "링크")</f>
        <v/>
      </c>
    </row>
    <row r="82">
      <c r="A82" s="1" t="inlineStr">
        <is>
          <t>골든 타임</t>
        </is>
      </c>
      <c r="B82" s="2">
        <f>HYPERLINK("https://namu.wiki/w/%EA%B3%A8%EB%93%A0%20%ED%83%80%EC%9E%84(%EB%9D%BC%EC%9D%B4%ED%8A%B8%20%EB%85%B8%EB%B2%A8)", "링크")</f>
        <v/>
      </c>
    </row>
    <row r="83">
      <c r="A83" s="1" t="inlineStr">
        <is>
          <t>골판지 전기 시리즈</t>
        </is>
      </c>
      <c r="B83" s="2">
        <f>HYPERLINK("https://namu.wiki/w/%EA%B3%A8%ED%8C%90%EC%A7%80%20%EC%A0%84%EA%B8%B0%20%EC%8B%9C%EB%A6%AC%EC%A6%88", "링크")</f>
        <v/>
      </c>
    </row>
    <row r="84">
      <c r="A84" s="1" t="inlineStr">
        <is>
          <t>골프천재 탄도</t>
        </is>
      </c>
      <c r="B84" s="2">
        <f>HYPERLINK("https://namu.wiki/w/%EA%B3%A8%ED%94%84%EC%B2%9C%EC%9E%AC%20%ED%83%84%EB%8F%84", "링크")</f>
        <v/>
      </c>
    </row>
    <row r="85">
      <c r="A85" s="1" t="inlineStr">
        <is>
          <t>공각기동대</t>
        </is>
      </c>
      <c r="B85" s="2">
        <f>HYPERLINK("https://namu.wiki/w/%EA%B3%B5%EA%B0%81%EA%B8%B0%EB%8F%99%EB%8C%80", "링크")</f>
        <v/>
      </c>
    </row>
    <row r="86">
      <c r="A86" s="1" t="inlineStr">
        <is>
          <t>공룡킹 어드벤쳐</t>
        </is>
      </c>
      <c r="B86" s="2">
        <f>HYPERLINK("https://namu.wiki/w/%EA%B3%B5%EB%A3%A1%ED%82%B9%20%EC%96%B4%EB%93%9C%EB%B2%A4%EC%B3%90", "링크")</f>
        <v/>
      </c>
    </row>
    <row r="87">
      <c r="A87" s="1" t="inlineStr">
        <is>
          <t>공상과학세계 걸리버보이</t>
        </is>
      </c>
      <c r="B87" s="2">
        <f>HYPERLINK("https://namu.wiki/w/%EA%B3%B5%EC%83%81%EA%B3%BC%ED%95%99%EC%84%B8%EA%B3%84%20%EA%B1%B8%EB%A6%AC%EB%B2%84%EB%B3%B4%EC%9D%B4", "링크")</f>
        <v/>
      </c>
    </row>
    <row r="88">
      <c r="A88" s="1" t="inlineStr">
        <is>
          <t>공의 경계</t>
        </is>
      </c>
      <c r="B88" s="2">
        <f>HYPERLINK("https://namu.wiki/w/%EA%B3%B5%EC%9D%98%20%EA%B2%BD%EA%B3%84", "링크")</f>
        <v/>
      </c>
    </row>
    <row r="89">
      <c r="A89" s="1" t="inlineStr">
        <is>
          <t>공중그네</t>
        </is>
      </c>
      <c r="B89" s="2">
        <f>HYPERLINK("https://namu.wiki/w/%EA%B3%B5%EC%A4%91%EA%B7%B8%EB%84%A4", "링크")</f>
        <v/>
      </c>
    </row>
    <row r="90">
      <c r="A90" s="1" t="inlineStr">
        <is>
          <t>공포의 물고기</t>
        </is>
      </c>
      <c r="B90" s="2">
        <f>HYPERLINK("https://namu.wiki/w/%EA%B3%B5%ED%8F%AC%EC%9D%98%20%EB%AC%BC%EA%B3%A0%EA%B8%B0", "링크")</f>
        <v/>
      </c>
    </row>
    <row r="91">
      <c r="A91" s="1" t="inlineStr">
        <is>
          <t>과학닌자대 갓챠맨</t>
        </is>
      </c>
      <c r="B91" s="2">
        <f>HYPERLINK("https://namu.wiki/w/%EA%B3%BC%ED%95%99%EB%8B%8C%EC%9E%90%EB%8C%80%20%EA%B0%93%EC%B1%A0%EB%A7%A8", "링크")</f>
        <v/>
      </c>
    </row>
    <row r="92">
      <c r="A92" s="1" t="inlineStr">
        <is>
          <t>관희 챠이카</t>
        </is>
      </c>
      <c r="B92" s="2">
        <f>HYPERLINK("https://namu.wiki/w/%EA%B4%80%ED%9D%AC%20%EC%B1%A0%EC%9D%B4%EC%B9%B4", "링크")</f>
        <v/>
      </c>
    </row>
    <row r="93">
      <c r="A93" s="1" t="inlineStr">
        <is>
          <t>광란가족일기</t>
        </is>
      </c>
      <c r="B93" s="2">
        <f>HYPERLINK("https://namu.wiki/w/%EA%B4%91%EB%9E%80%EA%B0%80%EC%A1%B1%EC%9D%BC%EA%B8%B0", "링크")</f>
        <v/>
      </c>
    </row>
    <row r="94">
      <c r="A94" s="1" t="inlineStr">
        <is>
          <t>광속 사이버</t>
        </is>
      </c>
      <c r="B94" s="2">
        <f>HYPERLINK("https://namu.wiki/w/%EA%B4%91%EC%86%8D%20%EC%82%AC%EC%9D%B4%EB%B2%84", "링크")</f>
        <v/>
      </c>
    </row>
    <row r="95">
      <c r="A95" s="1" t="inlineStr">
        <is>
          <t>광속전신 알베가스</t>
        </is>
      </c>
      <c r="B95" s="2">
        <f>HYPERLINK("https://namu.wiki/w/%EA%B4%91%EC%86%8D%EC%A0%84%EC%8B%A0%20%EC%95%8C%EB%B2%A0%EA%B0%80%EC%8A%A4", "링크")</f>
        <v/>
      </c>
    </row>
    <row r="96">
      <c r="A96" s="1" t="inlineStr">
        <is>
          <t>괭이갈매기 울 적에</t>
        </is>
      </c>
      <c r="B96" s="2">
        <f>HYPERLINK("https://namu.wiki/w/%EA%B4%AD%EC%9D%B4%EA%B0%88%EB%A7%A4%EA%B8%B0%20%EC%9A%B8%20%EC%A0%81%EC%97%90/%EC%95%A0%EB%8B%88%EB%A9%94%EC%9D%B4%EC%85%98", "링크")</f>
        <v/>
      </c>
    </row>
    <row r="97">
      <c r="A97" s="1" t="inlineStr">
        <is>
          <t>교향시편 유레카 세븐</t>
        </is>
      </c>
      <c r="B97" s="2">
        <f>HYPERLINK("https://namu.wiki/w/%EA%B5%90%ED%96%A5%EC%8B%9C%ED%8E%B8%20%EC%9C%A0%EB%A0%88%EC%B9%B4%20%EC%84%B8%EB%B8%90", "링크")</f>
        <v/>
      </c>
    </row>
    <row r="98">
      <c r="A98" s="1" t="inlineStr">
        <is>
          <t>과연 사루토비</t>
        </is>
      </c>
      <c r="B98" s="2">
        <f>HYPERLINK("https://namu.wiki/w/%EA%B3%BC%EC%97%B0%20%EC%82%AC%EB%A3%A8%ED%86%A0%EB%B9%84", "링크")</f>
        <v/>
      </c>
    </row>
    <row r="99">
      <c r="A99" s="1" t="inlineStr">
        <is>
          <t>괴담 레스토랑</t>
        </is>
      </c>
      <c r="B99" s="2">
        <f>HYPERLINK("https://namu.wiki/w/%EA%B4%B4%EB%8B%B4%20%EB%A0%88%EC%8A%A4%ED%86%A0%EB%9E%91", "링크")</f>
        <v/>
      </c>
    </row>
    <row r="100">
      <c r="A100" s="1" t="inlineStr">
        <is>
          <t>괴도 조커</t>
        </is>
      </c>
      <c r="B100" s="2">
        <f>HYPERLINK("https://namu.wiki/w/%EA%B4%B4%EB%8F%84%20%EC%A1%B0%EC%BB%A4", "링크")</f>
        <v/>
      </c>
    </row>
    <row r="101">
      <c r="A101" s="1" t="inlineStr">
        <is>
          <t>괴롭히지 말아요, 나가토로 양</t>
        </is>
      </c>
      <c r="B101" s="2">
        <f>HYPERLINK("https://namu.wiki/w/%EA%B4%B4%EB%A1%AD%ED%9E%88%EC%A7%80%20%EB%A7%90%EC%95%84%EC%9A%94%2C%20%EB%82%98%EA%B0%80%ED%86%A0%EB%A1%9C%20%EC%96%91", "링크")</f>
        <v/>
      </c>
    </row>
    <row r="102">
      <c r="A102" s="1" t="inlineStr">
        <is>
          <t>괴물군</t>
        </is>
      </c>
      <c r="B102" s="2">
        <f>HYPERLINK("https://namu.wiki/w/%EA%B4%B4%EB%AC%BC%EA%B5%B0", "링크")</f>
        <v/>
      </c>
    </row>
    <row r="103">
      <c r="A103" s="1" t="inlineStr">
        <is>
          <t>괴물왕녀</t>
        </is>
      </c>
      <c r="B103" s="2">
        <f>HYPERLINK("https://namu.wiki/w/%EA%B4%B4%EB%AC%BC%EC%99%95%EB%85%80", "링크")</f>
        <v/>
      </c>
    </row>
    <row r="104">
      <c r="A104" s="1" t="inlineStr">
        <is>
          <t>괴물의 아이</t>
        </is>
      </c>
      <c r="B104" s="2">
        <f>HYPERLINK("https://namu.wiki/w/%EA%B4%B4%EB%AC%BC%EC%9D%98%20%EC%95%84%EC%9D%B4", "링크")</f>
        <v/>
      </c>
    </row>
    <row r="105">
      <c r="A105" s="1" t="inlineStr">
        <is>
          <t>괴짜가족</t>
        </is>
      </c>
      <c r="B105" s="2">
        <f>HYPERLINK("https://namu.wiki/w/%EA%B4%B4%EC%A7%9C%EA%B0%80%EC%A1%B1", "링크")</f>
        <v/>
      </c>
    </row>
    <row r="106">
      <c r="A106" s="1" t="inlineStr">
        <is>
          <t>괴 ~아야카시~</t>
        </is>
      </c>
      <c r="B106" s="2">
        <f>HYPERLINK("https://namu.wiki/w/%EA%B4%B4%20~%EC%95%84%EC%95%BC%EC%B9%B4%EC%8B%9C~", "링크")</f>
        <v/>
      </c>
    </row>
    <row r="107">
      <c r="A107" s="1" t="inlineStr">
        <is>
          <t>귀를 기울이면</t>
        </is>
      </c>
      <c r="B107" s="2">
        <f>HYPERLINK("https://namu.wiki/w/%EA%B7%80%EB%A5%BC%20%EA%B8%B0%EC%9A%B8%EC%9D%B4%EB%A9%B4", "링크")</f>
        <v/>
      </c>
    </row>
    <row r="108">
      <c r="A108" s="1" t="inlineStr">
        <is>
          <t>귀참</t>
        </is>
      </c>
      <c r="B108" s="2">
        <f>HYPERLINK("https://namu.wiki/w/%EA%B7%80%EC%B0%B8", "링크")</f>
        <v/>
      </c>
    </row>
    <row r="109">
      <c r="A109" s="1" t="inlineStr">
        <is>
          <t>귀멸의 칼날</t>
        </is>
      </c>
      <c r="B109" s="2">
        <f>HYPERLINK("https://namu.wiki/w/%EA%B7%80%EB%A9%B8%EC%9D%98%20%EC%B9%BC%EB%82%A0(%EC%95%A0%EB%8B%88%EB%A9%94%EC%9D%B4%EC%85%98%201%EA%B8%B0)", "링크")</f>
        <v/>
      </c>
    </row>
    <row r="110">
      <c r="A110" s="1" t="inlineStr">
        <is>
          <t>귀멸의 칼날: 유곽 편</t>
        </is>
      </c>
      <c r="B110" s="2">
        <f>HYPERLINK("https://namu.wiki/w/%EA%B7%80%EB%A9%B8%EC%9D%98%20%EC%B9%BC%EB%82%A0:%20%EC%9C%A0%EA%B3%BD%20%ED%8E%B8", "링크")</f>
        <v/>
      </c>
    </row>
    <row r="111">
      <c r="A111" s="1" t="inlineStr">
        <is>
          <t>귀여우면 변태라도 좋아해 주실 수 있나요?</t>
        </is>
      </c>
      <c r="B111" s="2">
        <f>HYPERLINK("https://namu.wiki/w/%EA%B7%80%EC%97%AC%EC%9A%B0%EB%A9%B4%20%EB%B3%80%ED%83%9C%EB%9D%BC%EB%8F%84%20%EC%A2%8B%EC%95%84%ED%95%B4%20%EC%A3%BC%EC%8B%A4%20%EC%88%98%20%EC%9E%88%EB%82%98%EC%9A%94%3F", "링크")</f>
        <v/>
      </c>
    </row>
    <row r="112">
      <c r="A112" s="1" t="inlineStr">
        <is>
          <t>구구레 코쿠리상</t>
        </is>
      </c>
      <c r="B112" s="2">
        <f>HYPERLINK("https://namu.wiki/w/%EA%B5%AC%EA%B5%AC%EB%A0%88%20%EC%BD%94%EC%BF%A0%EB%A6%AC%EC%83%81", "링크")</f>
        <v/>
      </c>
    </row>
    <row r="113">
      <c r="A113" s="1" t="inlineStr">
        <is>
          <t>구름의 저편, 약속의 장소</t>
        </is>
      </c>
      <c r="B113" s="2">
        <f>HYPERLINK("https://namu.wiki/w/%EA%B5%AC%EB%A6%84%EC%9D%98%20%EC%A0%80%ED%8E%B8%2C%20%EC%95%BD%EC%86%8D%EC%9D%98%20%EC%9E%A5%EC%86%8C", "링크")</f>
        <v/>
      </c>
    </row>
    <row r="114">
      <c r="A114" s="1" t="inlineStr">
        <is>
          <t>구름처럼 바람처럼</t>
        </is>
      </c>
      <c r="B114" s="2">
        <f>HYPERLINK("https://namu.wiki/w/%EA%B5%AC%EB%A6%84%EC%B2%98%EB%9F%BC%20%EB%B0%94%EB%9E%8C%EC%B2%98%EB%9F%BC", "링크")</f>
        <v/>
      </c>
    </row>
    <row r="115">
      <c r="A115" s="1" t="inlineStr">
        <is>
          <t>구명전사 제노사이버</t>
        </is>
      </c>
      <c r="B115" s="2">
        <f>HYPERLINK("https://namu.wiki/w/%EA%B5%AC%EB%AA%85%EC%A0%84%EC%82%AC%20%EC%A0%9C%EB%85%B8%EC%82%AC%EC%9D%B4%EB%B2%84", "링크")</f>
        <v/>
      </c>
    </row>
    <row r="116">
      <c r="A116" s="1" t="inlineStr">
        <is>
          <t>구슬동자</t>
        </is>
      </c>
      <c r="B116" s="2">
        <f>HYPERLINK("https://namu.wiki/w/%EA%B5%AC%EC%8A%AC%EB%8F%99%EC%9E%90", "링크")</f>
        <v/>
      </c>
    </row>
    <row r="117">
      <c r="A117" s="1" t="inlineStr">
        <is>
          <t>구인사가</t>
        </is>
      </c>
      <c r="B117" s="2">
        <f>HYPERLINK("https://namu.wiki/w/%EA%B5%AC%EC%9D%B8%EC%82%AC%EA%B0%80", "링크")</f>
        <v/>
      </c>
    </row>
    <row r="118">
      <c r="A118" s="1" t="inlineStr">
        <is>
          <t>귀가부 활동 기록</t>
        </is>
      </c>
      <c r="B118" s="2">
        <f>HYPERLINK("https://namu.wiki/w/%EA%B7%80%EA%B0%80%EB%B6%80%20%ED%99%9C%EB%8F%99%20%EA%B8%B0%EB%A1%9D", "링크")</f>
        <v/>
      </c>
    </row>
    <row r="119">
      <c r="A119" s="1" t="inlineStr">
        <is>
          <t>귀등의 섬</t>
        </is>
      </c>
      <c r="B119" s="2">
        <f>HYPERLINK("https://namu.wiki/w/%EA%B7%80%EB%93%B1%EC%9D%98%20%EC%84%AC", "링크")</f>
        <v/>
      </c>
    </row>
    <row r="120">
      <c r="A120" s="1" t="inlineStr">
        <is>
          <t>귀부 시리즈</t>
        </is>
      </c>
      <c r="B120" s="2">
        <f>HYPERLINK("https://namu.wiki/w/%EA%B7%80%EB%B6%80%20%EC%8B%9C%EB%A6%AC%EC%A6%88", "링크")</f>
        <v/>
      </c>
    </row>
    <row r="121">
      <c r="A121" s="1" t="inlineStr">
        <is>
          <t>귀신전</t>
        </is>
      </c>
      <c r="B121" s="2">
        <f>HYPERLINK("https://namu.wiki/w/%EA%B7%80%EC%8B%A0%EC%A0%84", "링크")</f>
        <v/>
      </c>
    </row>
    <row r="122">
      <c r="A122" s="1" t="inlineStr">
        <is>
          <t>그것이 성우!</t>
        </is>
      </c>
      <c r="B122" s="2">
        <f>HYPERLINK("https://namu.wiki/w/%EA%B7%B8%EA%B2%83%EC%9D%B4%20%EC%84%B1%EC%9A%B0!", "링크")</f>
        <v/>
      </c>
    </row>
    <row r="123">
      <c r="A123" s="1" t="inlineStr">
        <is>
          <t>그날 본 꽃의 이름을 우리는 아직 모른다</t>
        </is>
      </c>
      <c r="B123" s="2">
        <f>HYPERLINK("https://namu.wiki/w/%EA%B7%B8%EB%82%A0%20%EB%B3%B8%20%EA%BD%83%EC%9D%98%20%EC%9D%B4%EB%A6%84%EC%9D%84%20%EC%9A%B0%EB%A6%AC%EB%8A%94%20%EC%95%84%EC%A7%81%20%EB%AA%A8%EB%A5%B8%EB%8B%A4", "링크")</f>
        <v/>
      </c>
    </row>
    <row r="124">
      <c r="A124" s="1" t="inlineStr">
        <is>
          <t>그 남자! 그 여자!</t>
        </is>
      </c>
      <c r="B124" s="2">
        <f>HYPERLINK("https://namu.wiki/w/%EA%B7%B8%20%EB%82%A8%EC%9E%90!%20%EA%B7%B8%20%EC%97%AC%EC%9E%90!", "링크")</f>
        <v/>
      </c>
    </row>
    <row r="125">
      <c r="A125" s="1" t="inlineStr">
        <is>
          <t>그녀와 그녀의 고양이</t>
        </is>
      </c>
      <c r="B125" s="2">
        <f>HYPERLINK("https://namu.wiki/w/%EA%B7%B8%EB%85%80%EC%99%80%20%EA%B7%B8%EB%85%80%EC%9D%98%20%EA%B3%A0%EC%96%91%EC%9D%B4", "링크")</f>
        <v/>
      </c>
    </row>
    <row r="126">
      <c r="A126" s="1" t="inlineStr">
        <is>
          <t>그녀의 플래그가 꺾이면</t>
        </is>
      </c>
      <c r="B126" s="2">
        <f>HYPERLINK("https://namu.wiki/w/%EA%B7%B8%EB%85%80%EC%9D%98%20%ED%94%8C%EB%9E%98%EA%B7%B8%EA%B0%80%20%EA%BA%BE%EC%9D%B4%EB%A9%B4/%EC%95%A0%EB%8B%88%EB%A9%94%EC%9D%B4%EC%85%98", "링크")</f>
        <v/>
      </c>
    </row>
    <row r="127">
      <c r="A127" s="1" t="inlineStr">
        <is>
          <t>그늘에서 지킨다!</t>
        </is>
      </c>
      <c r="B127" s="2">
        <f>HYPERLINK("https://namu.wiki/w/%EA%B7%B8%EB%8A%98%EC%97%90%EC%84%9C%20%EC%A7%80%ED%82%A8%EB%8B%A4!", "링크")</f>
        <v/>
      </c>
    </row>
    <row r="128">
      <c r="A128" s="1" t="inlineStr">
        <is>
          <t>그대가 바라는 영원</t>
        </is>
      </c>
      <c r="B128" s="2">
        <f>HYPERLINK("https://namu.wiki/w/%EA%B7%B8%EB%8C%80%EA%B0%80%20%EB%B0%94%EB%9D%BC%EB%8A%94%20%EC%98%81%EC%9B%90", "링크")</f>
        <v/>
      </c>
    </row>
    <row r="129">
      <c r="A129" s="1" t="inlineStr">
        <is>
          <t>그대들, 어떻게 살 것인가</t>
        </is>
      </c>
      <c r="B129" s="2">
        <f>HYPERLINK("https://namu.wiki/w/%EA%B7%B8%EB%8C%80%EB%93%A4%2C%20%EC%96%B4%EB%96%BB%EA%B2%8C%20%EC%82%B4%20%EA%B2%83%EC%9D%B8%EA%B0%80", "링크")</f>
        <v/>
      </c>
    </row>
    <row r="130">
      <c r="A130" s="1" t="inlineStr">
        <is>
          <t>그라비테이션</t>
        </is>
      </c>
      <c r="B130" s="2">
        <f>HYPERLINK("https://namu.wiki/w/%EA%B7%B8%EB%9D%BC%EB%B9%84%ED%85%8C%EC%9D%B4%EC%85%98", "링크")</f>
        <v/>
      </c>
    </row>
    <row r="131">
      <c r="A131" s="1" t="inlineStr">
        <is>
          <t>그랑블루 판타지</t>
        </is>
      </c>
      <c r="B131" s="2">
        <f>HYPERLINK("https://namu.wiki/w/%EA%B7%B8%EB%9E%91%EB%B8%94%EB%A3%A8%20%ED%8C%90%ED%83%80%EC%A7%80", "링크")</f>
        <v/>
      </c>
    </row>
    <row r="132">
      <c r="A132" s="1" t="inlineStr">
        <is>
          <t>그랑크레스트 전기</t>
        </is>
      </c>
      <c r="B132" s="2">
        <f>HYPERLINK("https://namu.wiki/w/%EA%B7%B8%EB%9E%91%ED%81%AC%EB%A0%88%EC%8A%A4%ED%8A%B8%20%EC%A0%84%EA%B8%B0", "링크")</f>
        <v/>
      </c>
    </row>
    <row r="133">
      <c r="A133" s="1" t="inlineStr">
        <is>
          <t>그러나 죄인은 용과 춤춘다</t>
        </is>
      </c>
      <c r="B133" s="2">
        <f>HYPERLINK("https://namu.wiki/w/%EA%B7%B8%EB%9F%AC%EB%82%98%20%EC%A3%84%EC%9D%B8%EC%9D%80%20%EC%9A%A9%EA%B3%BC%20%EC%B6%A4%EC%B6%98%EB%8B%A4/%EC%95%A0%EB%8B%88%EB%A9%94%EC%9D%B4%EC%85%98", "링크")</f>
        <v/>
      </c>
    </row>
    <row r="134">
      <c r="A134" s="1" t="inlineStr">
        <is>
          <t>그럼에도 세상은 아름답다</t>
        </is>
      </c>
      <c r="B134" s="2">
        <f>HYPERLINK("https://namu.wiki/w/%EA%B7%B8%EB%9F%BC%EC%97%90%EB%8F%84%20%EC%84%B8%EC%83%81%EC%9D%80%20%EC%95%84%EB%A6%84%EB%8B%B5%EB%8B%A4", "링크")</f>
        <v/>
      </c>
    </row>
    <row r="135">
      <c r="A135" s="1" t="inlineStr">
        <is>
          <t>그래도 마을은 돌아간다</t>
        </is>
      </c>
      <c r="B135" s="2">
        <f>HYPERLINK("https://namu.wiki/w/%EA%B7%B8%EB%9E%98%EB%8F%84%20%EB%A7%88%EC%9D%84%EC%9D%80%20%EB%8F%8C%EC%95%84%EA%B0%84%EB%8B%A4", "링크")</f>
        <v/>
      </c>
    </row>
    <row r="136">
      <c r="A136" s="1" t="inlineStr">
        <is>
          <t>그래서 나는 H를 할 수 없다</t>
        </is>
      </c>
      <c r="B136" s="2">
        <f>HYPERLINK("https://namu.wiki/w/%EA%B7%B8%EB%9E%98%EC%84%9C%20%EB%82%98%EB%8A%94%20H%EB%A5%BC%20%ED%95%A0%20%EC%88%98%20%EC%97%86%EB%8B%A4", "링크")</f>
        <v/>
      </c>
    </row>
    <row r="137">
      <c r="A137" s="1" t="inlineStr">
        <is>
          <t>그레고리 호러쇼</t>
        </is>
      </c>
      <c r="B137" s="2">
        <f>HYPERLINK("https://namu.wiki/w/%EA%B7%B8%EB%A0%88%EA%B3%A0%EB%A6%AC%20%ED%98%B8%EB%9F%AC%EC%87%BC", "링크")</f>
        <v/>
      </c>
    </row>
    <row r="138">
      <c r="A138" s="1" t="inlineStr">
        <is>
          <t>그래플러 바키</t>
        </is>
      </c>
      <c r="B138" s="2">
        <f>HYPERLINK("https://namu.wiki/w/%EA%B7%B8%EB%9E%98%ED%94%8C%EB%9F%AC%20%EB%B0%94%ED%82%A4", "링크")</f>
        <v/>
      </c>
    </row>
    <row r="139">
      <c r="A139" s="1" t="inlineStr">
        <is>
          <t>그레너디어(만화)</t>
        </is>
      </c>
      <c r="B139" s="2">
        <f>HYPERLINK("https://namu.wiki/w/%EA%B7%B8%EB%A0%88%EB%84%88%EB%94%94%EC%96%B4(%EB%A7%8C%ED%99%94)", "링크")</f>
        <v/>
      </c>
    </row>
    <row r="140">
      <c r="A140" s="1" t="inlineStr">
        <is>
          <t>그레이트 마징가</t>
        </is>
      </c>
      <c r="B140" s="2">
        <f>HYPERLINK("https://namu.wiki/w/%EA%B7%B8%EB%A0%88%EC%9D%B4%ED%8A%B8%20%EB%A7%88%EC%A7%95%EA%B0%80", "링크")</f>
        <v/>
      </c>
    </row>
    <row r="141">
      <c r="A141" s="1" t="inlineStr">
        <is>
          <t>그로이저X</t>
        </is>
      </c>
      <c r="B141" s="2">
        <f>HYPERLINK("https://namu.wiki/w/%EA%B7%B8%EB%A1%9C%EC%9D%B4%EC%A0%80X", "링크")</f>
        <v/>
      </c>
    </row>
    <row r="142">
      <c r="A142" s="1" t="inlineStr">
        <is>
          <t>그리자이아의 과실</t>
        </is>
      </c>
      <c r="B142" s="2">
        <f>HYPERLINK("https://namu.wiki/w/%EA%B7%B8%EB%A6%AC%EC%9E%90%EC%9D%B4%EC%95%84%EC%9D%98%20%EA%B3%BC%EC%8B%A4/%EC%95%A0%EB%8B%88%EB%A9%94%EC%9D%B4%EC%85%98", "링크")</f>
        <v/>
      </c>
    </row>
    <row r="143">
      <c r="A143" s="1" t="inlineStr">
        <is>
          <t>그 여름에서 기다릴게</t>
        </is>
      </c>
      <c r="B143" s="2">
        <f>HYPERLINK("https://namu.wiki/w/%EA%B7%B8%20%EC%97%AC%EB%A6%84%EC%97%90%EC%84%9C%20%EA%B8%B0%EB%8B%A4%EB%A6%B4%EA%B2%8C", "링크")</f>
        <v/>
      </c>
    </row>
    <row r="144">
      <c r="A144" s="1" t="inlineStr">
        <is>
          <t>극상생도회</t>
        </is>
      </c>
      <c r="B144" s="2">
        <f>HYPERLINK("https://namu.wiki/w/%EA%B7%B9%EC%83%81%EC%83%9D%EB%8F%84%ED%9A%8C", "링크")</f>
        <v/>
      </c>
    </row>
    <row r="145">
      <c r="A145" s="1" t="inlineStr">
        <is>
          <t>극흑의 브룬힐데</t>
        </is>
      </c>
      <c r="B145" s="2">
        <f>HYPERLINK("https://namu.wiki/w/%EA%B7%B9%ED%9D%91%EC%9D%98%20%EB%B8%8C%EB%A3%AC%ED%9E%90%EB%8D%B0", "링크")</f>
        <v/>
      </c>
    </row>
    <row r="146">
      <c r="A146" s="1" t="inlineStr">
        <is>
          <t>근육맨</t>
        </is>
      </c>
      <c r="B146" s="2">
        <f>HYPERLINK("https://namu.wiki/w/%EA%B7%BC%EC%9C%A1%EB%A7%A8", "링크")</f>
        <v/>
      </c>
    </row>
    <row r="147">
      <c r="A147" s="1" t="inlineStr">
        <is>
          <t>금붕어 주의보</t>
        </is>
      </c>
      <c r="B147" s="2">
        <f>HYPERLINK("https://namu.wiki/w/%EA%B8%88%EB%B6%95%EC%96%B4%20%EC%A3%BC%EC%9D%98%EB%B3%B4", "링크")</f>
        <v/>
      </c>
    </row>
    <row r="148">
      <c r="A148" s="1" t="inlineStr">
        <is>
          <t>금빛 모자이크</t>
        </is>
      </c>
      <c r="B148" s="2">
        <f>HYPERLINK("https://namu.wiki/w/%EA%B8%88%EB%B9%9B%20%EB%AA%A8%EC%9E%90%EC%9D%B4%ED%81%AC/%EC%95%A0%EB%8B%88%EB%A9%94%EC%9D%B4%EC%85%98", "링크")</f>
        <v/>
      </c>
    </row>
    <row r="149">
      <c r="A149" s="1" t="inlineStr">
        <is>
          <t>금색의 갓슈</t>
        </is>
      </c>
      <c r="B149" s="2">
        <f>HYPERLINK("https://namu.wiki/w/%EA%B8%88%EC%83%89%EC%9D%98%20%EA%B0%93%EC%8A%88", "링크")</f>
        <v/>
      </c>
    </row>
    <row r="150">
      <c r="A150" s="1" t="inlineStr">
        <is>
          <t>금색의 코르다</t>
        </is>
      </c>
      <c r="B150" s="2">
        <f>HYPERLINK("https://namu.wiki/w/%EA%B8%88%EC%83%89%EC%9D%98%20%EC%BD%94%EB%A5%B4%EB%8B%A4", "링크")</f>
        <v/>
      </c>
    </row>
    <row r="151">
      <c r="A151" s="1" t="inlineStr">
        <is>
          <t>글라스립</t>
        </is>
      </c>
      <c r="B151" s="2">
        <f>HYPERLINK("https://namu.wiki/w/%EA%B8%80%EB%9D%BC%EC%8A%A4%EB%A6%BD", "링크")</f>
        <v/>
      </c>
    </row>
    <row r="152">
      <c r="A152" s="1" t="inlineStr">
        <is>
          <t>기갑계 가리안</t>
        </is>
      </c>
      <c r="B152" s="2">
        <f>HYPERLINK("https://namu.wiki/w/%EA%B8%B0%EA%B0%91%EA%B3%84%20%EA%B0%80%EB%A6%AC%EC%95%88", "링크")</f>
        <v/>
      </c>
    </row>
    <row r="153">
      <c r="A153" s="1" t="inlineStr">
        <is>
          <t>기갑엽병 메로우링크</t>
        </is>
      </c>
      <c r="B153" s="2">
        <f>HYPERLINK("https://namu.wiki/w/%EA%B8%B0%EA%B0%91%EC%97%BD%EB%B3%91%20%EB%A9%94%EB%A1%9C%EC%9A%B0%EB%A7%81%ED%81%AC", "링크")</f>
        <v/>
      </c>
    </row>
    <row r="154">
      <c r="A154" s="1" t="inlineStr">
        <is>
          <t>기갑전기 드라고나</t>
        </is>
      </c>
      <c r="B154" s="2">
        <f>HYPERLINK("https://namu.wiki/w/%EA%B8%B0%EA%B0%91%EC%A0%84%EA%B8%B0%20%EB%93%9C%EB%9D%BC%EA%B3%A0%EB%82%98", "링크")</f>
        <v/>
      </c>
    </row>
    <row r="155">
      <c r="A155" s="1" t="inlineStr">
        <is>
          <t>기갑창세기 모스피다</t>
        </is>
      </c>
      <c r="B155" s="2">
        <f>HYPERLINK("https://namu.wiki/w/%EA%B8%B0%EA%B0%91%EC%B0%BD%EC%84%B8%EA%B8%B0%20%EB%AA%A8%EC%8A%A4%ED%94%BC%EB%8B%A4", "링크")</f>
        <v/>
      </c>
    </row>
    <row r="156">
      <c r="A156" s="1" t="inlineStr">
        <is>
          <t>기갑함대 다이라가XV</t>
        </is>
      </c>
      <c r="B156" s="2">
        <f>HYPERLINK("https://namu.wiki/w/%EA%B8%B0%EA%B0%91%ED%95%A8%EB%8C%80%20%EB%8B%A4%EC%9D%B4%EB%9D%BC%EA%B0%80XV", "링크")</f>
        <v/>
      </c>
    </row>
    <row r="157">
      <c r="A157" s="1" t="inlineStr">
        <is>
          <t>기교기전 히오우전기</t>
        </is>
      </c>
      <c r="B157" s="2">
        <f>HYPERLINK("https://namu.wiki/w/%EA%B8%B0%EA%B5%90%EA%B8%B0%EC%A0%84%20%ED%9E%88%EC%98%A4%EC%9A%B0%EC%A0%84%EA%B8%B0", "링크")</f>
        <v/>
      </c>
    </row>
    <row r="158">
      <c r="A158" s="1" t="inlineStr">
        <is>
          <t>기교소녀는 상처받지 않아</t>
        </is>
      </c>
      <c r="B158" s="2">
        <f>HYPERLINK("https://namu.wiki/w/%EA%B8%B0%EA%B5%90%EC%86%8C%EB%85%80%EB%8A%94%20%EC%83%81%EC%B2%98%EB%B0%9B%EC%A7%80%20%EC%95%8A%EC%95%84", "링크")</f>
        <v/>
      </c>
    </row>
    <row r="159">
      <c r="A159" s="1" t="inlineStr">
        <is>
          <t>기동경찰 패트레이버</t>
        </is>
      </c>
      <c r="B159" s="2">
        <f>HYPERLINK("https://namu.wiki/w/%EA%B8%B0%EB%8F%99%EA%B2%BD%EC%B0%B0%20%ED%8C%A8%ED%8A%B8%EB%A0%88%EC%9D%B4%EB%B2%84", "링크")</f>
        <v/>
      </c>
    </row>
    <row r="160">
      <c r="A160" s="1" t="inlineStr">
        <is>
          <t>기동경찰 패트레이버 극장판</t>
        </is>
      </c>
      <c r="B160" s="2">
        <f>HYPERLINK("https://namu.wiki/w/%EA%B8%B0%EB%8F%99%EA%B2%BD%EC%B0%B0%20%ED%8C%A8%ED%8A%B8%EB%A0%88%EC%9D%B4%EB%B2%84%20%EA%B7%B9%EC%9E%A5%ED%8C%90", "링크")</f>
        <v/>
      </c>
    </row>
    <row r="161">
      <c r="A161" s="1" t="inlineStr">
        <is>
          <t>기동경찰 패트레이버 극장판2</t>
        </is>
      </c>
      <c r="B161" s="2">
        <f>HYPERLINK("https://namu.wiki/w/%EA%B8%B0%EB%8F%99%EA%B2%BD%EC%B0%B0%20%ED%8C%A8%ED%8A%B8%EB%A0%88%EC%9D%B4%EB%B2%84%20%EA%B7%B9%EC%9E%A5%ED%8C%902", "링크")</f>
        <v/>
      </c>
    </row>
    <row r="162">
      <c r="A162" s="1" t="inlineStr">
        <is>
          <t>기동전사 건담 시리즈</t>
        </is>
      </c>
      <c r="B162" s="2">
        <f>HYPERLINK("https://namu.wiki/w/%EA%B8%B0%EB%8F%99%EC%A0%84%EC%82%AC%20%EA%B1%B4%EB%8B%B4%20%EC%8B%9C%EB%A6%AC%EC%A6%88", "링크")</f>
        <v/>
      </c>
    </row>
    <row r="163">
      <c r="A163" s="1" t="inlineStr">
        <is>
          <t>기동전사 건담씨</t>
        </is>
      </c>
      <c r="B163" s="2">
        <f>HYPERLINK("https://namu.wiki/w/%EA%B8%B0%EB%8F%99%EC%A0%84%EC%82%AC%20%EA%B1%B4%EB%8B%B4%EC%94%A8", "링크")</f>
        <v/>
      </c>
    </row>
    <row r="164">
      <c r="A164" s="1" t="inlineStr">
        <is>
          <t>기동전함 나데시코</t>
        </is>
      </c>
      <c r="B164" s="2">
        <f>HYPERLINK("https://namu.wiki/w/%EA%B8%B0%EB%8F%99%EC%A0%84%ED%95%A8%20%EB%82%98%EB%8D%B0%EC%8B%9C%EC%BD%94", "링크")</f>
        <v/>
      </c>
    </row>
    <row r="165">
      <c r="A165" s="1" t="inlineStr">
        <is>
          <t>기동천사 엔젤릭 레이어</t>
        </is>
      </c>
      <c r="B165" s="2">
        <f>HYPERLINK("https://namu.wiki/w/%EA%B8%B0%EB%8F%99%EC%B2%9C%EC%82%AC%20%EC%97%94%EC%A0%A4%EB%A6%AD%20%EB%A0%88%EC%9D%B4%EC%96%B4", "링크")</f>
        <v/>
      </c>
    </row>
    <row r="166">
      <c r="A166" s="1" t="inlineStr">
        <is>
          <t>기분 나쁜 모노노케안</t>
        </is>
      </c>
      <c r="B166" s="2">
        <f>HYPERLINK("https://namu.wiki/w/%EA%B8%B0%EB%B6%84%20%EB%82%98%EC%81%9C%20%EB%AA%A8%EB%85%B8%EB%85%B8%EC%BC%80%EC%95%88", "링크")</f>
        <v/>
      </c>
    </row>
    <row r="167">
      <c r="A167" s="1" t="inlineStr">
        <is>
          <t>기생수 세이의 격률</t>
        </is>
      </c>
      <c r="B167" s="2">
        <f>HYPERLINK("https://namu.wiki/w/%EA%B8%B0%EC%83%9D%EC%88%98%20%EC%84%B8%EC%9D%B4%EC%9D%98%20%EA%B2%A9%EB%A5%A0", "링크")</f>
        <v/>
      </c>
    </row>
    <row r="168">
      <c r="A168" s="1" t="inlineStr">
        <is>
          <t>기수신세기 조이드</t>
        </is>
      </c>
      <c r="B168" s="2">
        <f>HYPERLINK("https://namu.wiki/w/%EA%B8%B0%EC%88%98%EC%8B%A0%EC%84%B8%EA%B8%B0%20%EC%A1%B0%EC%9D%B4%EB%93%9C", "링크")</f>
        <v/>
      </c>
    </row>
    <row r="169">
      <c r="A169" s="1" t="inlineStr">
        <is>
          <t>기신대전 기간틱 포뮬러</t>
        </is>
      </c>
      <c r="B169" s="2">
        <f>HYPERLINK("https://namu.wiki/w/%EA%B8%B0%EC%8B%A0%EB%8C%80%EC%A0%84%20%EA%B8%B0%EA%B0%84%ED%8B%B1%20%ED%8F%AC%EB%AE%AC%EB%9F%AC", "링크")</f>
        <v/>
      </c>
    </row>
    <row r="170">
      <c r="A170" s="1" t="inlineStr">
        <is>
          <t>기신병단</t>
        </is>
      </c>
      <c r="B170" s="2">
        <f>HYPERLINK("https://namu.wiki/w/%EA%B8%B0%EC%8B%A0%EB%B3%91%EB%8B%A8", "링크")</f>
        <v/>
      </c>
    </row>
    <row r="171">
      <c r="A171" s="1" t="inlineStr">
        <is>
          <t>기신포후 데몬베인</t>
        </is>
      </c>
      <c r="B171" s="2">
        <f>HYPERLINK("https://namu.wiki/w/%EA%B8%B0%EC%8B%A0%ED%8F%AC%ED%9B%84%20%EB%8D%B0%EB%AA%AC%EB%B2%A0%EC%9D%B8", "링크")</f>
        <v/>
      </c>
    </row>
    <row r="172">
      <c r="A172" s="1" t="inlineStr">
        <is>
          <t>기어와라! 냐루코 양</t>
        </is>
      </c>
      <c r="B172" s="2">
        <f>HYPERLINK("https://namu.wiki/w/%EA%B8%B0%EC%96%B4%EC%99%80%EB%9D%BC!%20%EB%83%90%EB%A3%A8%EC%BD%94%20%EC%96%91", "링크")</f>
        <v/>
      </c>
    </row>
    <row r="173">
      <c r="A173" s="1" t="inlineStr">
        <is>
          <t>기어전사 덴도</t>
        </is>
      </c>
      <c r="B173" s="2">
        <f>HYPERLINK("https://namu.wiki/w/GEAR%EC%A0%84%EC%82%AC%20%EB%8D%B4%EB%8F%84", "링크")</f>
        <v/>
      </c>
    </row>
    <row r="174">
      <c r="A174" s="1" t="inlineStr">
        <is>
          <t>기프트</t>
        </is>
      </c>
      <c r="B174" s="2">
        <f>HYPERLINK("https://namu.wiki/w/Gift", "링크")</f>
        <v/>
      </c>
    </row>
    <row r="175">
      <c r="A175" s="1" t="inlineStr">
        <is>
          <t>길모퉁이 마족</t>
        </is>
      </c>
      <c r="B175" s="2">
        <f>HYPERLINK("https://namu.wiki/w/%EA%B8%B8%EB%AA%A8%ED%89%81%EC%9D%B4%20%EB%A7%88%EC%A1%B1/%EC%95%A0%EB%8B%88%EB%A9%94%EC%9D%B4%EC%85%98", "링크")</f>
        <v/>
      </c>
    </row>
    <row r="176">
      <c r="A176" s="1" t="inlineStr">
        <is>
          <t>길 잃은 고양이 오버런!</t>
        </is>
      </c>
      <c r="B176" s="2">
        <f>HYPERLINK("https://namu.wiki/w/%EA%B8%B8%20%EC%9E%83%EC%9D%80%20%EA%B3%A0%EC%96%91%EC%9D%B4%20%EC%98%A4%EB%B2%84%EB%9F%B0!", "링크")</f>
        <v/>
      </c>
    </row>
    <row r="177">
      <c r="A177" s="1" t="inlineStr">
        <is>
          <t>길가메쉬</t>
        </is>
      </c>
      <c r="B177" s="2">
        <f>HYPERLINK("https://namu.wiki/w/%EA%B8%B8%EA%B0%80%EB%A9%94%EC%89%AC(%EC%95%A0%EB%8B%88%EB%A9%94%EC%9D%B4%EC%85%98)", "링크")</f>
        <v/>
      </c>
    </row>
    <row r="178">
      <c r="A178" s="1" t="inlineStr">
        <is>
          <t>길티 크라운</t>
        </is>
      </c>
      <c r="B178" s="2">
        <f>HYPERLINK("https://namu.wiki/w/%EA%B8%B8%ED%8B%B0%20%ED%81%AC%EB%9D%BC%EC%9A%B4", "링크")</f>
        <v/>
      </c>
    </row>
    <row r="179">
      <c r="A179" s="1" t="inlineStr">
        <is>
          <t>김의 십자가</t>
        </is>
      </c>
      <c r="B179" s="2">
        <f>HYPERLINK("https://namu.wiki/w/%EA%B9%80%EC%9D%98%20%EC%8B%AD%EC%9E%90%EA%B0%80", "링크")</f>
        <v/>
      </c>
    </row>
    <row r="180">
      <c r="A180" s="1" t="inlineStr">
        <is>
          <t>꼬마마법사 레미</t>
        </is>
      </c>
      <c r="B180" s="2">
        <f>HYPERLINK("https://namu.wiki/w/%EA%BC%AC%EB%A7%88%EB%A7%88%EB%B2%95%EC%82%AC%20%EB%A0%88%EB%AF%B8", "링크")</f>
        <v/>
      </c>
    </row>
    <row r="181">
      <c r="A181" s="1" t="inlineStr">
        <is>
          <t>꼬마숙녀 치에</t>
        </is>
      </c>
      <c r="B181" s="2">
        <f>HYPERLINK("https://namu.wiki/w/%EA%BC%AC%EB%A7%88%EC%88%99%EB%85%80%20%EC%B9%98%EC%97%90", "링크")</f>
        <v/>
      </c>
    </row>
    <row r="182">
      <c r="A182" s="1" t="inlineStr">
        <is>
          <t>꼬마자동차 붕붕</t>
        </is>
      </c>
      <c r="B182" s="2">
        <f>HYPERLINK("https://namu.wiki/w/%EA%BC%AC%EB%A7%88%EC%9E%90%EB%8F%99%EC%B0%A8%20%EB%B6%95%EB%B6%95", "링크")</f>
        <v/>
      </c>
    </row>
    <row r="183">
      <c r="A183" s="1" t="inlineStr">
        <is>
          <t>꾀돌이 삼총사</t>
        </is>
      </c>
      <c r="B183" s="2">
        <f>HYPERLINK("https://namu.wiki/w/%EA%BE%80%EB%8F%8C%EC%9D%B4%20%EC%82%BC%EC%B4%9D%EC%82%AC", "링크")</f>
        <v/>
      </c>
    </row>
    <row r="184">
      <c r="A184" s="1" t="inlineStr">
        <is>
          <t>꽃이 피는 첫걸음</t>
        </is>
      </c>
      <c r="B184" s="2">
        <f>HYPERLINK("https://namu.wiki/w/%EA%BD%83%EC%9D%B4%20%ED%94%BC%EB%8A%94%20%EC%B2%AB%EA%B1%B8%EC%9D%8C", "링크")</f>
        <v/>
      </c>
    </row>
    <row r="185">
      <c r="A185" s="1" t="inlineStr">
        <is>
          <t>꾸러기 수비대</t>
        </is>
      </c>
      <c r="B185" s="2">
        <f>HYPERLINK("https://namu.wiki/w/%EA%BE%B8%EB%9F%AC%EA%B8%B0%20%EC%88%98%EB%B9%84%EB%8C%80", "링크")</f>
        <v/>
      </c>
    </row>
    <row r="186">
      <c r="A186" s="1" t="inlineStr">
        <is>
          <t>꿈의 사도</t>
        </is>
      </c>
      <c r="B186" s="2">
        <f>HYPERLINK("https://namu.wiki/w/%EA%BF%88%EC%9D%98%20%EC%82%AC%EB%8F%84", "링크")</f>
        <v/>
      </c>
    </row>
    <row r="187">
      <c r="A187" s="1" t="inlineStr">
        <is>
          <t>꿈의 크레용 왕국</t>
        </is>
      </c>
      <c r="B187" s="2">
        <f>HYPERLINK("https://namu.wiki/w/%EA%BF%88%EC%9D%98%20%ED%81%AC%EB%A0%88%EC%9A%A9%20%EC%99%95%EA%B5%AD", "링크")</f>
        <v/>
      </c>
    </row>
    <row r="188">
      <c r="A188" s="1" t="inlineStr">
        <is>
          <t>꿈빛 파티시엘</t>
        </is>
      </c>
      <c r="B188" s="2">
        <f>HYPERLINK("https://namu.wiki/w/%EA%BF%88%EB%B9%9B%20%ED%8C%8C%ED%8B%B0%EC%8B%9C%EC%97%98", "링크")</f>
        <v/>
      </c>
    </row>
    <row r="189">
      <c r="A189" s="1" t="inlineStr">
        <is>
          <t>꿈별의 버튼노즈</t>
        </is>
      </c>
      <c r="B189" s="2">
        <f>HYPERLINK("https://namu.wiki/w/%EA%BF%88%EB%B3%84%EC%9D%98%20%EB%B2%84%ED%8A%BC%EB%85%B8%EC%A6%88", "링크")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2021-09-23T13:03:43Z</dcterms:created>
  <dcterms:modified xsi:type="dcterms:W3CDTF">2021-09-23T13:03:43Z</dcterms:modified>
</cp:coreProperties>
</file>