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wonseung\Dropbox\01. HurGroup_\04. Research\01. RA-L Toe_Joint_stiffness\Result\Result_Dataset\"/>
    </mc:Choice>
  </mc:AlternateContent>
  <xr:revisionPtr revIDLastSave="0" documentId="13_ncr:1_{FCE9807E-33D4-4CE9-AEBA-7A4CD9998275}" xr6:coauthVersionLast="47" xr6:coauthVersionMax="47" xr10:uidLastSave="{00000000-0000-0000-0000-000000000000}"/>
  <bookViews>
    <workbookView xWindow="0" yWindow="0" windowWidth="19200" windowHeight="15600" xr2:uid="{09280351-0589-D34B-BBBB-1700C514C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A57" i="1"/>
  <c r="A56" i="1"/>
  <c r="A55" i="1"/>
  <c r="A54" i="1"/>
  <c r="A53" i="1"/>
  <c r="A52" i="1"/>
  <c r="A51" i="1"/>
  <c r="A50" i="1"/>
  <c r="A49" i="1"/>
  <c r="A48" i="1"/>
  <c r="A46" i="1"/>
  <c r="A47" i="1"/>
  <c r="A45" i="1"/>
  <c r="A44" i="1"/>
  <c r="A43" i="1"/>
  <c r="A42" i="1"/>
  <c r="A41" i="1"/>
  <c r="A40" i="1"/>
  <c r="A39" i="1"/>
  <c r="A38" i="1"/>
  <c r="A37" i="1"/>
</calcChain>
</file>

<file path=xl/sharedStrings.xml><?xml version="1.0" encoding="utf-8"?>
<sst xmlns="http://schemas.openxmlformats.org/spreadsheetml/2006/main" count="21" uniqueCount="21">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</sst>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EC88-E84B-8C44-92BE-E95EFAB53AA0}">
  <dimension ref="A1:V57"/>
  <sheetViews>
    <sheetView tabSelected="1" topLeftCell="A22" zoomScale="85" zoomScaleNormal="85" workbookViewId="0">
      <selection activeCell="E29" sqref="E29"/>
    </sheetView>
  </sheetViews>
  <sheetFormatPr defaultColWidth="11.5546875" defaultRowHeight="17.25" x14ac:dyDescent="0.3"/>
  <cols>
    <col min="4" max="4" width="13.44140625" bestFit="1" customWidth="1"/>
    <col min="6" max="6" width="14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</row>
    <row r="37" spans="1:20" x14ac:dyDescent="0.3">
      <c r="A37">
        <f>-7.00775--7.00775</f>
        <v>0</v>
      </c>
      <c r="B37">
        <f>-9.551097--9.551097</f>
        <v>0</v>
      </c>
      <c r="C37">
        <f>-12.098498+12.098498</f>
        <v>0</v>
      </c>
      <c r="D37">
        <v>4.8849813083506888E-15</v>
      </c>
      <c r="E37">
        <v>4.8849813083506888E-15</v>
      </c>
      <c r="F37">
        <v>-1.021405182655144E-14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>
        <f>-6.71355299999999--7.00775</f>
        <v>0.29419700000000937</v>
      </c>
      <c r="B38">
        <f>-8.419551--9.551097</f>
        <v>1.1315460000000002</v>
      </c>
      <c r="C38">
        <f>-11.833789+12.098498</f>
        <v>0.26470899999999986</v>
      </c>
      <c r="D38">
        <v>2.0044169999999943</v>
      </c>
      <c r="E38">
        <v>2.0044169999999943</v>
      </c>
      <c r="F38">
        <v>1.5215530000000013</v>
      </c>
      <c r="G38">
        <v>0.58416799999999114</v>
      </c>
      <c r="H38">
        <v>1.1315460000000019</v>
      </c>
      <c r="I38">
        <v>1.6424939999999983</v>
      </c>
      <c r="J38">
        <v>0.59481800000000007</v>
      </c>
      <c r="K38">
        <v>0.93896499999999428</v>
      </c>
      <c r="L38">
        <v>4.7050000000001369E-2</v>
      </c>
      <c r="M38">
        <v>0.48522899999999325</v>
      </c>
      <c r="N38">
        <v>0.63900000000000468</v>
      </c>
      <c r="O38">
        <v>0.68662199999999629</v>
      </c>
      <c r="P38">
        <v>1.3427280000000064</v>
      </c>
      <c r="Q38">
        <v>0.8759389999999998</v>
      </c>
      <c r="R38">
        <v>0.35819299999999732</v>
      </c>
      <c r="S38">
        <v>0.95373500000000355</v>
      </c>
      <c r="T38">
        <v>0.65577700000000583</v>
      </c>
    </row>
    <row r="39" spans="1:20" x14ac:dyDescent="0.3">
      <c r="A39">
        <f>-6.26283099999999--7.00775</f>
        <v>0.7449190000000101</v>
      </c>
      <c r="B39">
        <f>-6.975223--9.551097</f>
        <v>2.5758740000000007</v>
      </c>
      <c r="C39">
        <f>-11.457698+12.098498</f>
        <v>0.6407999999999987</v>
      </c>
      <c r="D39">
        <v>4.4207150000000066</v>
      </c>
      <c r="E39">
        <v>4.4207150000000066</v>
      </c>
      <c r="F39">
        <v>3.4740599999999984</v>
      </c>
      <c r="G39">
        <v>1.3853759999999937</v>
      </c>
      <c r="H39">
        <v>2.5758740000000007</v>
      </c>
      <c r="I39">
        <v>3.6584780000000015</v>
      </c>
      <c r="J39">
        <v>1.3704909999999977</v>
      </c>
      <c r="K39">
        <v>2.2759929999999979</v>
      </c>
      <c r="L39">
        <v>0.13291100000000977</v>
      </c>
      <c r="M39">
        <v>1.217223999999991</v>
      </c>
      <c r="N39">
        <v>1.6418770000000027</v>
      </c>
      <c r="O39">
        <v>1.7088999999999963</v>
      </c>
      <c r="P39">
        <v>3.0853650000000084</v>
      </c>
      <c r="Q39">
        <v>2.0529709999999968</v>
      </c>
      <c r="R39">
        <v>0.81793999999999034</v>
      </c>
      <c r="S39">
        <v>2.2560729999999953</v>
      </c>
      <c r="T39">
        <v>1.5395889999999977</v>
      </c>
    </row>
    <row r="40" spans="1:20" x14ac:dyDescent="0.3">
      <c r="A40">
        <f>-5.567336--7.00775</f>
        <v>1.4404139999999996</v>
      </c>
      <c r="B40">
        <f>-5.151836--9.551097</f>
        <v>4.3992610000000001</v>
      </c>
      <c r="C40">
        <f>-10.918162+12.098498</f>
        <v>1.1803359999999987</v>
      </c>
      <c r="D40">
        <v>7.2897409999999976</v>
      </c>
      <c r="E40">
        <v>7.2897409999999976</v>
      </c>
      <c r="F40">
        <v>5.9048539999999896</v>
      </c>
      <c r="G40">
        <v>2.4785310000000038</v>
      </c>
      <c r="H40">
        <v>4.3992609999999974</v>
      </c>
      <c r="I40">
        <v>6.103851000000005</v>
      </c>
      <c r="J40">
        <v>2.3913949999999993</v>
      </c>
      <c r="K40">
        <v>4.1105730000000005</v>
      </c>
      <c r="L40">
        <v>0.30030000000000978</v>
      </c>
      <c r="M40">
        <v>2.2815779999999997</v>
      </c>
      <c r="N40">
        <v>3.1134110000000081</v>
      </c>
      <c r="O40">
        <v>3.1722179999999973</v>
      </c>
      <c r="P40">
        <v>5.2956080000000139</v>
      </c>
      <c r="Q40">
        <v>3.6326449999999939</v>
      </c>
      <c r="R40">
        <v>1.4178849999999956</v>
      </c>
      <c r="S40">
        <v>4.0022119999999948</v>
      </c>
      <c r="T40">
        <v>2.7369609999999991</v>
      </c>
    </row>
    <row r="41" spans="1:20" x14ac:dyDescent="0.3">
      <c r="A41">
        <f>-4.51400599999999--7.00775</f>
        <v>2.4937440000000093</v>
      </c>
      <c r="B41">
        <f>-2.884837--9.551097</f>
        <v>6.6662600000000003</v>
      </c>
      <c r="C41">
        <f>-10.146373+12.098498</f>
        <v>1.9521249999999988</v>
      </c>
      <c r="D41">
        <v>10.625023000000004</v>
      </c>
      <c r="E41">
        <v>10.625023000000004</v>
      </c>
      <c r="F41">
        <v>8.8303449999999977</v>
      </c>
      <c r="G41">
        <v>3.947174000000004</v>
      </c>
      <c r="H41">
        <v>6.6662599999999959</v>
      </c>
      <c r="I41">
        <v>9.0158770000000032</v>
      </c>
      <c r="J41">
        <v>3.7325440000000008</v>
      </c>
      <c r="K41">
        <v>6.5218200000000035</v>
      </c>
      <c r="L41">
        <v>0.6165620000000045</v>
      </c>
      <c r="M41">
        <v>3.7654649999999954</v>
      </c>
      <c r="N41">
        <v>5.1457370000000058</v>
      </c>
      <c r="O41">
        <v>5.1801369999999984</v>
      </c>
      <c r="P41">
        <v>8.0218200000000035</v>
      </c>
      <c r="Q41">
        <v>5.7183919999999917</v>
      </c>
      <c r="R41">
        <v>2.2122269999999959</v>
      </c>
      <c r="S41">
        <v>6.2798000000000034</v>
      </c>
      <c r="T41">
        <v>4.3462749999999968</v>
      </c>
    </row>
    <row r="42" spans="1:20" x14ac:dyDescent="0.3">
      <c r="A42">
        <f>-2.97425699999999--7.00775</f>
        <v>4.0334930000000098</v>
      </c>
      <c r="B42">
        <f>-0.120731000000006--9.551097</f>
        <v>9.430365999999994</v>
      </c>
      <c r="C42">
        <f>-9.057986+12.098498</f>
        <v>3.0405119999999997</v>
      </c>
      <c r="D42">
        <v>14.399982</v>
      </c>
      <c r="E42">
        <v>14.399982</v>
      </c>
      <c r="F42">
        <v>12.222930999999999</v>
      </c>
      <c r="G42">
        <v>5.8729560000000021</v>
      </c>
      <c r="H42">
        <v>9.430365999999994</v>
      </c>
      <c r="I42">
        <v>12.40138300000001</v>
      </c>
      <c r="J42">
        <v>5.4730529999999895</v>
      </c>
      <c r="K42">
        <v>9.5443489999999951</v>
      </c>
      <c r="L42">
        <v>1.1756660000000094</v>
      </c>
      <c r="M42">
        <v>5.743827999999997</v>
      </c>
      <c r="N42">
        <v>7.798859000000002</v>
      </c>
      <c r="O42">
        <v>7.8164359999999924</v>
      </c>
      <c r="P42">
        <v>11.278564000000001</v>
      </c>
      <c r="Q42">
        <v>8.394965999999993</v>
      </c>
      <c r="R42">
        <v>3.2712329999999925</v>
      </c>
      <c r="S42">
        <v>9.1505659999999924</v>
      </c>
      <c r="T42">
        <v>6.4658429999999978</v>
      </c>
    </row>
    <row r="43" spans="1:20" x14ac:dyDescent="0.3">
      <c r="A43">
        <f>-0.822729999999993--7.00775</f>
        <v>6.1850200000000068</v>
      </c>
      <c r="B43">
        <f>3.171014--9.551097</f>
        <v>12.722111</v>
      </c>
      <c r="C43">
        <f>-7.558497+12.098498</f>
        <v>4.5400009999999993</v>
      </c>
      <c r="D43">
        <v>18.538551000000002</v>
      </c>
      <c r="E43">
        <v>18.538551000000002</v>
      </c>
      <c r="F43">
        <v>16.001693999999997</v>
      </c>
      <c r="G43">
        <v>8.320342999999994</v>
      </c>
      <c r="H43">
        <v>12.722111</v>
      </c>
      <c r="I43">
        <v>16.225880000000004</v>
      </c>
      <c r="J43">
        <v>7.6853329999999964</v>
      </c>
      <c r="K43">
        <v>13.145720999999993</v>
      </c>
      <c r="L43">
        <v>2.0938950000000061</v>
      </c>
      <c r="M43">
        <v>8.2618179999999946</v>
      </c>
      <c r="N43">
        <v>11.081055000000001</v>
      </c>
      <c r="O43">
        <v>11.123466000000004</v>
      </c>
      <c r="P43">
        <v>15.03255100000001</v>
      </c>
      <c r="Q43">
        <v>11.701984999999997</v>
      </c>
      <c r="R43">
        <v>4.676765999999998</v>
      </c>
      <c r="S43">
        <v>12.630301999999995</v>
      </c>
      <c r="T43">
        <v>9.1740799999999947</v>
      </c>
    </row>
    <row r="44" spans="1:20" x14ac:dyDescent="0.3">
      <c r="A44">
        <f>2.035669+7.00775</f>
        <v>9.0434190000000001</v>
      </c>
      <c r="B44">
        <f>6.985394--9.551097</f>
        <v>16.536491000000002</v>
      </c>
      <c r="C44">
        <f>-5.553523+12.098498</f>
        <v>6.5449749999999991</v>
      </c>
      <c r="D44">
        <v>22.912642999999999</v>
      </c>
      <c r="E44">
        <v>22.912642999999999</v>
      </c>
      <c r="F44">
        <v>20.030322999999999</v>
      </c>
      <c r="G44">
        <v>11.318153999999993</v>
      </c>
      <c r="H44">
        <v>16.536490999999998</v>
      </c>
      <c r="I44">
        <v>20.406464000000007</v>
      </c>
      <c r="J44">
        <v>10.420714999999998</v>
      </c>
      <c r="K44">
        <v>17.212485999999998</v>
      </c>
      <c r="L44">
        <v>3.4963450000000078</v>
      </c>
      <c r="M44">
        <v>11.316573999999999</v>
      </c>
      <c r="N44">
        <v>14.933190000000005</v>
      </c>
      <c r="O44">
        <v>15.080650000000002</v>
      </c>
      <c r="P44">
        <v>19.19289400000001</v>
      </c>
      <c r="Q44">
        <v>15.60662499999999</v>
      </c>
      <c r="R44">
        <v>6.5110099999999962</v>
      </c>
      <c r="S44">
        <v>16.671523999999998</v>
      </c>
      <c r="T44">
        <v>12.505831999999996</v>
      </c>
    </row>
    <row r="45" spans="1:20" x14ac:dyDescent="0.3">
      <c r="A45">
        <f>5.634019+7.00775</f>
        <v>12.641769</v>
      </c>
      <c r="B45">
        <f>11.270604--9.551097</f>
        <v>20.821701000000001</v>
      </c>
      <c r="C45">
        <f>-2.96465600000001+12.098498</f>
        <v>9.1338419999999889</v>
      </c>
      <c r="D45">
        <v>27.349529</v>
      </c>
      <c r="E45">
        <v>27.349529</v>
      </c>
      <c r="F45">
        <v>24.125060999999999</v>
      </c>
      <c r="G45">
        <v>14.841904</v>
      </c>
      <c r="H45">
        <v>20.821700999999997</v>
      </c>
      <c r="I45">
        <v>24.811321000000007</v>
      </c>
      <c r="J45">
        <v>13.69284</v>
      </c>
      <c r="K45">
        <v>21.551245999999999</v>
      </c>
      <c r="L45">
        <v>5.4939040000000032</v>
      </c>
      <c r="M45">
        <v>14.842543999999993</v>
      </c>
      <c r="N45">
        <v>19.222092000000004</v>
      </c>
      <c r="O45">
        <v>19.588244999999997</v>
      </c>
      <c r="P45">
        <v>23.609558000000007</v>
      </c>
      <c r="Q45">
        <v>19.984256999999996</v>
      </c>
      <c r="R45">
        <v>8.8380279999999907</v>
      </c>
      <c r="S45">
        <v>21.154517999999996</v>
      </c>
      <c r="T45">
        <v>16.430294000000004</v>
      </c>
    </row>
    <row r="46" spans="1:20" x14ac:dyDescent="0.3">
      <c r="A46">
        <f>9.914934+7.00775</f>
        <v>16.922684</v>
      </c>
      <c r="B46">
        <f>15.921136--9.551097</f>
        <v>25.472233000000003</v>
      </c>
      <c r="C46">
        <f>0.250812999999994+12.098498</f>
        <v>12.349310999999993</v>
      </c>
      <c r="D46">
        <v>31.649596999999996</v>
      </c>
      <c r="E46">
        <v>31.649596999999996</v>
      </c>
      <c r="F46">
        <v>28.073196999999997</v>
      </c>
      <c r="G46">
        <v>18.801575</v>
      </c>
      <c r="H46">
        <v>25.472232999999996</v>
      </c>
      <c r="I46">
        <v>29.267727000000008</v>
      </c>
      <c r="J46">
        <v>17.462073999999998</v>
      </c>
      <c r="K46">
        <v>25.90842</v>
      </c>
      <c r="L46">
        <v>8.1532890000000044</v>
      </c>
      <c r="M46">
        <v>18.705897999999994</v>
      </c>
      <c r="N46">
        <v>23.746513999999998</v>
      </c>
      <c r="O46">
        <v>24.462135</v>
      </c>
      <c r="P46">
        <v>28.082840000000012</v>
      </c>
      <c r="Q46">
        <v>24.616046999999991</v>
      </c>
      <c r="R46">
        <v>11.680641999999988</v>
      </c>
      <c r="S46">
        <v>25.891409999999993</v>
      </c>
      <c r="T46">
        <v>20.837021</v>
      </c>
    </row>
    <row r="47" spans="1:20" x14ac:dyDescent="0.3">
      <c r="A47">
        <f>14.714254+7.00775</f>
        <v>21.722003999999998</v>
      </c>
      <c r="B47">
        <f>20.777875--9.551097</f>
        <v>30.328972</v>
      </c>
      <c r="C47">
        <f>4.078382+12.098498</f>
        <v>16.176880000000001</v>
      </c>
      <c r="D47">
        <v>35.611454000000002</v>
      </c>
      <c r="E47">
        <v>35.611454000000002</v>
      </c>
      <c r="F47">
        <v>31.659930999999997</v>
      </c>
      <c r="G47">
        <v>23.039955999999997</v>
      </c>
      <c r="H47">
        <v>30.328972</v>
      </c>
      <c r="I47">
        <v>33.578903000000004</v>
      </c>
      <c r="J47">
        <v>21.625491999999998</v>
      </c>
      <c r="K47">
        <v>30.006110999999997</v>
      </c>
      <c r="L47">
        <v>11.466682000000002</v>
      </c>
      <c r="M47">
        <v>22.712184999999995</v>
      </c>
      <c r="N47">
        <v>28.257480999999999</v>
      </c>
      <c r="O47">
        <v>29.445242999999994</v>
      </c>
      <c r="P47">
        <v>32.38470800000001</v>
      </c>
      <c r="Q47">
        <v>29.211711999999995</v>
      </c>
      <c r="R47">
        <v>14.998031999999991</v>
      </c>
      <c r="S47">
        <v>30.645545999999996</v>
      </c>
      <c r="T47">
        <v>25.536560000000001</v>
      </c>
    </row>
    <row r="48" spans="1:20" x14ac:dyDescent="0.3">
      <c r="A48">
        <f>19.76655+7.00775</f>
        <v>26.774299999999997</v>
      </c>
      <c r="B48">
        <f>25.638165--9.551097</f>
        <v>35.189261999999999</v>
      </c>
      <c r="C48">
        <f>8.428594+12.098498</f>
        <v>20.527092</v>
      </c>
      <c r="D48">
        <v>39.059044</v>
      </c>
      <c r="E48">
        <v>39.059044</v>
      </c>
      <c r="F48">
        <v>34.698033000000002</v>
      </c>
      <c r="G48">
        <v>27.345313999999995</v>
      </c>
      <c r="H48">
        <v>35.189261999999999</v>
      </c>
      <c r="I48">
        <v>37.547096000000003</v>
      </c>
      <c r="J48">
        <v>26.016577999999999</v>
      </c>
      <c r="K48">
        <v>33.586967000000001</v>
      </c>
      <c r="L48">
        <v>15.330017000000002</v>
      </c>
      <c r="M48">
        <v>26.628798999999997</v>
      </c>
      <c r="N48">
        <v>32.491391</v>
      </c>
      <c r="O48">
        <v>34.237933999999996</v>
      </c>
      <c r="P48">
        <v>36.288803000000009</v>
      </c>
      <c r="Q48">
        <v>33.457127</v>
      </c>
      <c r="R48">
        <v>18.672454999999996</v>
      </c>
      <c r="S48">
        <v>35.163897999999996</v>
      </c>
      <c r="T48">
        <v>30.278964999999999</v>
      </c>
    </row>
    <row r="49" spans="1:20" x14ac:dyDescent="0.3">
      <c r="A49">
        <f>24.736688+7.00775</f>
        <v>31.744438000000002</v>
      </c>
      <c r="B49">
        <f>30.275578--9.551097</f>
        <v>39.826675000000002</v>
      </c>
      <c r="C49">
        <f>13.129148+12.098498</f>
        <v>25.227646</v>
      </c>
      <c r="D49">
        <v>41.863541000000005</v>
      </c>
      <c r="E49">
        <v>41.863541000000005</v>
      </c>
      <c r="F49">
        <v>37.053269</v>
      </c>
      <c r="G49">
        <v>31.478629999999995</v>
      </c>
      <c r="H49">
        <v>39.826675000000002</v>
      </c>
      <c r="I49">
        <v>40.998116000000003</v>
      </c>
      <c r="J49">
        <v>30.418189999999999</v>
      </c>
      <c r="K49">
        <v>36.455955000000003</v>
      </c>
      <c r="L49">
        <v>19.539947000000002</v>
      </c>
      <c r="M49">
        <v>30.219062999999995</v>
      </c>
      <c r="N49">
        <v>36.208916000000002</v>
      </c>
      <c r="O49">
        <v>38.543128999999993</v>
      </c>
      <c r="P49">
        <v>39.602379000000006</v>
      </c>
      <c r="Q49">
        <v>37.076900999999999</v>
      </c>
      <c r="R49">
        <v>22.513584999999996</v>
      </c>
      <c r="S49">
        <v>39.214789999999994</v>
      </c>
      <c r="T49">
        <v>34.789200000000001</v>
      </c>
    </row>
    <row r="50" spans="1:20" x14ac:dyDescent="0.3">
      <c r="A50">
        <f>29.274324+7.00775</f>
        <v>36.282074000000001</v>
      </c>
      <c r="B50">
        <f>34.46721--9.551097</f>
        <v>44.018307</v>
      </c>
      <c r="C50">
        <f>17.933225+12.098498</f>
        <v>30.031723</v>
      </c>
      <c r="D50">
        <v>43.954933000000004</v>
      </c>
      <c r="E50">
        <v>43.954933000000004</v>
      </c>
      <c r="F50">
        <v>38.659212000000004</v>
      </c>
      <c r="G50">
        <v>35.211105999999994</v>
      </c>
      <c r="H50">
        <v>44.018307</v>
      </c>
      <c r="I50">
        <v>43.801350000000006</v>
      </c>
      <c r="J50">
        <v>34.58828299999999</v>
      </c>
      <c r="K50">
        <v>38.507499000000003</v>
      </c>
      <c r="L50">
        <v>23.814933000000007</v>
      </c>
      <c r="M50">
        <v>33.280329999999992</v>
      </c>
      <c r="N50">
        <v>39.230362</v>
      </c>
      <c r="O50">
        <v>42.116207000000003</v>
      </c>
      <c r="P50">
        <v>42.192047000000009</v>
      </c>
      <c r="Q50">
        <v>39.891708999999999</v>
      </c>
      <c r="R50">
        <v>26.285217999999997</v>
      </c>
      <c r="S50">
        <v>42.621268999999998</v>
      </c>
      <c r="T50">
        <v>38.811737000000001</v>
      </c>
    </row>
    <row r="51" spans="1:20" x14ac:dyDescent="0.3">
      <c r="A51">
        <f>7.00775+33.078538</f>
        <v>40.086288000000003</v>
      </c>
      <c r="B51">
        <v>38.022568</v>
      </c>
      <c r="C51">
        <f>22.547055+12.098498</f>
        <v>34.645553</v>
      </c>
      <c r="D51">
        <v>45.321590000000008</v>
      </c>
      <c r="E51">
        <v>45.321590000000008</v>
      </c>
      <c r="F51">
        <v>39.518492000000002</v>
      </c>
      <c r="G51">
        <v>38.361618</v>
      </c>
      <c r="H51">
        <v>47.573664999999998</v>
      </c>
      <c r="I51">
        <v>45.880818000000005</v>
      </c>
      <c r="J51">
        <v>38.294226999999992</v>
      </c>
      <c r="K51">
        <v>39.731594000000001</v>
      </c>
      <c r="L51">
        <v>27.840446000000004</v>
      </c>
      <c r="M51">
        <v>35.675826999999998</v>
      </c>
      <c r="N51">
        <v>41.457867</v>
      </c>
      <c r="O51">
        <v>44.804298000000003</v>
      </c>
      <c r="P51">
        <v>43.996445000000008</v>
      </c>
      <c r="Q51">
        <v>41.850379999999994</v>
      </c>
      <c r="R51">
        <v>29.749118999999997</v>
      </c>
      <c r="S51">
        <v>45.280669999999994</v>
      </c>
      <c r="T51">
        <v>42.151662999999999</v>
      </c>
    </row>
    <row r="52" spans="1:20" x14ac:dyDescent="0.3">
      <c r="A52">
        <f>35.953115+7.00775</f>
        <v>42.960864999999998</v>
      </c>
      <c r="B52">
        <v>40.807494000000005</v>
      </c>
      <c r="C52">
        <f>26.673818+12.098498</f>
        <v>38.772316000000004</v>
      </c>
      <c r="D52">
        <v>45.999605000000003</v>
      </c>
      <c r="E52">
        <v>45.999605000000003</v>
      </c>
      <c r="F52">
        <v>39.691302</v>
      </c>
      <c r="G52">
        <v>40.823197</v>
      </c>
      <c r="H52">
        <v>50.358591000000004</v>
      </c>
      <c r="I52">
        <v>47.215506000000005</v>
      </c>
      <c r="J52">
        <v>41.347060999999997</v>
      </c>
      <c r="K52">
        <v>40.199634000000003</v>
      </c>
      <c r="L52">
        <v>31.328296000000005</v>
      </c>
      <c r="M52">
        <v>37.351176999999993</v>
      </c>
      <c r="N52">
        <v>42.879052000000001</v>
      </c>
      <c r="O52">
        <v>46.563262999999992</v>
      </c>
      <c r="P52">
        <v>45.02323100000001</v>
      </c>
      <c r="Q52">
        <v>43.024280999999995</v>
      </c>
      <c r="R52">
        <v>32.712188999999995</v>
      </c>
      <c r="S52">
        <v>47.166598999999998</v>
      </c>
      <c r="T52">
        <v>44.699773</v>
      </c>
    </row>
    <row r="53" spans="1:20" x14ac:dyDescent="0.3">
      <c r="A53">
        <f>37.834981--7.00775</f>
        <v>44.842731000000001</v>
      </c>
      <c r="B53">
        <v>42.757310000000004</v>
      </c>
      <c r="C53">
        <f>30.064076+12.098498</f>
        <v>42.162573999999999</v>
      </c>
      <c r="D53">
        <v>46.056639000000004</v>
      </c>
      <c r="E53">
        <v>46.056639000000004</v>
      </c>
      <c r="F53">
        <v>39.275719000000002</v>
      </c>
      <c r="G53">
        <v>42.570632999999994</v>
      </c>
      <c r="H53">
        <v>52.308407000000003</v>
      </c>
      <c r="I53">
        <v>47.830811000000004</v>
      </c>
      <c r="J53">
        <v>43.626960999999994</v>
      </c>
      <c r="K53">
        <v>40.036811999999998</v>
      </c>
      <c r="L53">
        <v>34.072380000000003</v>
      </c>
      <c r="M53">
        <v>38.331271999999998</v>
      </c>
      <c r="N53">
        <v>43.553058999999998</v>
      </c>
      <c r="O53">
        <v>47.448177000000001</v>
      </c>
      <c r="P53">
        <v>45.333000000000013</v>
      </c>
      <c r="Q53">
        <v>43.568248999999994</v>
      </c>
      <c r="R53">
        <v>35.058906999999998</v>
      </c>
      <c r="S53">
        <v>48.315144999999994</v>
      </c>
      <c r="T53">
        <v>46.434536000000001</v>
      </c>
    </row>
    <row r="54" spans="1:20" x14ac:dyDescent="0.3">
      <c r="A54">
        <f>38.788391--7.00775</f>
        <v>45.796140999999999</v>
      </c>
      <c r="B54">
        <v>43.876866</v>
      </c>
      <c r="C54">
        <f>32.558225+12.098498</f>
        <v>44.656723</v>
      </c>
      <c r="D54">
        <v>45.575115000000004</v>
      </c>
      <c r="E54">
        <v>45.575115000000004</v>
      </c>
      <c r="F54">
        <v>38.385424</v>
      </c>
      <c r="G54">
        <v>43.649051999999998</v>
      </c>
      <c r="H54">
        <v>53.427962999999998</v>
      </c>
      <c r="I54">
        <v>47.78491600000001</v>
      </c>
      <c r="J54">
        <v>45.093277</v>
      </c>
      <c r="K54">
        <v>39.389693999999999</v>
      </c>
      <c r="L54">
        <v>35.983153999999999</v>
      </c>
      <c r="M54">
        <v>38.699826999999999</v>
      </c>
      <c r="N54">
        <v>43.585616999999999</v>
      </c>
      <c r="O54">
        <v>47.583113999999995</v>
      </c>
      <c r="P54">
        <v>45.016418000000009</v>
      </c>
      <c r="Q54">
        <v>43.663642999999993</v>
      </c>
      <c r="R54">
        <v>36.758071999999999</v>
      </c>
      <c r="S54">
        <v>48.802102999999995</v>
      </c>
      <c r="T54">
        <v>47.402828</v>
      </c>
    </row>
    <row r="55" spans="1:20" x14ac:dyDescent="0.3">
      <c r="A55">
        <f>38.969131--7.00775</f>
        <v>45.976880999999999</v>
      </c>
      <c r="B55">
        <v>44.228691999999995</v>
      </c>
      <c r="C55">
        <f>34.107896+12.098498</f>
        <v>46.206393999999996</v>
      </c>
      <c r="D55">
        <v>44.638567000000002</v>
      </c>
      <c r="E55">
        <v>44.638567000000002</v>
      </c>
      <c r="F55">
        <v>37.130111999999997</v>
      </c>
      <c r="G55">
        <v>44.149146999999999</v>
      </c>
      <c r="H55">
        <v>53.779788999999994</v>
      </c>
      <c r="I55">
        <v>47.154465000000002</v>
      </c>
      <c r="J55">
        <v>45.77831599999999</v>
      </c>
      <c r="K55">
        <v>38.397621000000001</v>
      </c>
      <c r="L55">
        <v>37.089206000000004</v>
      </c>
      <c r="M55">
        <v>38.569583999999992</v>
      </c>
      <c r="N55">
        <v>43.101136000000004</v>
      </c>
      <c r="O55">
        <v>47.121680999999995</v>
      </c>
      <c r="P55">
        <v>44.171806000000011</v>
      </c>
      <c r="Q55">
        <v>43.463749</v>
      </c>
      <c r="R55">
        <v>37.845658</v>
      </c>
      <c r="S55">
        <v>48.718958999999991</v>
      </c>
      <c r="T55">
        <v>47.688704999999999</v>
      </c>
    </row>
    <row r="56" spans="1:20" x14ac:dyDescent="0.3">
      <c r="A56">
        <f>38.572879--7.00775</f>
        <v>45.580629000000002</v>
      </c>
      <c r="B56">
        <v>43.913517999999996</v>
      </c>
      <c r="C56">
        <f>34.77015+12.098498</f>
        <v>46.868648</v>
      </c>
      <c r="D56">
        <v>43.323170000000005</v>
      </c>
      <c r="E56">
        <v>43.323170000000005</v>
      </c>
      <c r="F56">
        <v>35.601750000000003</v>
      </c>
      <c r="G56">
        <v>44.178677</v>
      </c>
      <c r="H56">
        <v>53.464614999999995</v>
      </c>
      <c r="I56">
        <v>46.022549000000005</v>
      </c>
      <c r="J56">
        <v>45.767939999999996</v>
      </c>
      <c r="K56">
        <v>37.172569000000003</v>
      </c>
      <c r="L56">
        <v>37.507342999999999</v>
      </c>
      <c r="M56">
        <v>38.052784000000003</v>
      </c>
      <c r="N56">
        <v>42.218705</v>
      </c>
      <c r="O56">
        <v>46.210978999999995</v>
      </c>
      <c r="P56">
        <v>42.888676000000011</v>
      </c>
      <c r="Q56">
        <v>43.058879999999995</v>
      </c>
      <c r="R56">
        <v>38.394439999999996</v>
      </c>
      <c r="S56">
        <v>48.153727999999994</v>
      </c>
      <c r="T56">
        <v>47.381927000000005</v>
      </c>
    </row>
    <row r="57" spans="1:20" x14ac:dyDescent="0.3">
      <c r="A57">
        <f>37.785238--7.00775</f>
        <v>44.792988000000001</v>
      </c>
      <c r="B57">
        <v>43.048307999999999</v>
      </c>
      <c r="C57">
        <f>34.67822+12.098498</f>
        <v>46.776718000000002</v>
      </c>
      <c r="D57">
        <v>41.694141000000002</v>
      </c>
      <c r="E57">
        <v>41.694141000000002</v>
      </c>
      <c r="F57">
        <v>33.867905</v>
      </c>
      <c r="G57">
        <v>43.838497999999994</v>
      </c>
      <c r="H57">
        <v>52.599404999999997</v>
      </c>
      <c r="I57">
        <v>44.470242000000006</v>
      </c>
      <c r="J57">
        <v>45.176006000000001</v>
      </c>
      <c r="K57">
        <v>35.789447000000003</v>
      </c>
      <c r="L57">
        <v>37.394386000000004</v>
      </c>
      <c r="M57">
        <v>37.239597000000003</v>
      </c>
      <c r="N57">
        <v>41.035836000000003</v>
      </c>
      <c r="O57">
        <v>44.967520999999991</v>
      </c>
      <c r="P57">
        <v>41.239277000000008</v>
      </c>
      <c r="Q57">
        <v>42.467242999999996</v>
      </c>
      <c r="R57">
        <v>38.484382999999994</v>
      </c>
      <c r="S57">
        <v>47.179564999999997</v>
      </c>
      <c r="T57">
        <v>46.55686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2024-05-19T15:18:48Z</dcterms:created>
  <dcterms:modified xsi:type="dcterms:W3CDTF">2025-02-17T07:50:48Z</dcterms:modified>
</cp:coreProperties>
</file>