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\Desktop\KDU\May2023\COS3023N Operating Systems and Concurrency\Assignment\Revised_CW_COS3023N_May23_Vetting\"/>
    </mc:Choice>
  </mc:AlternateContent>
  <xr:revisionPtr revIDLastSave="0" documentId="13_ncr:1_{3AC1C524-0F1A-4DA4-A6FE-F46D20D09F5E}" xr6:coauthVersionLast="47" xr6:coauthVersionMax="47" xr10:uidLastSave="{00000000-0000-0000-0000-000000000000}"/>
  <bookViews>
    <workbookView xWindow="-108" yWindow="-108" windowWidth="23256" windowHeight="12456" xr2:uid="{9E73EC8E-D16D-4623-9399-78E9EE42613C}"/>
  </bookViews>
  <sheets>
    <sheet name="Assignment 1 Part A &amp; B" sheetId="1" r:id="rId1"/>
  </sheets>
  <definedNames>
    <definedName name="_Hlk103372173" localSheetId="0">'Assignment 1 Part A &amp; B'!$B$2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1" l="1"/>
  <c r="G94" i="1"/>
  <c r="G95" i="1"/>
  <c r="G92" i="1"/>
  <c r="F93" i="1"/>
  <c r="F94" i="1"/>
  <c r="F95" i="1"/>
  <c r="F92" i="1"/>
  <c r="K18" i="1"/>
  <c r="P78" i="1"/>
  <c r="I85" i="1" s="1"/>
  <c r="K85" i="1" s="1"/>
  <c r="P64" i="1"/>
  <c r="I71" i="1" s="1"/>
  <c r="K71" i="1" s="1"/>
  <c r="P50" i="1"/>
  <c r="I57" i="1" s="1"/>
  <c r="K57" i="1" s="1"/>
  <c r="P36" i="1"/>
  <c r="I43" i="1" s="1"/>
  <c r="K43" i="1" s="1"/>
  <c r="K84" i="1"/>
  <c r="K70" i="1"/>
  <c r="K56" i="1"/>
  <c r="K14" i="1"/>
  <c r="K15" i="1"/>
  <c r="K16" i="1"/>
  <c r="K17" i="1"/>
  <c r="K19" i="1"/>
  <c r="K42" i="1"/>
  <c r="I58" i="1" l="1"/>
  <c r="I86" i="1"/>
  <c r="I72" i="1"/>
  <c r="I44" i="1"/>
  <c r="K13" i="1"/>
  <c r="K11" i="1"/>
  <c r="I29" i="1" l="1"/>
  <c r="D94" i="1" l="1"/>
  <c r="D93" i="1"/>
  <c r="D95" i="1"/>
  <c r="D92" i="1"/>
  <c r="E95" i="1" l="1"/>
  <c r="E92" i="1"/>
  <c r="E93" i="1"/>
  <c r="E94" i="1"/>
</calcChain>
</file>

<file path=xl/sharedStrings.xml><?xml version="1.0" encoding="utf-8"?>
<sst xmlns="http://schemas.openxmlformats.org/spreadsheetml/2006/main" count="241" uniqueCount="99">
  <si>
    <t>MARKING RUBRIC</t>
  </si>
  <si>
    <t>ASSIGNMENT 1</t>
  </si>
  <si>
    <t>LEARNING OUTCOME</t>
  </si>
  <si>
    <t>MARKING CRITERIA</t>
  </si>
  <si>
    <t>SCALE</t>
  </si>
  <si>
    <t>Fail</t>
  </si>
  <si>
    <t>(0-49)</t>
  </si>
  <si>
    <t>(50-59)</t>
  </si>
  <si>
    <t>(60-69)</t>
  </si>
  <si>
    <t>(70-79)</t>
  </si>
  <si>
    <t>(80-100)</t>
  </si>
  <si>
    <t>YOUR MARKS/COMMENTS</t>
  </si>
  <si>
    <t>Weightage</t>
  </si>
  <si>
    <t>Actual marks</t>
  </si>
  <si>
    <t>Marks</t>
  </si>
  <si>
    <r>
      <t>3</t>
    </r>
    <r>
      <rPr>
        <b/>
        <vertAlign val="superscript"/>
        <sz val="10"/>
        <color rgb="FF000000"/>
        <rFont val="Arial Narrow"/>
        <family val="2"/>
      </rPr>
      <t xml:space="preserve">rd </t>
    </r>
    <r>
      <rPr>
        <b/>
        <sz val="10"/>
        <color rgb="FF000000"/>
        <rFont val="Arial Narrow"/>
        <family val="2"/>
      </rPr>
      <t>Class</t>
    </r>
  </si>
  <si>
    <r>
      <t>2</t>
    </r>
    <r>
      <rPr>
        <b/>
        <vertAlign val="superscript"/>
        <sz val="10"/>
        <color theme="1"/>
        <rFont val="Arial Narrow"/>
        <family val="2"/>
      </rPr>
      <t>nd</t>
    </r>
    <r>
      <rPr>
        <b/>
        <sz val="10"/>
        <color theme="1"/>
        <rFont val="Arial Narrow"/>
        <family val="2"/>
      </rPr>
      <t xml:space="preserve"> Lower </t>
    </r>
    <r>
      <rPr>
        <b/>
        <sz val="10"/>
        <color rgb="FF000000"/>
        <rFont val="Arial Narrow"/>
        <family val="2"/>
      </rPr>
      <t>Class</t>
    </r>
  </si>
  <si>
    <r>
      <t>2</t>
    </r>
    <r>
      <rPr>
        <b/>
        <vertAlign val="superscript"/>
        <sz val="10"/>
        <color theme="1"/>
        <rFont val="Arial Narrow"/>
        <family val="2"/>
      </rPr>
      <t>nd</t>
    </r>
    <r>
      <rPr>
        <b/>
        <sz val="10"/>
        <color theme="1"/>
        <rFont val="Arial Narrow"/>
        <family val="2"/>
      </rPr>
      <t xml:space="preserve"> Upper </t>
    </r>
    <r>
      <rPr>
        <b/>
        <sz val="10"/>
        <color rgb="FF000000"/>
        <rFont val="Arial Narrow"/>
        <family val="2"/>
      </rPr>
      <t>Class</t>
    </r>
  </si>
  <si>
    <r>
      <t>1</t>
    </r>
    <r>
      <rPr>
        <b/>
        <vertAlign val="superscript"/>
        <sz val="10"/>
        <color theme="1"/>
        <rFont val="Arial Narrow"/>
        <family val="2"/>
      </rPr>
      <t xml:space="preserve">st </t>
    </r>
    <r>
      <rPr>
        <b/>
        <sz val="10"/>
        <color rgb="FF000000"/>
        <rFont val="Arial Narrow"/>
        <family val="2"/>
      </rPr>
      <t>Class</t>
    </r>
  </si>
  <si>
    <t>COS3023/N OS &amp; Concurrency</t>
  </si>
  <si>
    <t>Report-based Assessment (30%)</t>
  </si>
  <si>
    <t>Inadequate summary of key findings from architecture and services analysis; lacks a summary of key findings from process model and scheduling analysis; minimal explanations and justifications for observed differences and similarities between the operating systems.</t>
  </si>
  <si>
    <t>Basic summary of key findings from architecture and services analysis; provides some summary of key findings from process model and scheduling analysis; limited explanations and justifications for observed differences and similarities between the operating systems.</t>
  </si>
  <si>
    <t>Adequate summary of key findings from architecture and services analysis; offers clear summary of key findings from process model and scheduling analysis; provides reasonable explanations and justifications for observed differences and similarities between the operating systems.</t>
  </si>
  <si>
    <t>Well-presented summary of key findings from architecture and services analysis; provides concise summary of key findings from process model and scheduling analysis; offers insightful explanations and justifications for observed differences and similarities between the operating systems.</t>
  </si>
  <si>
    <t>Exceptional summary of key findings from architecture and services analysis; demonstrates a comprehensive understanding of key findings from process model and scheduling analysis; provides thorough explanations and justifications for observed differences and similarities between the operating systems.</t>
  </si>
  <si>
    <t>Inadequate inclusion of clear diagrams, tables, and examples to support the analysis; ineffective use of visuals to enhance understanding and illustrate key concepts.</t>
  </si>
  <si>
    <t>Basic inclusion of clear diagrams, tables, and examples to support the analysis; limited use of visuals to enhance understanding and illustrate key concepts.</t>
  </si>
  <si>
    <t>Adequate inclusion of clear diagrams, tables, and examples to support the analysis; some use of visuals to enhance understanding and illustrate key concepts.</t>
  </si>
  <si>
    <t>Well-presented inclusion of clear diagrams, tables, and examples to support the analysis; effective use of visuals to enhance understanding and illustrate key concepts.</t>
  </si>
  <si>
    <t>Exceptional inclusion of clear diagrams, tables, and examples to support the analysis; highly effective use of visuals to enhance understanding and illustrate key concepts.</t>
  </si>
  <si>
    <t>Inadequate inclusion of a list of high-quality references in the proper format; inconsistent or improper citations throughout the report.</t>
  </si>
  <si>
    <t>Basic inclusion of a list of high-quality references in the proper format; some inconsistencies or improper citations throughout the report.</t>
  </si>
  <si>
    <t>Adequate inclusion of a list of high-quality references in the proper format; generally consistent and proper citations throughout the report.</t>
  </si>
  <si>
    <t>Well-presented inclusion of a list of high-quality references in the proper format; consistent and proper citations throughout the report.</t>
  </si>
  <si>
    <t>Exceptional inclusion of a comprehensive list of high-quality references in the proper format; consistent and proper citations throughout the report.</t>
  </si>
  <si>
    <t>STUDENT 1 : MARKING RUBRIC</t>
  </si>
  <si>
    <t>STUDENT 2: MARKING RUBRIC</t>
  </si>
  <si>
    <t>STUDENT 3: MARKING RUBRIC</t>
  </si>
  <si>
    <t>STUDENT 4: MARKING RUBRIC</t>
  </si>
  <si>
    <t>Student 1</t>
  </si>
  <si>
    <t>TOTAL MARKS</t>
  </si>
  <si>
    <t>Student 2</t>
  </si>
  <si>
    <t>Student 3</t>
  </si>
  <si>
    <t>Student 4</t>
  </si>
  <si>
    <t>Student Name</t>
  </si>
  <si>
    <t>Refer to the result in online peer evaluation form</t>
  </si>
  <si>
    <t>PEER EVALUATION</t>
  </si>
  <si>
    <t>2.Peer Evaluation(15%)</t>
  </si>
  <si>
    <t>AVERAGE</t>
  </si>
  <si>
    <t>CLO1</t>
  </si>
  <si>
    <t>CLO2</t>
  </si>
  <si>
    <t>Limited or inaccurate analysis of the historical development and evolution.</t>
  </si>
  <si>
    <t>Basic understanding of the historical development and evolution.</t>
  </si>
  <si>
    <t>Adequate analysis of the historical development and evolution.</t>
  </si>
  <si>
    <t>Thorough analysis of the historical development and evolution.</t>
  </si>
  <si>
    <t>Comprehensive and insightful analysis of the historical development and evolution.</t>
  </si>
  <si>
    <t>Limited or inaccurate analysis of the architectural designs and structures.</t>
  </si>
  <si>
    <t>Basic understanding of the architectural designs and structures.</t>
  </si>
  <si>
    <t>Adequate analysis of the architectural designs and structures.</t>
  </si>
  <si>
    <t>Thorough analysis of the architectural designs and structures.</t>
  </si>
  <si>
    <t>Comprehensive and insightful analysis of the architectural designs and structures.</t>
  </si>
  <si>
    <t>Limited or inaccurate analysis of the features and functionalities.</t>
  </si>
  <si>
    <t>Basic understanding of the features and functionalities.</t>
  </si>
  <si>
    <t>Adequate analysis of the features and functionalities.</t>
  </si>
  <si>
    <t>Thorough analysis of the features and functionalities.</t>
  </si>
  <si>
    <t>Comprehensive and insightful analysis of the features and functionalities.</t>
  </si>
  <si>
    <t>2.Architecture/Structures (7%)</t>
  </si>
  <si>
    <t>5. Advantages &amp; Disadvantages (10%)</t>
  </si>
  <si>
    <t>6. Discussion on Preferred Mobile Operating System (10%):</t>
  </si>
  <si>
    <t>Poor content management, lack of logical structure, and absence of original infographic or any form of originality.</t>
  </si>
  <si>
    <t>Basic content management and structure planning, with minimal originality.</t>
  </si>
  <si>
    <t>Adequate content management and logical structure, with some elements of originality.</t>
  </si>
  <si>
    <t>Well-managed content and well-structured report, showcasing a noticeable level of originality.</t>
  </si>
  <si>
    <t>Excellent content management, highly cohesive and coherent structure, and a significant demonstration of originality, such as the inclusion of an original infographic or other creative elements.</t>
  </si>
  <si>
    <t xml:space="preserve">Total 60%: </t>
  </si>
  <si>
    <t>8. References (5%)</t>
  </si>
  <si>
    <t>7. Structure, Organization &amp; Originality (5%)</t>
  </si>
  <si>
    <t>Limited or inaccurate explanation of device types and examples.</t>
  </si>
  <si>
    <t>Basic understanding of device types and examples.</t>
  </si>
  <si>
    <t>Adequate explanation of device types and examples.</t>
  </si>
  <si>
    <t>Thorough explanation of device types and examples.</t>
  </si>
  <si>
    <t>Comprehensive and insightful explanation of device types and examples.</t>
  </si>
  <si>
    <t>1.History/Evolution (5%)</t>
  </si>
  <si>
    <t>3.Features (9%)</t>
  </si>
  <si>
    <t>4. Types/Examples (9%)</t>
  </si>
  <si>
    <t xml:space="preserve">Task  A Group Task (60%) : CLO1 </t>
  </si>
  <si>
    <t xml:space="preserve">CLO1 : Describe the architecture of an operating system (OS) and its services and evaluate its implementation in a variety of scenarios. (C2, PLO1)
</t>
  </si>
  <si>
    <t xml:space="preserve"> Task  B Individual Task (40%) : CLO2</t>
  </si>
  <si>
    <t xml:space="preserve">
CLO2: Discuss the process model, scheduling, IPC and synchronisation services and its behaviour in multitasking system. (C2, PLO3)
</t>
  </si>
  <si>
    <t>CLO2: Discuss the process model, scheduling, IPC and synchronisation services and its behaviour in multitasking system. (C2, PLO3)</t>
  </si>
  <si>
    <t xml:space="preserve"> Limited or unclear discussion; incomplete explanation of characteristics, advantages, and disadvantages; no example provided; inadequate or no in-text citations; less than 3 high-quality references.</t>
  </si>
  <si>
    <t>Basic discussion; partial explanation of characteristics, advantages, and disadvantages; simple example provided; some in-text citations, but lacking integration; at least 3 references, but limited relevance or accuracy.</t>
  </si>
  <si>
    <t>Adequate discussion; clear explanation of characteristics, advantages, and disadvantages; relevant and well-illustrated example; sufficient in-text citations; at least 3 references, demonstrating relevance and accuracy.</t>
  </si>
  <si>
    <t>Well-developed discussion; detailed and comprehensive explanation; well-crafted and insightful example; strong integration of in-text citations; at least 3 references, demonstrating relevance, accuracy, and critical engagement.</t>
  </si>
  <si>
    <t>Excellent and sophisticated discussion; thorough analysis and evaluation; exceptional example; impeccable integration of in-text citations; at least 3 references, demonstrating extensive research, relevance, accuracy, and critical engagement.</t>
  </si>
  <si>
    <t xml:space="preserve">Total 40%: </t>
  </si>
  <si>
    <t xml:space="preserve">   </t>
  </si>
  <si>
    <t>1.Discussion of Scheduling Algorithm(25%)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</si>
</sst>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sz val="10"/>
      <color theme="1"/>
      <name val="Calibri"/>
      <family val="2"/>
      <scheme val="minor"/>
    </font>
    <font>
      <b/>
      <vertAlign val="superscript"/>
      <sz val="10"/>
      <color rgb="FF000000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vertical="top" wrapText="1"/>
    </xf>
    <xf numFmtId="0" fontId="4" fillId="0" borderId="8" xfId="0" applyFont="1" applyBorder="1" applyAlignment="1">
      <alignment horizontal="center" vertical="center" wrapText="1"/>
    </xf>
    <xf numFmtId="0" fontId="2" fillId="3" borderId="12" xfId="0" applyFont="1" applyFill="1" applyBorder="1" applyAlignment="1">
      <alignment vertical="top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3" xfId="0" applyFont="1" applyBorder="1" applyAlignment="1">
      <alignment vertical="center" wrapText="1"/>
    </xf>
    <xf numFmtId="0" fontId="0" fillId="0" borderId="21" xfId="0" applyBorder="1"/>
    <xf numFmtId="0" fontId="7" fillId="0" borderId="2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0" fillId="0" borderId="26" xfId="0" applyBorder="1"/>
    <xf numFmtId="0" fontId="1" fillId="3" borderId="29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9" xfId="0" applyFont="1" applyBorder="1" applyAlignment="1">
      <alignment vertical="center" wrapText="1"/>
    </xf>
    <xf numFmtId="9" fontId="10" fillId="0" borderId="28" xfId="0" applyNumberFormat="1" applyFont="1" applyBorder="1"/>
    <xf numFmtId="0" fontId="10" fillId="0" borderId="28" xfId="0" applyFont="1" applyBorder="1"/>
    <xf numFmtId="0" fontId="0" fillId="5" borderId="28" xfId="0" applyFill="1" applyBorder="1"/>
    <xf numFmtId="0" fontId="8" fillId="5" borderId="28" xfId="0" applyFont="1" applyFill="1" applyBorder="1"/>
    <xf numFmtId="0" fontId="0" fillId="6" borderId="28" xfId="0" applyFill="1" applyBorder="1"/>
    <xf numFmtId="0" fontId="8" fillId="6" borderId="28" xfId="0" applyFont="1" applyFill="1" applyBorder="1"/>
    <xf numFmtId="0" fontId="0" fillId="7" borderId="28" xfId="0" applyFill="1" applyBorder="1"/>
    <xf numFmtId="0" fontId="8" fillId="7" borderId="28" xfId="0" applyFont="1" applyFill="1" applyBorder="1"/>
    <xf numFmtId="0" fontId="0" fillId="8" borderId="28" xfId="0" applyFill="1" applyBorder="1"/>
    <xf numFmtId="0" fontId="8" fillId="8" borderId="28" xfId="0" applyFont="1" applyFill="1" applyBorder="1"/>
    <xf numFmtId="9" fontId="10" fillId="0" borderId="28" xfId="0" applyNumberFormat="1" applyFont="1" applyBorder="1" applyAlignment="1">
      <alignment horizont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textRotation="90" wrapText="1"/>
    </xf>
    <xf numFmtId="0" fontId="1" fillId="3" borderId="14" xfId="0" applyFont="1" applyFill="1" applyBorder="1" applyAlignment="1">
      <alignment horizontal="center" vertical="center" textRotation="90" wrapText="1"/>
    </xf>
    <xf numFmtId="0" fontId="1" fillId="3" borderId="4" xfId="0" applyFont="1" applyFill="1" applyBorder="1" applyAlignment="1">
      <alignment horizontal="center" vertical="center" textRotation="90" wrapText="1"/>
    </xf>
    <xf numFmtId="0" fontId="1" fillId="3" borderId="24" xfId="0" applyFont="1" applyFill="1" applyBorder="1" applyAlignment="1">
      <alignment horizontal="right" vertical="center" wrapText="1"/>
    </xf>
    <xf numFmtId="0" fontId="1" fillId="3" borderId="21" xfId="0" applyFont="1" applyFill="1" applyBorder="1" applyAlignment="1">
      <alignment horizontal="right" vertical="center" wrapText="1"/>
    </xf>
    <xf numFmtId="0" fontId="1" fillId="3" borderId="25" xfId="0" applyFont="1" applyFill="1" applyBorder="1" applyAlignment="1">
      <alignment horizontal="right" vertical="center" wrapText="1"/>
    </xf>
    <xf numFmtId="0" fontId="1" fillId="3" borderId="26" xfId="0" applyFont="1" applyFill="1" applyBorder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1" fillId="3" borderId="15" xfId="0" applyFont="1" applyFill="1" applyBorder="1" applyAlignment="1">
      <alignment horizontal="right" vertical="center" wrapText="1"/>
    </xf>
    <xf numFmtId="0" fontId="1" fillId="3" borderId="27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5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9" fillId="5" borderId="28" xfId="0" applyFont="1" applyFill="1" applyBorder="1" applyAlignment="1">
      <alignment horizontal="center"/>
    </xf>
    <xf numFmtId="0" fontId="9" fillId="6" borderId="28" xfId="0" applyFont="1" applyFill="1" applyBorder="1" applyAlignment="1">
      <alignment horizontal="center"/>
    </xf>
    <xf numFmtId="0" fontId="9" fillId="7" borderId="28" xfId="0" applyFont="1" applyFill="1" applyBorder="1" applyAlignment="1">
      <alignment horizontal="center"/>
    </xf>
    <xf numFmtId="0" fontId="9" fillId="8" borderId="28" xfId="0" applyFont="1" applyFill="1" applyBorder="1" applyAlignment="1">
      <alignment horizontal="center"/>
    </xf>
    <xf numFmtId="9" fontId="10" fillId="0" borderId="2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B21B2-B4F7-49EC-917F-F6B626A87CE4}">
  <dimension ref="A1:P102"/>
  <sheetViews>
    <sheetView tabSelected="1" topLeftCell="A19" zoomScale="70" zoomScaleNormal="70" workbookViewId="0">
      <selection activeCell="D84" sqref="D84"/>
    </sheetView>
  </sheetViews>
  <sheetFormatPr defaultRowHeight="14.4" x14ac:dyDescent="0.3"/>
  <cols>
    <col min="2" max="2" width="11.77734375" customWidth="1"/>
    <col min="3" max="3" width="19.44140625" customWidth="1"/>
    <col min="4" max="4" width="22.77734375" customWidth="1"/>
    <col min="5" max="5" width="24" customWidth="1"/>
    <col min="6" max="6" width="23.5546875" customWidth="1"/>
    <col min="7" max="7" width="23" customWidth="1"/>
    <col min="8" max="8" width="26.44140625" customWidth="1"/>
  </cols>
  <sheetData>
    <row r="1" spans="2:11" ht="15" thickBot="1" x14ac:dyDescent="0.35"/>
    <row r="2" spans="2:11" x14ac:dyDescent="0.3">
      <c r="B2" s="75" t="s">
        <v>19</v>
      </c>
      <c r="C2" s="76"/>
      <c r="D2" s="76"/>
      <c r="E2" s="76"/>
      <c r="F2" s="76"/>
      <c r="G2" s="76"/>
      <c r="H2" s="76"/>
      <c r="I2" s="76"/>
      <c r="J2" s="76"/>
      <c r="K2" s="77"/>
    </row>
    <row r="3" spans="2:11" x14ac:dyDescent="0.3">
      <c r="B3" s="36" t="s">
        <v>0</v>
      </c>
      <c r="C3" s="37"/>
      <c r="D3" s="37"/>
      <c r="E3" s="37"/>
      <c r="F3" s="37"/>
      <c r="G3" s="37"/>
      <c r="H3" s="37"/>
      <c r="I3" s="37"/>
      <c r="J3" s="37"/>
      <c r="K3" s="38"/>
    </row>
    <row r="4" spans="2:11" x14ac:dyDescent="0.3">
      <c r="B4" s="36" t="s">
        <v>1</v>
      </c>
      <c r="C4" s="37"/>
      <c r="D4" s="37"/>
      <c r="E4" s="37"/>
      <c r="F4" s="37"/>
      <c r="G4" s="37"/>
      <c r="H4" s="37"/>
      <c r="I4" s="37"/>
      <c r="J4" s="37"/>
      <c r="K4" s="38"/>
    </row>
    <row r="5" spans="2:11" ht="15" thickBot="1" x14ac:dyDescent="0.35">
      <c r="B5" s="51" t="s">
        <v>20</v>
      </c>
      <c r="C5" s="52"/>
      <c r="D5" s="52"/>
      <c r="E5" s="52"/>
      <c r="F5" s="52"/>
      <c r="G5" s="52"/>
      <c r="H5" s="52"/>
      <c r="I5" s="52"/>
      <c r="J5" s="52"/>
      <c r="K5" s="53"/>
    </row>
    <row r="6" spans="2:11" x14ac:dyDescent="0.3">
      <c r="B6" s="1"/>
      <c r="C6" s="39" t="s">
        <v>3</v>
      </c>
      <c r="D6" s="78" t="s">
        <v>86</v>
      </c>
      <c r="E6" s="79"/>
      <c r="F6" s="79"/>
      <c r="G6" s="79"/>
      <c r="H6" s="79"/>
      <c r="I6" s="79"/>
      <c r="J6" s="79"/>
      <c r="K6" s="80"/>
    </row>
    <row r="7" spans="2:11" ht="15" thickBot="1" x14ac:dyDescent="0.35">
      <c r="B7" s="3"/>
      <c r="C7" s="40"/>
      <c r="D7" s="81"/>
      <c r="E7" s="82"/>
      <c r="F7" s="82"/>
      <c r="G7" s="82"/>
      <c r="H7" s="82"/>
      <c r="I7" s="82"/>
      <c r="J7" s="82"/>
      <c r="K7" s="83"/>
    </row>
    <row r="8" spans="2:11" ht="28.2" thickBot="1" x14ac:dyDescent="0.35">
      <c r="B8" s="3" t="s">
        <v>2</v>
      </c>
      <c r="C8" s="40"/>
      <c r="D8" s="45" t="s">
        <v>4</v>
      </c>
      <c r="E8" s="46"/>
      <c r="F8" s="46"/>
      <c r="G8" s="46"/>
      <c r="H8" s="46"/>
      <c r="I8" s="46"/>
      <c r="J8" s="46"/>
      <c r="K8" s="47"/>
    </row>
    <row r="9" spans="2:11" ht="16.2" thickBot="1" x14ac:dyDescent="0.35">
      <c r="B9" s="5"/>
      <c r="C9" s="40"/>
      <c r="D9" s="2" t="s">
        <v>5</v>
      </c>
      <c r="E9" s="2" t="s">
        <v>15</v>
      </c>
      <c r="F9" s="6" t="s">
        <v>16</v>
      </c>
      <c r="G9" s="6" t="s">
        <v>17</v>
      </c>
      <c r="H9" s="6" t="s">
        <v>18</v>
      </c>
      <c r="I9" s="84" t="s">
        <v>11</v>
      </c>
      <c r="J9" s="85"/>
      <c r="K9" s="86"/>
    </row>
    <row r="10" spans="2:11" ht="28.2" thickBot="1" x14ac:dyDescent="0.35">
      <c r="B10" s="7"/>
      <c r="C10" s="41"/>
      <c r="D10" s="4" t="s">
        <v>6</v>
      </c>
      <c r="E10" s="4" t="s">
        <v>7</v>
      </c>
      <c r="F10" s="8" t="s">
        <v>8</v>
      </c>
      <c r="G10" s="8" t="s">
        <v>9</v>
      </c>
      <c r="H10" s="8" t="s">
        <v>10</v>
      </c>
      <c r="I10" s="9" t="s">
        <v>14</v>
      </c>
      <c r="J10" s="9" t="s">
        <v>12</v>
      </c>
      <c r="K10" s="9" t="s">
        <v>13</v>
      </c>
    </row>
    <row r="11" spans="2:11" ht="69.599999999999994" customHeight="1" thickBot="1" x14ac:dyDescent="0.35">
      <c r="B11" s="54" t="s">
        <v>87</v>
      </c>
      <c r="C11" s="66" t="s">
        <v>83</v>
      </c>
      <c r="D11" s="71" t="s">
        <v>52</v>
      </c>
      <c r="E11" s="71" t="s">
        <v>53</v>
      </c>
      <c r="F11" s="71" t="s">
        <v>54</v>
      </c>
      <c r="G11" s="71" t="s">
        <v>55</v>
      </c>
      <c r="H11" s="71" t="s">
        <v>56</v>
      </c>
      <c r="I11" s="101">
        <v>100</v>
      </c>
      <c r="J11" s="71">
        <v>0.05</v>
      </c>
      <c r="K11" s="101">
        <f>I11*J11</f>
        <v>5</v>
      </c>
    </row>
    <row r="12" spans="2:11" ht="50.4" hidden="1" customHeight="1" thickBot="1" x14ac:dyDescent="0.35">
      <c r="B12" s="55"/>
      <c r="C12" s="67"/>
      <c r="D12" s="69"/>
      <c r="E12" s="69"/>
      <c r="F12" s="69"/>
      <c r="G12" s="69"/>
      <c r="H12" s="69"/>
      <c r="I12" s="100"/>
      <c r="J12" s="69"/>
      <c r="K12" s="100"/>
    </row>
    <row r="13" spans="2:11" ht="76.2" customHeight="1" thickBot="1" x14ac:dyDescent="0.35">
      <c r="B13" s="55"/>
      <c r="C13" s="16" t="s">
        <v>67</v>
      </c>
      <c r="D13" s="10" t="s">
        <v>57</v>
      </c>
      <c r="E13" s="10" t="s">
        <v>58</v>
      </c>
      <c r="F13" s="10" t="s">
        <v>59</v>
      </c>
      <c r="G13" s="10" t="s">
        <v>60</v>
      </c>
      <c r="H13" s="13" t="s">
        <v>61</v>
      </c>
      <c r="I13" s="11">
        <v>100</v>
      </c>
      <c r="J13" s="10">
        <v>7.0000000000000007E-2</v>
      </c>
      <c r="K13" s="11">
        <f t="shared" ref="K13:K19" si="0">I13*J13</f>
        <v>7.0000000000000009</v>
      </c>
    </row>
    <row r="14" spans="2:11" ht="61.2" customHeight="1" thickBot="1" x14ac:dyDescent="0.35">
      <c r="B14" s="55"/>
      <c r="C14" s="16" t="s">
        <v>84</v>
      </c>
      <c r="D14" s="13" t="s">
        <v>62</v>
      </c>
      <c r="E14" s="10" t="s">
        <v>63</v>
      </c>
      <c r="F14" s="10" t="s">
        <v>64</v>
      </c>
      <c r="G14" s="10" t="s">
        <v>65</v>
      </c>
      <c r="H14" s="10" t="s">
        <v>66</v>
      </c>
      <c r="I14" s="11">
        <v>100</v>
      </c>
      <c r="J14" s="10">
        <v>0.09</v>
      </c>
      <c r="K14" s="11">
        <f t="shared" si="0"/>
        <v>9</v>
      </c>
    </row>
    <row r="15" spans="2:11" ht="89.4" customHeight="1" thickBot="1" x14ac:dyDescent="0.35">
      <c r="B15" s="55"/>
      <c r="C15" s="16" t="s">
        <v>85</v>
      </c>
      <c r="D15" s="10" t="s">
        <v>78</v>
      </c>
      <c r="E15" s="10" t="s">
        <v>79</v>
      </c>
      <c r="F15" s="10" t="s">
        <v>80</v>
      </c>
      <c r="G15" s="10" t="s">
        <v>81</v>
      </c>
      <c r="H15" s="10" t="s">
        <v>82</v>
      </c>
      <c r="I15" s="11">
        <v>100</v>
      </c>
      <c r="J15" s="10">
        <v>0.09</v>
      </c>
      <c r="K15" s="11">
        <f t="shared" si="0"/>
        <v>9</v>
      </c>
    </row>
    <row r="16" spans="2:11" ht="126.6" customHeight="1" thickBot="1" x14ac:dyDescent="0.35">
      <c r="B16" s="55"/>
      <c r="C16" s="19" t="s">
        <v>68</v>
      </c>
      <c r="D16" s="20" t="s">
        <v>21</v>
      </c>
      <c r="E16" s="20" t="s">
        <v>22</v>
      </c>
      <c r="F16" s="20" t="s">
        <v>23</v>
      </c>
      <c r="G16" s="20" t="s">
        <v>24</v>
      </c>
      <c r="H16" s="20" t="s">
        <v>25</v>
      </c>
      <c r="I16" s="21">
        <v>100</v>
      </c>
      <c r="J16" s="20">
        <v>0.1</v>
      </c>
      <c r="K16" s="11">
        <f t="shared" si="0"/>
        <v>10</v>
      </c>
    </row>
    <row r="17" spans="2:11" ht="109.2" customHeight="1" thickBot="1" x14ac:dyDescent="0.35">
      <c r="B17" s="55"/>
      <c r="C17" s="19" t="s">
        <v>69</v>
      </c>
      <c r="D17" s="20" t="s">
        <v>26</v>
      </c>
      <c r="E17" s="20" t="s">
        <v>27</v>
      </c>
      <c r="F17" s="20" t="s">
        <v>28</v>
      </c>
      <c r="G17" s="20" t="s">
        <v>29</v>
      </c>
      <c r="H17" s="20" t="s">
        <v>30</v>
      </c>
      <c r="I17" s="21">
        <v>100</v>
      </c>
      <c r="J17" s="20">
        <v>0.1</v>
      </c>
      <c r="K17" s="11">
        <f t="shared" si="0"/>
        <v>10</v>
      </c>
    </row>
    <row r="18" spans="2:11" ht="109.2" customHeight="1" thickBot="1" x14ac:dyDescent="0.35">
      <c r="B18" s="55"/>
      <c r="C18" s="19" t="s">
        <v>77</v>
      </c>
      <c r="D18" s="20" t="s">
        <v>70</v>
      </c>
      <c r="E18" s="20" t="s">
        <v>71</v>
      </c>
      <c r="F18" s="20" t="s">
        <v>72</v>
      </c>
      <c r="G18" s="20" t="s">
        <v>73</v>
      </c>
      <c r="H18" s="20" t="s">
        <v>74</v>
      </c>
      <c r="I18" s="21">
        <v>100</v>
      </c>
      <c r="J18" s="20">
        <v>0.05</v>
      </c>
      <c r="K18" s="11">
        <f t="shared" si="0"/>
        <v>5</v>
      </c>
    </row>
    <row r="19" spans="2:11" ht="109.2" customHeight="1" thickBot="1" x14ac:dyDescent="0.35">
      <c r="B19" s="55"/>
      <c r="C19" s="17" t="s">
        <v>76</v>
      </c>
      <c r="D19" s="14" t="s">
        <v>31</v>
      </c>
      <c r="E19" s="14" t="s">
        <v>32</v>
      </c>
      <c r="F19" s="14" t="s">
        <v>33</v>
      </c>
      <c r="G19" s="14" t="s">
        <v>34</v>
      </c>
      <c r="H19" s="14" t="s">
        <v>35</v>
      </c>
      <c r="I19" s="15">
        <v>100</v>
      </c>
      <c r="J19" s="14">
        <v>0.05</v>
      </c>
      <c r="K19" s="11">
        <f t="shared" si="0"/>
        <v>5</v>
      </c>
    </row>
    <row r="20" spans="2:11" ht="15" hidden="1" customHeight="1" thickBot="1" x14ac:dyDescent="0.35">
      <c r="B20" s="55"/>
      <c r="C20" s="70"/>
      <c r="D20" s="68"/>
      <c r="E20" s="68"/>
      <c r="F20" s="68"/>
      <c r="G20" s="68"/>
      <c r="H20" s="68"/>
      <c r="I20" s="99"/>
      <c r="J20" s="68"/>
      <c r="K20" s="99"/>
    </row>
    <row r="21" spans="2:11" ht="15" hidden="1" customHeight="1" thickBot="1" x14ac:dyDescent="0.35">
      <c r="B21" s="55"/>
      <c r="C21" s="70"/>
      <c r="D21" s="68"/>
      <c r="E21" s="68"/>
      <c r="F21" s="68"/>
      <c r="G21" s="68"/>
      <c r="H21" s="68"/>
      <c r="I21" s="99"/>
      <c r="J21" s="68"/>
      <c r="K21" s="99"/>
    </row>
    <row r="22" spans="2:11" ht="15" hidden="1" customHeight="1" thickBot="1" x14ac:dyDescent="0.35">
      <c r="B22" s="55"/>
      <c r="C22" s="70"/>
      <c r="D22" s="68"/>
      <c r="E22" s="68"/>
      <c r="F22" s="68"/>
      <c r="G22" s="68"/>
      <c r="H22" s="68"/>
      <c r="I22" s="99"/>
      <c r="J22" s="68"/>
      <c r="K22" s="99"/>
    </row>
    <row r="23" spans="2:11" ht="15" hidden="1" customHeight="1" thickBot="1" x14ac:dyDescent="0.35">
      <c r="B23" s="55"/>
      <c r="C23" s="70"/>
      <c r="D23" s="68"/>
      <c r="E23" s="68"/>
      <c r="F23" s="68"/>
      <c r="G23" s="68"/>
      <c r="H23" s="68"/>
      <c r="I23" s="99"/>
      <c r="J23" s="68"/>
      <c r="K23" s="99"/>
    </row>
    <row r="24" spans="2:11" ht="15" hidden="1" customHeight="1" thickBot="1" x14ac:dyDescent="0.35">
      <c r="B24" s="55"/>
      <c r="C24" s="70"/>
      <c r="D24" s="68"/>
      <c r="E24" s="68"/>
      <c r="F24" s="68"/>
      <c r="G24" s="68"/>
      <c r="H24" s="68"/>
      <c r="I24" s="99"/>
      <c r="J24" s="68"/>
      <c r="K24" s="99"/>
    </row>
    <row r="25" spans="2:11" ht="15" hidden="1" customHeight="1" thickBot="1" x14ac:dyDescent="0.35">
      <c r="B25" s="55"/>
      <c r="C25" s="70"/>
      <c r="D25" s="68"/>
      <c r="E25" s="68"/>
      <c r="F25" s="68"/>
      <c r="G25" s="68"/>
      <c r="H25" s="68"/>
      <c r="I25" s="99"/>
      <c r="J25" s="68"/>
      <c r="K25" s="99"/>
    </row>
    <row r="26" spans="2:11" ht="15" hidden="1" customHeight="1" thickBot="1" x14ac:dyDescent="0.35">
      <c r="B26" s="55"/>
      <c r="C26" s="70"/>
      <c r="D26" s="68"/>
      <c r="E26" s="68"/>
      <c r="F26" s="68"/>
      <c r="G26" s="68"/>
      <c r="H26" s="68"/>
      <c r="I26" s="99"/>
      <c r="J26" s="68"/>
      <c r="K26" s="99"/>
    </row>
    <row r="27" spans="2:11" ht="15" hidden="1" customHeight="1" thickBot="1" x14ac:dyDescent="0.35">
      <c r="B27" s="55"/>
      <c r="C27" s="70"/>
      <c r="D27" s="68"/>
      <c r="E27" s="68"/>
      <c r="F27" s="68"/>
      <c r="G27" s="68"/>
      <c r="H27" s="68"/>
      <c r="I27" s="99"/>
      <c r="J27" s="68"/>
      <c r="K27" s="99"/>
    </row>
    <row r="28" spans="2:11" ht="15" hidden="1" customHeight="1" thickBot="1" x14ac:dyDescent="0.35">
      <c r="B28" s="55"/>
      <c r="C28" s="67"/>
      <c r="D28" s="69"/>
      <c r="E28" s="69"/>
      <c r="F28" s="69"/>
      <c r="G28" s="69"/>
      <c r="H28" s="69"/>
      <c r="I28" s="100"/>
      <c r="J28" s="69"/>
      <c r="K28" s="100"/>
    </row>
    <row r="29" spans="2:11" x14ac:dyDescent="0.3">
      <c r="B29" s="55"/>
      <c r="C29" s="57"/>
      <c r="D29" s="58"/>
      <c r="E29" s="58"/>
      <c r="F29" s="58"/>
      <c r="G29" s="58"/>
      <c r="H29" s="59"/>
      <c r="I29" s="90">
        <f>SUM(K11:K28)</f>
        <v>60</v>
      </c>
      <c r="J29" s="91"/>
      <c r="K29" s="92"/>
    </row>
    <row r="30" spans="2:11" x14ac:dyDescent="0.3">
      <c r="B30" s="55"/>
      <c r="C30" s="60" t="s">
        <v>75</v>
      </c>
      <c r="D30" s="61"/>
      <c r="E30" s="61"/>
      <c r="F30" s="61"/>
      <c r="G30" s="61"/>
      <c r="H30" s="62"/>
      <c r="I30" s="93"/>
      <c r="J30" s="94"/>
      <c r="K30" s="95"/>
    </row>
    <row r="31" spans="2:11" ht="15" thickBot="1" x14ac:dyDescent="0.35">
      <c r="B31" s="56"/>
      <c r="C31" s="63"/>
      <c r="D31" s="64"/>
      <c r="E31" s="64"/>
      <c r="F31" s="64"/>
      <c r="G31" s="64"/>
      <c r="H31" s="65"/>
      <c r="I31" s="96"/>
      <c r="J31" s="97"/>
      <c r="K31" s="98"/>
    </row>
    <row r="32" spans="2:11" x14ac:dyDescent="0.3">
      <c r="K32" s="12"/>
    </row>
    <row r="33" spans="1:16" ht="15" thickBot="1" x14ac:dyDescent="0.35"/>
    <row r="34" spans="1:16" ht="14.4" customHeight="1" x14ac:dyDescent="0.35">
      <c r="A34" s="18"/>
      <c r="B34" s="72" t="s">
        <v>36</v>
      </c>
      <c r="C34" s="73"/>
      <c r="D34" s="73"/>
      <c r="E34" s="73"/>
      <c r="F34" s="73"/>
      <c r="G34" s="73"/>
      <c r="H34" s="73"/>
      <c r="I34" s="73"/>
      <c r="J34" s="73"/>
      <c r="K34" s="74"/>
      <c r="M34" s="119" t="s">
        <v>47</v>
      </c>
      <c r="N34" s="119"/>
      <c r="O34" s="119"/>
      <c r="P34" s="119"/>
    </row>
    <row r="35" spans="1:16" ht="14.4" customHeight="1" x14ac:dyDescent="0.3">
      <c r="A35" s="18"/>
      <c r="B35" s="36" t="s">
        <v>1</v>
      </c>
      <c r="C35" s="37"/>
      <c r="D35" s="37"/>
      <c r="E35" s="37"/>
      <c r="F35" s="37"/>
      <c r="G35" s="37"/>
      <c r="H35" s="37"/>
      <c r="I35" s="37"/>
      <c r="J35" s="37"/>
      <c r="K35" s="38"/>
      <c r="M35" s="24" t="s">
        <v>42</v>
      </c>
      <c r="N35" s="24" t="s">
        <v>43</v>
      </c>
      <c r="O35" s="24" t="s">
        <v>44</v>
      </c>
      <c r="P35" s="24" t="s">
        <v>49</v>
      </c>
    </row>
    <row r="36" spans="1:16" ht="15" customHeight="1" thickBot="1" x14ac:dyDescent="0.35">
      <c r="B36" s="51" t="s">
        <v>20</v>
      </c>
      <c r="C36" s="52"/>
      <c r="D36" s="52"/>
      <c r="E36" s="52"/>
      <c r="F36" s="52"/>
      <c r="G36" s="52"/>
      <c r="H36" s="52"/>
      <c r="I36" s="52"/>
      <c r="J36" s="52"/>
      <c r="K36" s="53"/>
      <c r="M36" s="24">
        <v>100</v>
      </c>
      <c r="N36" s="24">
        <v>100</v>
      </c>
      <c r="O36" s="24">
        <v>100</v>
      </c>
      <c r="P36" s="25">
        <f>AVERAGE(M36:O36)</f>
        <v>100</v>
      </c>
    </row>
    <row r="37" spans="1:16" ht="14.4" customHeight="1" x14ac:dyDescent="0.3">
      <c r="B37" s="1"/>
      <c r="C37" s="39" t="s">
        <v>3</v>
      </c>
      <c r="D37" s="72" t="s">
        <v>88</v>
      </c>
      <c r="E37" s="73"/>
      <c r="F37" s="73"/>
      <c r="G37" s="73"/>
      <c r="H37" s="73"/>
      <c r="I37" s="73"/>
      <c r="J37" s="73"/>
      <c r="K37" s="74"/>
    </row>
    <row r="38" spans="1:16" ht="3" customHeight="1" thickBot="1" x14ac:dyDescent="0.35">
      <c r="B38" s="3"/>
      <c r="C38" s="40"/>
      <c r="D38" s="87"/>
      <c r="E38" s="88"/>
      <c r="F38" s="88"/>
      <c r="G38" s="88"/>
      <c r="H38" s="88"/>
      <c r="I38" s="88"/>
      <c r="J38" s="88"/>
      <c r="K38" s="89"/>
    </row>
    <row r="39" spans="1:16" ht="18.600000000000001" customHeight="1" thickBot="1" x14ac:dyDescent="0.35">
      <c r="B39" s="3" t="s">
        <v>2</v>
      </c>
      <c r="C39" s="40"/>
      <c r="D39" s="45" t="s">
        <v>4</v>
      </c>
      <c r="E39" s="46"/>
      <c r="F39" s="46"/>
      <c r="G39" s="46"/>
      <c r="H39" s="46"/>
      <c r="I39" s="46"/>
      <c r="J39" s="46"/>
      <c r="K39" s="47"/>
    </row>
    <row r="40" spans="1:16" ht="16.2" customHeight="1" thickBot="1" x14ac:dyDescent="0.35">
      <c r="B40" s="5"/>
      <c r="C40" s="40"/>
      <c r="D40" s="2" t="s">
        <v>5</v>
      </c>
      <c r="E40" s="2" t="s">
        <v>15</v>
      </c>
      <c r="F40" s="6" t="s">
        <v>16</v>
      </c>
      <c r="G40" s="6" t="s">
        <v>17</v>
      </c>
      <c r="H40" s="6" t="s">
        <v>18</v>
      </c>
      <c r="I40" s="48" t="s">
        <v>11</v>
      </c>
      <c r="J40" s="49"/>
      <c r="K40" s="50"/>
    </row>
    <row r="41" spans="1:16" ht="28.2" thickBot="1" x14ac:dyDescent="0.35">
      <c r="B41" s="7"/>
      <c r="C41" s="41"/>
      <c r="D41" s="4" t="s">
        <v>6</v>
      </c>
      <c r="E41" s="4" t="s">
        <v>7</v>
      </c>
      <c r="F41" s="8" t="s">
        <v>8</v>
      </c>
      <c r="G41" s="8" t="s">
        <v>9</v>
      </c>
      <c r="H41" s="8" t="s">
        <v>10</v>
      </c>
      <c r="I41" s="9" t="s">
        <v>14</v>
      </c>
      <c r="J41" s="9" t="s">
        <v>12</v>
      </c>
      <c r="K41" s="9" t="s">
        <v>13</v>
      </c>
    </row>
    <row r="42" spans="1:16" ht="168.6" customHeight="1" thickBot="1" x14ac:dyDescent="0.35">
      <c r="B42" s="54" t="s">
        <v>90</v>
      </c>
      <c r="C42" s="16" t="s">
        <v>98</v>
      </c>
      <c r="D42" s="10" t="s">
        <v>91</v>
      </c>
      <c r="E42" s="10" t="s">
        <v>92</v>
      </c>
      <c r="F42" s="10" t="s">
        <v>93</v>
      </c>
      <c r="G42" s="10" t="s">
        <v>94</v>
      </c>
      <c r="H42" s="10" t="s">
        <v>95</v>
      </c>
      <c r="I42" s="11">
        <v>100</v>
      </c>
      <c r="J42" s="10">
        <v>0.25</v>
      </c>
      <c r="K42" s="11">
        <f>I42*J42</f>
        <v>25</v>
      </c>
    </row>
    <row r="43" spans="1:16" ht="49.2" customHeight="1" thickBot="1" x14ac:dyDescent="0.35">
      <c r="B43" s="55"/>
      <c r="C43" s="16" t="s">
        <v>48</v>
      </c>
      <c r="D43" s="10" t="s">
        <v>46</v>
      </c>
      <c r="E43" s="10" t="s">
        <v>46</v>
      </c>
      <c r="F43" s="10" t="s">
        <v>46</v>
      </c>
      <c r="G43" s="10" t="s">
        <v>46</v>
      </c>
      <c r="H43" s="10" t="s">
        <v>46</v>
      </c>
      <c r="I43" s="11">
        <f>P36</f>
        <v>100</v>
      </c>
      <c r="J43" s="10">
        <v>0.15</v>
      </c>
      <c r="K43" s="11">
        <f>I43*J43</f>
        <v>15</v>
      </c>
    </row>
    <row r="44" spans="1:16" x14ac:dyDescent="0.3">
      <c r="B44" s="55"/>
      <c r="C44" s="57"/>
      <c r="D44" s="58"/>
      <c r="E44" s="58"/>
      <c r="F44" s="58"/>
      <c r="G44" s="58"/>
      <c r="H44" s="59"/>
      <c r="I44" s="90">
        <f>SUM(K42:K43)</f>
        <v>40</v>
      </c>
      <c r="J44" s="91"/>
      <c r="K44" s="92"/>
    </row>
    <row r="45" spans="1:16" ht="19.8" customHeight="1" x14ac:dyDescent="0.3">
      <c r="B45" s="55"/>
      <c r="C45" s="60" t="s">
        <v>96</v>
      </c>
      <c r="D45" s="61"/>
      <c r="E45" s="61"/>
      <c r="F45" s="61"/>
      <c r="G45" s="61"/>
      <c r="H45" s="62"/>
      <c r="I45" s="93"/>
      <c r="J45" s="94"/>
      <c r="K45" s="95"/>
    </row>
    <row r="46" spans="1:16" ht="9.6" customHeight="1" thickBot="1" x14ac:dyDescent="0.35">
      <c r="B46" s="56"/>
      <c r="C46" s="63"/>
      <c r="D46" s="64"/>
      <c r="E46" s="64"/>
      <c r="F46" s="64"/>
      <c r="G46" s="64"/>
      <c r="H46" s="65"/>
      <c r="I46" s="96"/>
      <c r="J46" s="97"/>
      <c r="K46" s="98"/>
    </row>
    <row r="47" spans="1:16" ht="9" customHeight="1" thickBot="1" x14ac:dyDescent="0.35"/>
    <row r="48" spans="1:16" ht="17.399999999999999" customHeight="1" x14ac:dyDescent="0.35">
      <c r="B48" s="33" t="s">
        <v>37</v>
      </c>
      <c r="C48" s="34"/>
      <c r="D48" s="34"/>
      <c r="E48" s="34"/>
      <c r="F48" s="34"/>
      <c r="G48" s="34"/>
      <c r="H48" s="34"/>
      <c r="I48" s="34"/>
      <c r="J48" s="34"/>
      <c r="K48" s="35"/>
      <c r="M48" s="120" t="s">
        <v>47</v>
      </c>
      <c r="N48" s="120"/>
      <c r="O48" s="120"/>
      <c r="P48" s="120"/>
    </row>
    <row r="49" spans="2:16" ht="15" customHeight="1" x14ac:dyDescent="0.3">
      <c r="B49" s="36" t="s">
        <v>1</v>
      </c>
      <c r="C49" s="37"/>
      <c r="D49" s="37"/>
      <c r="E49" s="37"/>
      <c r="F49" s="37"/>
      <c r="G49" s="37"/>
      <c r="H49" s="37"/>
      <c r="I49" s="37"/>
      <c r="J49" s="37"/>
      <c r="K49" s="38"/>
      <c r="M49" s="26" t="s">
        <v>40</v>
      </c>
      <c r="N49" s="26" t="s">
        <v>43</v>
      </c>
      <c r="O49" s="26" t="s">
        <v>44</v>
      </c>
      <c r="P49" s="26" t="s">
        <v>49</v>
      </c>
    </row>
    <row r="50" spans="2:16" ht="18.600000000000001" customHeight="1" thickBot="1" x14ac:dyDescent="0.35">
      <c r="B50" s="36" t="s">
        <v>20</v>
      </c>
      <c r="C50" s="37"/>
      <c r="D50" s="37"/>
      <c r="E50" s="37"/>
      <c r="F50" s="37"/>
      <c r="G50" s="37"/>
      <c r="H50" s="37"/>
      <c r="I50" s="37"/>
      <c r="J50" s="37"/>
      <c r="K50" s="38"/>
      <c r="M50" s="26">
        <v>100</v>
      </c>
      <c r="N50" s="26">
        <v>100</v>
      </c>
      <c r="O50" s="26">
        <v>100</v>
      </c>
      <c r="P50" s="27">
        <f>AVERAGE(M50:O50)</f>
        <v>100</v>
      </c>
    </row>
    <row r="51" spans="2:16" ht="5.4" customHeight="1" x14ac:dyDescent="0.3">
      <c r="B51" s="1"/>
      <c r="C51" s="39" t="s">
        <v>3</v>
      </c>
      <c r="D51" s="33" t="s">
        <v>88</v>
      </c>
      <c r="E51" s="34"/>
      <c r="F51" s="34"/>
      <c r="G51" s="34"/>
      <c r="H51" s="34"/>
      <c r="I51" s="34"/>
      <c r="J51" s="34"/>
      <c r="K51" s="35"/>
    </row>
    <row r="52" spans="2:16" ht="22.8" customHeight="1" thickBot="1" x14ac:dyDescent="0.35">
      <c r="B52" s="3"/>
      <c r="C52" s="40"/>
      <c r="D52" s="42"/>
      <c r="E52" s="43"/>
      <c r="F52" s="43"/>
      <c r="G52" s="43"/>
      <c r="H52" s="43"/>
      <c r="I52" s="43"/>
      <c r="J52" s="43"/>
      <c r="K52" s="44"/>
    </row>
    <row r="53" spans="2:16" ht="18.600000000000001" customHeight="1" thickBot="1" x14ac:dyDescent="0.35">
      <c r="B53" s="3" t="s">
        <v>2</v>
      </c>
      <c r="C53" s="40"/>
      <c r="D53" s="45" t="s">
        <v>4</v>
      </c>
      <c r="E53" s="46"/>
      <c r="F53" s="46"/>
      <c r="G53" s="46"/>
      <c r="H53" s="46"/>
      <c r="I53" s="46"/>
      <c r="J53" s="46"/>
      <c r="K53" s="47"/>
    </row>
    <row r="54" spans="2:16" ht="16.2" thickBot="1" x14ac:dyDescent="0.35">
      <c r="B54" s="5"/>
      <c r="C54" s="40"/>
      <c r="D54" s="2" t="s">
        <v>5</v>
      </c>
      <c r="E54" s="2" t="s">
        <v>15</v>
      </c>
      <c r="F54" s="6" t="s">
        <v>16</v>
      </c>
      <c r="G54" s="6" t="s">
        <v>17</v>
      </c>
      <c r="H54" s="6" t="s">
        <v>18</v>
      </c>
      <c r="I54" s="48" t="s">
        <v>11</v>
      </c>
      <c r="J54" s="49"/>
      <c r="K54" s="50"/>
    </row>
    <row r="55" spans="2:16" ht="28.2" thickBot="1" x14ac:dyDescent="0.35">
      <c r="B55" s="7"/>
      <c r="C55" s="41"/>
      <c r="D55" s="4" t="s">
        <v>6</v>
      </c>
      <c r="E55" s="4" t="s">
        <v>7</v>
      </c>
      <c r="F55" s="8" t="s">
        <v>8</v>
      </c>
      <c r="G55" s="8" t="s">
        <v>9</v>
      </c>
      <c r="H55" s="8" t="s">
        <v>10</v>
      </c>
      <c r="I55" s="9" t="s">
        <v>14</v>
      </c>
      <c r="J55" s="9" t="s">
        <v>12</v>
      </c>
      <c r="K55" s="9" t="s">
        <v>13</v>
      </c>
    </row>
    <row r="56" spans="2:16" ht="124.8" thickBot="1" x14ac:dyDescent="0.35">
      <c r="B56" s="54" t="s">
        <v>90</v>
      </c>
      <c r="C56" s="16" t="s">
        <v>98</v>
      </c>
      <c r="D56" s="10" t="s">
        <v>91</v>
      </c>
      <c r="E56" s="10" t="s">
        <v>92</v>
      </c>
      <c r="F56" s="10" t="s">
        <v>93</v>
      </c>
      <c r="G56" s="10" t="s">
        <v>94</v>
      </c>
      <c r="H56" s="10" t="s">
        <v>95</v>
      </c>
      <c r="I56" s="11">
        <v>100</v>
      </c>
      <c r="J56" s="10">
        <v>0.25</v>
      </c>
      <c r="K56" s="11">
        <f>I56*J56</f>
        <v>25</v>
      </c>
    </row>
    <row r="57" spans="2:16" ht="28.2" thickBot="1" x14ac:dyDescent="0.35">
      <c r="B57" s="55"/>
      <c r="C57" s="16" t="s">
        <v>48</v>
      </c>
      <c r="D57" s="10" t="s">
        <v>46</v>
      </c>
      <c r="E57" s="10" t="s">
        <v>46</v>
      </c>
      <c r="F57" s="10" t="s">
        <v>46</v>
      </c>
      <c r="G57" s="10" t="s">
        <v>46</v>
      </c>
      <c r="H57" s="10" t="s">
        <v>46</v>
      </c>
      <c r="I57" s="11">
        <f>P50</f>
        <v>100</v>
      </c>
      <c r="J57" s="10">
        <v>0.15</v>
      </c>
      <c r="K57" s="11">
        <f>I57*J57</f>
        <v>15</v>
      </c>
    </row>
    <row r="58" spans="2:16" x14ac:dyDescent="0.3">
      <c r="B58" s="55"/>
      <c r="C58" s="57"/>
      <c r="D58" s="58"/>
      <c r="E58" s="58"/>
      <c r="F58" s="58"/>
      <c r="G58" s="58"/>
      <c r="H58" s="59"/>
      <c r="I58" s="90">
        <f>SUM(K56:K57)</f>
        <v>40</v>
      </c>
      <c r="J58" s="91"/>
      <c r="K58" s="92"/>
    </row>
    <row r="59" spans="2:16" x14ac:dyDescent="0.3">
      <c r="B59" s="55"/>
      <c r="C59" s="60" t="s">
        <v>96</v>
      </c>
      <c r="D59" s="61"/>
      <c r="E59" s="61"/>
      <c r="F59" s="61"/>
      <c r="G59" s="61"/>
      <c r="H59" s="62"/>
      <c r="I59" s="93"/>
      <c r="J59" s="94"/>
      <c r="K59" s="95"/>
    </row>
    <row r="60" spans="2:16" ht="15" thickBot="1" x14ac:dyDescent="0.35">
      <c r="B60" s="56"/>
      <c r="C60" s="63"/>
      <c r="D60" s="64"/>
      <c r="E60" s="64"/>
      <c r="F60" s="64"/>
      <c r="G60" s="64"/>
      <c r="H60" s="65"/>
      <c r="I60" s="96"/>
      <c r="J60" s="97"/>
      <c r="K60" s="98"/>
    </row>
    <row r="61" spans="2:16" ht="9" customHeight="1" thickBot="1" x14ac:dyDescent="0.35"/>
    <row r="62" spans="2:16" ht="18" x14ac:dyDescent="0.35">
      <c r="B62" s="102" t="s">
        <v>38</v>
      </c>
      <c r="C62" s="103"/>
      <c r="D62" s="103"/>
      <c r="E62" s="103"/>
      <c r="F62" s="103"/>
      <c r="G62" s="103"/>
      <c r="H62" s="103"/>
      <c r="I62" s="103"/>
      <c r="J62" s="103"/>
      <c r="K62" s="104"/>
      <c r="M62" s="121" t="s">
        <v>47</v>
      </c>
      <c r="N62" s="121"/>
      <c r="O62" s="121"/>
      <c r="P62" s="121"/>
    </row>
    <row r="63" spans="2:16" x14ac:dyDescent="0.3">
      <c r="B63" s="36" t="s">
        <v>1</v>
      </c>
      <c r="C63" s="37"/>
      <c r="D63" s="37"/>
      <c r="E63" s="37"/>
      <c r="F63" s="37"/>
      <c r="G63" s="37"/>
      <c r="H63" s="37"/>
      <c r="I63" s="37"/>
      <c r="J63" s="37"/>
      <c r="K63" s="38"/>
      <c r="M63" s="28" t="s">
        <v>40</v>
      </c>
      <c r="N63" s="28" t="s">
        <v>42</v>
      </c>
      <c r="O63" s="28" t="s">
        <v>44</v>
      </c>
      <c r="P63" s="28" t="s">
        <v>49</v>
      </c>
    </row>
    <row r="64" spans="2:16" ht="15" thickBot="1" x14ac:dyDescent="0.35">
      <c r="B64" s="36" t="s">
        <v>20</v>
      </c>
      <c r="C64" s="37"/>
      <c r="D64" s="37"/>
      <c r="E64" s="37"/>
      <c r="F64" s="37"/>
      <c r="G64" s="37"/>
      <c r="H64" s="37"/>
      <c r="I64" s="37"/>
      <c r="J64" s="37"/>
      <c r="K64" s="38"/>
      <c r="M64" s="28">
        <v>100</v>
      </c>
      <c r="N64" s="28">
        <v>100</v>
      </c>
      <c r="O64" s="28">
        <v>100</v>
      </c>
      <c r="P64" s="29">
        <f>AVERAGE(M64:O64)</f>
        <v>100</v>
      </c>
    </row>
    <row r="65" spans="2:16" x14ac:dyDescent="0.3">
      <c r="B65" s="1"/>
      <c r="C65" s="39" t="s">
        <v>3</v>
      </c>
      <c r="D65" s="102" t="s">
        <v>88</v>
      </c>
      <c r="E65" s="103"/>
      <c r="F65" s="103"/>
      <c r="G65" s="103"/>
      <c r="H65" s="103"/>
      <c r="I65" s="103"/>
      <c r="J65" s="103"/>
      <c r="K65" s="104"/>
    </row>
    <row r="66" spans="2:16" ht="5.4" customHeight="1" thickBot="1" x14ac:dyDescent="0.35">
      <c r="B66" s="3"/>
      <c r="C66" s="40"/>
      <c r="D66" s="105"/>
      <c r="E66" s="106"/>
      <c r="F66" s="106"/>
      <c r="G66" s="106"/>
      <c r="H66" s="106"/>
      <c r="I66" s="106"/>
      <c r="J66" s="106"/>
      <c r="K66" s="107"/>
    </row>
    <row r="67" spans="2:16" ht="28.2" thickBot="1" x14ac:dyDescent="0.35">
      <c r="B67" s="3" t="s">
        <v>2</v>
      </c>
      <c r="C67" s="40"/>
      <c r="D67" s="45" t="s">
        <v>4</v>
      </c>
      <c r="E67" s="46"/>
      <c r="F67" s="46"/>
      <c r="G67" s="46"/>
      <c r="H67" s="46"/>
      <c r="I67" s="46"/>
      <c r="J67" s="46"/>
      <c r="K67" s="47"/>
    </row>
    <row r="68" spans="2:16" ht="16.2" thickBot="1" x14ac:dyDescent="0.35">
      <c r="B68" s="5"/>
      <c r="C68" s="40"/>
      <c r="D68" s="2" t="s">
        <v>5</v>
      </c>
      <c r="E68" s="2" t="s">
        <v>15</v>
      </c>
      <c r="F68" s="6" t="s">
        <v>16</v>
      </c>
      <c r="G68" s="6" t="s">
        <v>17</v>
      </c>
      <c r="H68" s="6" t="s">
        <v>18</v>
      </c>
      <c r="I68" s="48" t="s">
        <v>11</v>
      </c>
      <c r="J68" s="49"/>
      <c r="K68" s="50"/>
    </row>
    <row r="69" spans="2:16" ht="28.2" thickBot="1" x14ac:dyDescent="0.35">
      <c r="B69" s="7"/>
      <c r="C69" s="41"/>
      <c r="D69" s="4" t="s">
        <v>6</v>
      </c>
      <c r="E69" s="4" t="s">
        <v>7</v>
      </c>
      <c r="F69" s="8" t="s">
        <v>8</v>
      </c>
      <c r="G69" s="8" t="s">
        <v>9</v>
      </c>
      <c r="H69" s="8" t="s">
        <v>10</v>
      </c>
      <c r="I69" s="9" t="s">
        <v>14</v>
      </c>
      <c r="J69" s="9" t="s">
        <v>12</v>
      </c>
      <c r="K69" s="9" t="s">
        <v>13</v>
      </c>
    </row>
    <row r="70" spans="2:16" ht="124.8" thickBot="1" x14ac:dyDescent="0.35">
      <c r="B70" s="54" t="s">
        <v>90</v>
      </c>
      <c r="C70" s="16" t="s">
        <v>98</v>
      </c>
      <c r="D70" s="10" t="s">
        <v>91</v>
      </c>
      <c r="E70" s="10" t="s">
        <v>92</v>
      </c>
      <c r="F70" s="10" t="s">
        <v>93</v>
      </c>
      <c r="G70" s="10" t="s">
        <v>94</v>
      </c>
      <c r="H70" s="10" t="s">
        <v>95</v>
      </c>
      <c r="I70" s="11">
        <v>100</v>
      </c>
      <c r="J70" s="10">
        <v>0.25</v>
      </c>
      <c r="K70" s="11">
        <f>I70*J70</f>
        <v>25</v>
      </c>
    </row>
    <row r="71" spans="2:16" ht="28.2" thickBot="1" x14ac:dyDescent="0.35">
      <c r="B71" s="55"/>
      <c r="C71" s="16" t="s">
        <v>48</v>
      </c>
      <c r="D71" s="10" t="s">
        <v>46</v>
      </c>
      <c r="E71" s="10" t="s">
        <v>46</v>
      </c>
      <c r="F71" s="10" t="s">
        <v>46</v>
      </c>
      <c r="G71" s="10" t="s">
        <v>46</v>
      </c>
      <c r="H71" s="10" t="s">
        <v>46</v>
      </c>
      <c r="I71" s="11">
        <f>P64</f>
        <v>100</v>
      </c>
      <c r="J71" s="10">
        <v>0.15</v>
      </c>
      <c r="K71" s="11">
        <f>I71*J71</f>
        <v>15</v>
      </c>
    </row>
    <row r="72" spans="2:16" x14ac:dyDescent="0.3">
      <c r="B72" s="55"/>
      <c r="C72" s="57"/>
      <c r="D72" s="58"/>
      <c r="E72" s="58"/>
      <c r="F72" s="58"/>
      <c r="G72" s="58"/>
      <c r="H72" s="59"/>
      <c r="I72" s="90">
        <f>SUM(K70:K71)</f>
        <v>40</v>
      </c>
      <c r="J72" s="91"/>
      <c r="K72" s="92"/>
    </row>
    <row r="73" spans="2:16" x14ac:dyDescent="0.3">
      <c r="B73" s="55"/>
      <c r="C73" s="60" t="s">
        <v>96</v>
      </c>
      <c r="D73" s="61"/>
      <c r="E73" s="61"/>
      <c r="F73" s="61"/>
      <c r="G73" s="61"/>
      <c r="H73" s="62"/>
      <c r="I73" s="93"/>
      <c r="J73" s="94"/>
      <c r="K73" s="95"/>
    </row>
    <row r="74" spans="2:16" ht="15" thickBot="1" x14ac:dyDescent="0.35">
      <c r="B74" s="56"/>
      <c r="C74" s="63"/>
      <c r="D74" s="64"/>
      <c r="E74" s="64"/>
      <c r="F74" s="64"/>
      <c r="G74" s="64"/>
      <c r="H74" s="65"/>
      <c r="I74" s="96"/>
      <c r="J74" s="97"/>
      <c r="K74" s="98"/>
    </row>
    <row r="75" spans="2:16" ht="9" customHeight="1" thickBot="1" x14ac:dyDescent="0.35"/>
    <row r="76" spans="2:16" ht="18" x14ac:dyDescent="0.35">
      <c r="B76" s="108" t="s">
        <v>39</v>
      </c>
      <c r="C76" s="109"/>
      <c r="D76" s="109"/>
      <c r="E76" s="109"/>
      <c r="F76" s="109"/>
      <c r="G76" s="109"/>
      <c r="H76" s="109"/>
      <c r="I76" s="109"/>
      <c r="J76" s="109"/>
      <c r="K76" s="110"/>
      <c r="M76" s="122" t="s">
        <v>47</v>
      </c>
      <c r="N76" s="122"/>
      <c r="O76" s="122"/>
      <c r="P76" s="122"/>
    </row>
    <row r="77" spans="2:16" x14ac:dyDescent="0.3">
      <c r="B77" s="36" t="s">
        <v>1</v>
      </c>
      <c r="C77" s="37"/>
      <c r="D77" s="37"/>
      <c r="E77" s="37"/>
      <c r="F77" s="37"/>
      <c r="G77" s="37"/>
      <c r="H77" s="37"/>
      <c r="I77" s="37"/>
      <c r="J77" s="37"/>
      <c r="K77" s="38"/>
      <c r="M77" s="30" t="s">
        <v>40</v>
      </c>
      <c r="N77" s="30" t="s">
        <v>42</v>
      </c>
      <c r="O77" s="30" t="s">
        <v>43</v>
      </c>
      <c r="P77" s="30" t="s">
        <v>49</v>
      </c>
    </row>
    <row r="78" spans="2:16" ht="15" thickBot="1" x14ac:dyDescent="0.35">
      <c r="B78" s="36" t="s">
        <v>20</v>
      </c>
      <c r="C78" s="37"/>
      <c r="D78" s="37"/>
      <c r="E78" s="37"/>
      <c r="F78" s="37"/>
      <c r="G78" s="37"/>
      <c r="H78" s="37"/>
      <c r="I78" s="37"/>
      <c r="J78" s="37"/>
      <c r="K78" s="38"/>
      <c r="M78" s="30">
        <v>100</v>
      </c>
      <c r="N78" s="30">
        <v>100</v>
      </c>
      <c r="O78" s="30">
        <v>100</v>
      </c>
      <c r="P78" s="31">
        <f>AVERAGE(M78:O78)</f>
        <v>100</v>
      </c>
    </row>
    <row r="79" spans="2:16" x14ac:dyDescent="0.3">
      <c r="B79" s="1"/>
      <c r="C79" s="39" t="s">
        <v>3</v>
      </c>
      <c r="D79" s="108" t="s">
        <v>88</v>
      </c>
      <c r="E79" s="109"/>
      <c r="F79" s="109"/>
      <c r="G79" s="109"/>
      <c r="H79" s="109"/>
      <c r="I79" s="109"/>
      <c r="J79" s="109"/>
      <c r="K79" s="110"/>
    </row>
    <row r="80" spans="2:16" ht="15" thickBot="1" x14ac:dyDescent="0.35">
      <c r="B80" s="3"/>
      <c r="C80" s="40"/>
      <c r="D80" s="111"/>
      <c r="E80" s="112"/>
      <c r="F80" s="112"/>
      <c r="G80" s="112"/>
      <c r="H80" s="112"/>
      <c r="I80" s="112"/>
      <c r="J80" s="112"/>
      <c r="K80" s="113"/>
    </row>
    <row r="81" spans="2:11" ht="28.2" thickBot="1" x14ac:dyDescent="0.35">
      <c r="B81" s="3" t="s">
        <v>2</v>
      </c>
      <c r="C81" s="40"/>
      <c r="D81" s="45" t="s">
        <v>4</v>
      </c>
      <c r="E81" s="46"/>
      <c r="F81" s="46"/>
      <c r="G81" s="46"/>
      <c r="H81" s="46"/>
      <c r="I81" s="46"/>
      <c r="J81" s="46"/>
      <c r="K81" s="47"/>
    </row>
    <row r="82" spans="2:11" ht="16.2" thickBot="1" x14ac:dyDescent="0.35">
      <c r="B82" s="5"/>
      <c r="C82" s="40"/>
      <c r="D82" s="2" t="s">
        <v>5</v>
      </c>
      <c r="E82" s="2" t="s">
        <v>15</v>
      </c>
      <c r="F82" s="6" t="s">
        <v>16</v>
      </c>
      <c r="G82" s="6" t="s">
        <v>17</v>
      </c>
      <c r="H82" s="6" t="s">
        <v>18</v>
      </c>
      <c r="I82" s="48" t="s">
        <v>11</v>
      </c>
      <c r="J82" s="49"/>
      <c r="K82" s="50"/>
    </row>
    <row r="83" spans="2:11" ht="28.2" thickBot="1" x14ac:dyDescent="0.35">
      <c r="B83" s="7"/>
      <c r="C83" s="41"/>
      <c r="D83" s="4" t="s">
        <v>6</v>
      </c>
      <c r="E83" s="4" t="s">
        <v>7</v>
      </c>
      <c r="F83" s="8" t="s">
        <v>8</v>
      </c>
      <c r="G83" s="8" t="s">
        <v>9</v>
      </c>
      <c r="H83" s="8" t="s">
        <v>10</v>
      </c>
      <c r="I83" s="9" t="s">
        <v>14</v>
      </c>
      <c r="J83" s="9" t="s">
        <v>12</v>
      </c>
      <c r="K83" s="9" t="s">
        <v>13</v>
      </c>
    </row>
    <row r="84" spans="2:11" ht="124.8" thickBot="1" x14ac:dyDescent="0.35">
      <c r="B84" s="54" t="s">
        <v>89</v>
      </c>
      <c r="C84" s="16" t="s">
        <v>98</v>
      </c>
      <c r="D84" s="10" t="s">
        <v>91</v>
      </c>
      <c r="E84" s="10" t="s">
        <v>92</v>
      </c>
      <c r="F84" s="10" t="s">
        <v>93</v>
      </c>
      <c r="G84" s="10" t="s">
        <v>94</v>
      </c>
      <c r="H84" s="10" t="s">
        <v>95</v>
      </c>
      <c r="I84" s="11">
        <v>100</v>
      </c>
      <c r="J84" s="10">
        <v>0.25</v>
      </c>
      <c r="K84" s="11">
        <f>I84*J84</f>
        <v>25</v>
      </c>
    </row>
    <row r="85" spans="2:11" ht="28.2" thickBot="1" x14ac:dyDescent="0.35">
      <c r="B85" s="55"/>
      <c r="C85" s="16" t="s">
        <v>48</v>
      </c>
      <c r="D85" s="10" t="s">
        <v>46</v>
      </c>
      <c r="E85" s="10" t="s">
        <v>46</v>
      </c>
      <c r="F85" s="10" t="s">
        <v>46</v>
      </c>
      <c r="G85" s="10" t="s">
        <v>46</v>
      </c>
      <c r="H85" s="10" t="s">
        <v>46</v>
      </c>
      <c r="I85" s="11">
        <f>P78</f>
        <v>100</v>
      </c>
      <c r="J85" s="10">
        <v>0.15</v>
      </c>
      <c r="K85" s="11">
        <f>I85*J85</f>
        <v>15</v>
      </c>
    </row>
    <row r="86" spans="2:11" x14ac:dyDescent="0.3">
      <c r="B86" s="55"/>
      <c r="C86" s="57"/>
      <c r="D86" s="58"/>
      <c r="E86" s="58"/>
      <c r="F86" s="58"/>
      <c r="G86" s="58"/>
      <c r="H86" s="59"/>
      <c r="I86" s="90">
        <f>SUM(K84:K85)</f>
        <v>40</v>
      </c>
      <c r="J86" s="91"/>
      <c r="K86" s="92"/>
    </row>
    <row r="87" spans="2:11" x14ac:dyDescent="0.3">
      <c r="B87" s="55"/>
      <c r="C87" s="60" t="s">
        <v>96</v>
      </c>
      <c r="D87" s="61"/>
      <c r="E87" s="61"/>
      <c r="F87" s="61"/>
      <c r="G87" s="61"/>
      <c r="H87" s="62"/>
      <c r="I87" s="93"/>
      <c r="J87" s="94"/>
      <c r="K87" s="95"/>
    </row>
    <row r="88" spans="2:11" ht="15" thickBot="1" x14ac:dyDescent="0.35">
      <c r="B88" s="56"/>
      <c r="C88" s="63"/>
      <c r="D88" s="64"/>
      <c r="E88" s="64"/>
      <c r="F88" s="64"/>
      <c r="G88" s="64"/>
      <c r="H88" s="65"/>
      <c r="I88" s="96"/>
      <c r="J88" s="97"/>
      <c r="K88" s="98"/>
    </row>
    <row r="90" spans="2:11" ht="31.2" x14ac:dyDescent="0.6">
      <c r="B90" s="115" t="s">
        <v>45</v>
      </c>
      <c r="C90" s="116"/>
      <c r="D90" s="114" t="s">
        <v>41</v>
      </c>
      <c r="E90" s="114"/>
      <c r="F90" s="123">
        <v>1</v>
      </c>
      <c r="G90" s="114"/>
    </row>
    <row r="91" spans="2:11" ht="31.2" x14ac:dyDescent="0.6">
      <c r="B91" s="117"/>
      <c r="C91" s="118"/>
      <c r="D91" s="22">
        <v>1</v>
      </c>
      <c r="E91" s="22">
        <v>0.3</v>
      </c>
      <c r="F91" s="32" t="s">
        <v>50</v>
      </c>
      <c r="G91" s="32" t="s">
        <v>51</v>
      </c>
    </row>
    <row r="92" spans="2:11" ht="31.2" x14ac:dyDescent="0.6">
      <c r="B92" s="114" t="s">
        <v>40</v>
      </c>
      <c r="C92" s="114"/>
      <c r="D92" s="23">
        <f>I29+I44</f>
        <v>100</v>
      </c>
      <c r="E92" s="23">
        <f>D92*0.3</f>
        <v>30</v>
      </c>
      <c r="F92" s="23">
        <f>D92*0.6</f>
        <v>60</v>
      </c>
      <c r="G92" s="23">
        <f>D92*0.4</f>
        <v>40</v>
      </c>
    </row>
    <row r="93" spans="2:11" ht="31.2" x14ac:dyDescent="0.6">
      <c r="B93" s="114" t="s">
        <v>42</v>
      </c>
      <c r="C93" s="114"/>
      <c r="D93" s="23">
        <f>I29+I58</f>
        <v>100</v>
      </c>
      <c r="E93" s="23">
        <f>D93*0.3</f>
        <v>30</v>
      </c>
      <c r="F93" s="23">
        <f t="shared" ref="F93:F95" si="1">D93*0.6</f>
        <v>60</v>
      </c>
      <c r="G93" s="23">
        <f t="shared" ref="G93:G95" si="2">D93*0.4</f>
        <v>40</v>
      </c>
    </row>
    <row r="94" spans="2:11" ht="31.2" x14ac:dyDescent="0.6">
      <c r="B94" s="114" t="s">
        <v>43</v>
      </c>
      <c r="C94" s="114"/>
      <c r="D94" s="23">
        <f>I29+I72</f>
        <v>100</v>
      </c>
      <c r="E94" s="23">
        <f>D94*0.3</f>
        <v>30</v>
      </c>
      <c r="F94" s="23">
        <f t="shared" si="1"/>
        <v>60</v>
      </c>
      <c r="G94" s="23">
        <f t="shared" si="2"/>
        <v>40</v>
      </c>
    </row>
    <row r="95" spans="2:11" ht="31.2" x14ac:dyDescent="0.6">
      <c r="B95" s="114" t="s">
        <v>44</v>
      </c>
      <c r="C95" s="114"/>
      <c r="D95" s="23">
        <f>I29+I86</f>
        <v>100</v>
      </c>
      <c r="E95" s="23">
        <f>D95*0.3</f>
        <v>30</v>
      </c>
      <c r="F95" s="23">
        <f t="shared" si="1"/>
        <v>60</v>
      </c>
      <c r="G95" s="23">
        <f t="shared" si="2"/>
        <v>40</v>
      </c>
    </row>
    <row r="102" spans="5:5" x14ac:dyDescent="0.3">
      <c r="E102" t="s">
        <v>97</v>
      </c>
    </row>
  </sheetData>
  <mergeCells count="90">
    <mergeCell ref="B95:C95"/>
    <mergeCell ref="B90:C91"/>
    <mergeCell ref="M34:P34"/>
    <mergeCell ref="M48:P48"/>
    <mergeCell ref="M62:P62"/>
    <mergeCell ref="M76:P76"/>
    <mergeCell ref="F90:G90"/>
    <mergeCell ref="B84:B88"/>
    <mergeCell ref="C86:H86"/>
    <mergeCell ref="I86:K88"/>
    <mergeCell ref="C87:H87"/>
    <mergeCell ref="C88:H88"/>
    <mergeCell ref="B92:C92"/>
    <mergeCell ref="D90:E90"/>
    <mergeCell ref="B93:C93"/>
    <mergeCell ref="B94:C94"/>
    <mergeCell ref="B70:B74"/>
    <mergeCell ref="C72:H72"/>
    <mergeCell ref="I72:K74"/>
    <mergeCell ref="C73:H73"/>
    <mergeCell ref="C74:H74"/>
    <mergeCell ref="B76:K76"/>
    <mergeCell ref="B77:K77"/>
    <mergeCell ref="B78:K78"/>
    <mergeCell ref="C79:C83"/>
    <mergeCell ref="D79:K80"/>
    <mergeCell ref="D81:K81"/>
    <mergeCell ref="I82:K82"/>
    <mergeCell ref="C58:H58"/>
    <mergeCell ref="I58:K60"/>
    <mergeCell ref="C59:H59"/>
    <mergeCell ref="C60:H60"/>
    <mergeCell ref="B62:K62"/>
    <mergeCell ref="B56:B60"/>
    <mergeCell ref="B63:K63"/>
    <mergeCell ref="B64:K64"/>
    <mergeCell ref="C65:C69"/>
    <mergeCell ref="D65:K66"/>
    <mergeCell ref="D67:K67"/>
    <mergeCell ref="I68:K68"/>
    <mergeCell ref="K11:K12"/>
    <mergeCell ref="I11:I12"/>
    <mergeCell ref="H11:H12"/>
    <mergeCell ref="G11:G12"/>
    <mergeCell ref="F11:F12"/>
    <mergeCell ref="F20:F28"/>
    <mergeCell ref="I29:K31"/>
    <mergeCell ref="I20:I28"/>
    <mergeCell ref="J20:J28"/>
    <mergeCell ref="K20:K28"/>
    <mergeCell ref="C37:C41"/>
    <mergeCell ref="D37:K38"/>
    <mergeCell ref="D39:K39"/>
    <mergeCell ref="I40:K40"/>
    <mergeCell ref="B42:B46"/>
    <mergeCell ref="C44:H44"/>
    <mergeCell ref="I44:K46"/>
    <mergeCell ref="C45:H45"/>
    <mergeCell ref="C46:H46"/>
    <mergeCell ref="B2:K2"/>
    <mergeCell ref="B3:K3"/>
    <mergeCell ref="B4:K4"/>
    <mergeCell ref="B5:K5"/>
    <mergeCell ref="C6:C10"/>
    <mergeCell ref="D6:K7"/>
    <mergeCell ref="D8:K8"/>
    <mergeCell ref="I9:K9"/>
    <mergeCell ref="B36:K36"/>
    <mergeCell ref="B11:B31"/>
    <mergeCell ref="C29:H29"/>
    <mergeCell ref="C30:H30"/>
    <mergeCell ref="C31:H31"/>
    <mergeCell ref="C11:C12"/>
    <mergeCell ref="G20:G28"/>
    <mergeCell ref="H20:H28"/>
    <mergeCell ref="C20:C28"/>
    <mergeCell ref="D20:D28"/>
    <mergeCell ref="E20:E28"/>
    <mergeCell ref="E11:E12"/>
    <mergeCell ref="D11:D12"/>
    <mergeCell ref="J11:J12"/>
    <mergeCell ref="B34:K34"/>
    <mergeCell ref="B35:K35"/>
    <mergeCell ref="B48:K48"/>
    <mergeCell ref="B49:K49"/>
    <mergeCell ref="B50:K50"/>
    <mergeCell ref="C51:C55"/>
    <mergeCell ref="D51:K52"/>
    <mergeCell ref="D53:K53"/>
    <mergeCell ref="I54:K5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B6B4B4380A9249A1934704328B6C04" ma:contentTypeVersion="4" ma:contentTypeDescription="Create a new document." ma:contentTypeScope="" ma:versionID="99551c703f7d07cf3bb960586bedac90">
  <xsd:schema xmlns:xsd="http://www.w3.org/2001/XMLSchema" xmlns:xs="http://www.w3.org/2001/XMLSchema" xmlns:p="http://schemas.microsoft.com/office/2006/metadata/properties" xmlns:ns2="d5d19768-b757-4016-ab5f-a0c3285379ce" targetNamespace="http://schemas.microsoft.com/office/2006/metadata/properties" ma:root="true" ma:fieldsID="44e45fbdc1dc17a40d05168ff95e7a17" ns2:_="">
    <xsd:import namespace="d5d19768-b757-4016-ab5f-a0c3285379c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d19768-b757-4016-ab5f-a0c3285379c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1A8453-D0A3-4420-A463-26A4021CB4D6}"/>
</file>

<file path=customXml/itemProps2.xml><?xml version="1.0" encoding="utf-8"?>
<ds:datastoreItem xmlns:ds="http://schemas.openxmlformats.org/officeDocument/2006/customXml" ds:itemID="{D8583717-779E-4ABB-9DBF-BB8113EF20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Assignment 1 Part A &amp; B</vt:lpstr>
      <vt:lpstr>'Assignment 1 Part A &amp; B'!_Hlk103372173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</dc:creator>
  <cp:lastModifiedBy>Sha</cp:lastModifiedBy>
  <dcterms:created xsi:type="dcterms:W3CDTF">2022-12-26T10:28:11Z</dcterms:created>
  <dcterms:modified xsi:type="dcterms:W3CDTF">2023-06-30T07:20:12Z</dcterms:modified>
</cp:coreProperties>
</file>