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15" yWindow="-15" windowWidth="7680" windowHeight="8715" tabRatio="570"/>
  </bookViews>
  <sheets>
    <sheet name="BDE " sheetId="77" r:id="rId1"/>
  </sheets>
  <calcPr calcId="124519"/>
</workbook>
</file>

<file path=xl/calcChain.xml><?xml version="1.0" encoding="utf-8"?>
<calcChain xmlns="http://schemas.openxmlformats.org/spreadsheetml/2006/main">
  <c r="F21" i="77"/>
  <c r="A55"/>
  <c r="A54"/>
  <c r="A51"/>
  <c r="A50"/>
  <c r="F44"/>
  <c r="F45" s="1"/>
  <c r="F55" s="1"/>
  <c r="F38"/>
  <c r="F37"/>
  <c r="F31"/>
  <c r="F30"/>
  <c r="F24"/>
  <c r="F23"/>
  <c r="F22"/>
  <c r="F20"/>
  <c r="F19"/>
  <c r="F13"/>
  <c r="F14" s="1"/>
  <c r="F51" s="1"/>
  <c r="F7"/>
  <c r="F8" s="1"/>
  <c r="F50" s="1"/>
  <c r="F39" l="1"/>
  <c r="F54" s="1"/>
  <c r="F25"/>
  <c r="F52" s="1"/>
  <c r="F32"/>
  <c r="F53" s="1"/>
  <c r="F57" l="1"/>
</calcChain>
</file>

<file path=xl/sharedStrings.xml><?xml version="1.0" encoding="utf-8"?>
<sst xmlns="http://schemas.openxmlformats.org/spreadsheetml/2006/main" count="95" uniqueCount="55">
  <si>
    <t>II-1</t>
  </si>
  <si>
    <t>m2</t>
  </si>
  <si>
    <t>m3</t>
  </si>
  <si>
    <t>III-1</t>
  </si>
  <si>
    <t>III-4</t>
  </si>
  <si>
    <t>U</t>
  </si>
  <si>
    <t>III-5</t>
  </si>
  <si>
    <t>III-6</t>
  </si>
  <si>
    <t>N° DE PRIX</t>
  </si>
  <si>
    <t>DESIGNATION DES TRAVAUX</t>
  </si>
  <si>
    <t>QUANTITE</t>
  </si>
  <si>
    <t>MONTANT</t>
  </si>
  <si>
    <t>PU (Ar.)</t>
  </si>
  <si>
    <t>TOTAL GENERAL</t>
  </si>
  <si>
    <t>SERIE N° 2 : TERRASSEMENT</t>
  </si>
  <si>
    <t>TOTAL TERRASSEMENT</t>
  </si>
  <si>
    <t>RECAPITULATION</t>
  </si>
  <si>
    <t>Fouille en rigole, en terrain meuble de toute nature</t>
  </si>
  <si>
    <t>Acier pour armatures du béton ci-dessus de tout diamètre, y compris coupe, façonnage, ligature et toutes sujétions</t>
  </si>
  <si>
    <t>Fourniture et mise en oeuvre de coffrage en bois ordinaire</t>
  </si>
  <si>
    <t>SERIE N° 3 : BETONS ET MACONNERIES EN INFRASTRUCTURE ET SUPERSTRUCTURE</t>
  </si>
  <si>
    <t>TOTAL BETONS ET MACONNERIES EN INFRASTRUCTURE ET SUPERSTRUCTURE</t>
  </si>
  <si>
    <t>TOTAL ENDUIT ET CHAPE</t>
  </si>
  <si>
    <t>SERIE N° 1 : INSTALLATION</t>
  </si>
  <si>
    <t>I-1</t>
  </si>
  <si>
    <t>Installation et repli de chantier</t>
  </si>
  <si>
    <t>Fft</t>
  </si>
  <si>
    <t>TOTAL INSTALLATION</t>
  </si>
  <si>
    <t>IV-1</t>
  </si>
  <si>
    <t>IV-2</t>
  </si>
  <si>
    <t>III-2</t>
  </si>
  <si>
    <t>III-3</t>
  </si>
  <si>
    <t>kg</t>
  </si>
  <si>
    <t>SERIE N° 4 : ENDUIT ET CHAPE</t>
  </si>
  <si>
    <t>BORDEREAU DU DETAIL ESTIMATIF</t>
  </si>
  <si>
    <t>SERIE N° 4:  ENDUIT ET CHAPE</t>
  </si>
  <si>
    <t>Enduit ordinaire au mortier de ciment dosé à 300kg/m3 d'épaisseur de 0,02 m pour les murs et les faces vues du béton</t>
  </si>
  <si>
    <t>Fourniture et mise en œuvre du béton armé dosé à 350kg/m3 de CEM I 42,5 pour les semelles filantes, les poteaux et chaperons</t>
  </si>
  <si>
    <t>Fourniture et mise en œuvre béton de proprété dosé à 150kg/m3 de CEM I 42,5 pour les semelles filantes</t>
  </si>
  <si>
    <t>SERIE N° 5 : MENUISERIE METALLIQUE</t>
  </si>
  <si>
    <t>TOTAL MENUISERIE METALLIQUE</t>
  </si>
  <si>
    <t>V-1</t>
  </si>
  <si>
    <t>Fourniture et mise en œuvre d'enduit étanche au mortier de ciment dosé à 350kg/m3 d'épaisseur de 0,02 m pour le chaperon</t>
  </si>
  <si>
    <t>V-2</t>
  </si>
  <si>
    <t xml:space="preserve">Maçonnerie de moellons hourdé au mortier de ciment dosé à 300kg/m3 de CEM I 42,5            </t>
  </si>
  <si>
    <t xml:space="preserve">Maçonnerie de parpaing 20x20x40 hourdé au mortier de ciment dosé à 300kg/m3 de CEM I 42,5         </t>
  </si>
  <si>
    <t>Fourniture et pose de portail métallique à deux vantaux de dimension de (4000 x 2000), y compris les accessoires de pose</t>
  </si>
  <si>
    <t>Fourniture et pose de portail métallique à un vantail de dimension de (1000 x 2000), y compris les accessoires de pose</t>
  </si>
  <si>
    <t>Peinture à l'huile glycérophtalique en deux couches avec toutes sujétions d'exécution pour ouvrages métalliques</t>
  </si>
  <si>
    <t>VI-1</t>
  </si>
  <si>
    <t>SERIE N° 6 : PEINTURE</t>
  </si>
  <si>
    <t>TOTAL PEINTURE</t>
  </si>
  <si>
    <t>CONSTRUCTION DE CLOTURE EN MACONNERIE DE PARPAING</t>
  </si>
  <si>
    <t>S</t>
  </si>
  <si>
    <r>
      <t xml:space="preserve">Arrêté le présent bordereau de détail estimatif à la somme de </t>
    </r>
    <r>
      <rPr>
        <b/>
        <sz val="12"/>
        <rFont val="Arial Narrow"/>
        <family val="2"/>
      </rPr>
      <t>"QUATRE  VINGT SEIZE MILLIONS TROIS CENT TREIZE MILLE DEUX CENT SOISCANTE ARIARY " (Ar.96 313 260)</t>
    </r>
  </si>
</sst>
</file>

<file path=xl/styles.xml><?xml version="1.0" encoding="utf-8"?>
<styleSheet xmlns="http://schemas.openxmlformats.org/spreadsheetml/2006/main">
  <numFmts count="4">
    <numFmt numFmtId="43" formatCode="_-* #,##0.00\ _€_-;\-* #,##0.00\ _€_-;_-* &quot;-&quot;??\ _€_-;_-@_-"/>
    <numFmt numFmtId="164" formatCode="_-* #,##0.00\ _F_-;\-* #,##0.00\ _F_-;_-* &quot;-&quot;??\ _F_-;_-@_-"/>
    <numFmt numFmtId="165" formatCode="#,##0.000"/>
    <numFmt numFmtId="166" formatCode="_-* #,##0\ _F_-;\-* #,##0\ _F_-;_-* &quot;-&quot;??\ _F_-;_-@_-"/>
  </numFmts>
  <fonts count="10">
    <font>
      <sz val="10"/>
      <name val="Arial"/>
    </font>
    <font>
      <sz val="10"/>
      <name val="Arial"/>
      <family val="2"/>
    </font>
    <font>
      <sz val="10"/>
      <name val="Arial Narrow"/>
      <family val="2"/>
    </font>
    <font>
      <b/>
      <sz val="11"/>
      <name val="Arial Narrow"/>
      <family val="2"/>
    </font>
    <font>
      <b/>
      <sz val="12"/>
      <name val="Arial Narrow"/>
      <family val="2"/>
    </font>
    <font>
      <b/>
      <u/>
      <sz val="12"/>
      <name val="Arial Narrow"/>
      <family val="2"/>
    </font>
    <font>
      <sz val="12"/>
      <name val="Arial Narrow"/>
      <family val="2"/>
    </font>
    <font>
      <b/>
      <i/>
      <sz val="12"/>
      <name val="Arial Narrow"/>
      <family val="2"/>
    </font>
    <font>
      <sz val="11"/>
      <name val="Arial Narrow"/>
      <family val="2"/>
    </font>
    <font>
      <b/>
      <u/>
      <sz val="14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73">
    <xf numFmtId="0" fontId="0" fillId="0" borderId="0" xfId="0"/>
    <xf numFmtId="0" fontId="2" fillId="2" borderId="0" xfId="0" applyFont="1" applyFill="1"/>
    <xf numFmtId="166" fontId="2" fillId="2" borderId="0" xfId="1" applyNumberFormat="1" applyFont="1" applyFill="1"/>
    <xf numFmtId="166" fontId="6" fillId="2" borderId="0" xfId="1" applyNumberFormat="1" applyFont="1" applyFill="1"/>
    <xf numFmtId="164" fontId="6" fillId="2" borderId="0" xfId="1" applyFont="1" applyFill="1"/>
    <xf numFmtId="0" fontId="6" fillId="2" borderId="0" xfId="0" applyFont="1" applyFill="1"/>
    <xf numFmtId="0" fontId="4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166" fontId="4" fillId="2" borderId="1" xfId="1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wrapText="1"/>
    </xf>
    <xf numFmtId="0" fontId="6" fillId="2" borderId="1" xfId="0" applyFont="1" applyFill="1" applyBorder="1" applyAlignment="1">
      <alignment horizontal="left"/>
    </xf>
    <xf numFmtId="0" fontId="6" fillId="2" borderId="1" xfId="0" applyFont="1" applyFill="1" applyBorder="1" applyAlignment="1">
      <alignment horizontal="center"/>
    </xf>
    <xf numFmtId="2" fontId="6" fillId="2" borderId="1" xfId="0" applyNumberFormat="1" applyFont="1" applyFill="1" applyBorder="1" applyAlignment="1">
      <alignment horizontal="center"/>
    </xf>
    <xf numFmtId="166" fontId="6" fillId="2" borderId="1" xfId="1" applyNumberFormat="1" applyFont="1" applyFill="1" applyBorder="1" applyAlignment="1">
      <alignment horizontal="center"/>
    </xf>
    <xf numFmtId="4" fontId="4" fillId="2" borderId="0" xfId="0" applyNumberFormat="1" applyFont="1" applyFill="1" applyBorder="1" applyAlignment="1">
      <alignment horizontal="center" vertical="center" wrapText="1"/>
    </xf>
    <xf numFmtId="166" fontId="7" fillId="2" borderId="0" xfId="1" applyNumberFormat="1" applyFont="1" applyFill="1" applyBorder="1" applyAlignment="1">
      <alignment horizontal="center" vertical="center" wrapText="1"/>
    </xf>
    <xf numFmtId="166" fontId="6" fillId="2" borderId="0" xfId="1" applyNumberFormat="1" applyFont="1" applyFill="1" applyAlignment="1">
      <alignment horizontal="center"/>
    </xf>
    <xf numFmtId="164" fontId="6" fillId="2" borderId="0" xfId="1" applyFont="1" applyFill="1" applyAlignment="1">
      <alignment horizontal="center"/>
    </xf>
    <xf numFmtId="0" fontId="6" fillId="2" borderId="0" xfId="0" applyFont="1" applyFill="1" applyBorder="1" applyAlignment="1">
      <alignment horizontal="center" wrapText="1"/>
    </xf>
    <xf numFmtId="0" fontId="6" fillId="2" borderId="0" xfId="0" applyFont="1" applyFill="1" applyBorder="1" applyAlignment="1">
      <alignment wrapText="1"/>
    </xf>
    <xf numFmtId="0" fontId="6" fillId="2" borderId="0" xfId="0" applyFont="1" applyFill="1" applyBorder="1" applyAlignment="1">
      <alignment horizontal="center"/>
    </xf>
    <xf numFmtId="4" fontId="6" fillId="2" borderId="0" xfId="0" applyNumberFormat="1" applyFont="1" applyFill="1" applyBorder="1" applyAlignment="1">
      <alignment horizontal="center"/>
    </xf>
    <xf numFmtId="0" fontId="7" fillId="2" borderId="0" xfId="0" applyFont="1" applyFill="1" applyBorder="1" applyAlignment="1">
      <alignment horizontal="center" vertical="center" wrapText="1"/>
    </xf>
    <xf numFmtId="166" fontId="7" fillId="2" borderId="0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wrapText="1"/>
    </xf>
    <xf numFmtId="0" fontId="6" fillId="2" borderId="6" xfId="0" applyFont="1" applyFill="1" applyBorder="1" applyAlignment="1">
      <alignment horizontal="center"/>
    </xf>
    <xf numFmtId="166" fontId="6" fillId="2" borderId="6" xfId="1" applyNumberFormat="1" applyFont="1" applyFill="1" applyBorder="1"/>
    <xf numFmtId="166" fontId="6" fillId="2" borderId="1" xfId="1" applyNumberFormat="1" applyFont="1" applyFill="1" applyBorder="1"/>
    <xf numFmtId="0" fontId="6" fillId="2" borderId="1" xfId="0" applyFont="1" applyFill="1" applyBorder="1" applyAlignment="1">
      <alignment wrapText="1"/>
    </xf>
    <xf numFmtId="165" fontId="6" fillId="2" borderId="1" xfId="0" applyNumberFormat="1" applyFont="1" applyFill="1" applyBorder="1" applyAlignment="1">
      <alignment horizontal="center"/>
    </xf>
    <xf numFmtId="4" fontId="6" fillId="2" borderId="3" xfId="0" applyNumberFormat="1" applyFont="1" applyFill="1" applyBorder="1" applyAlignment="1">
      <alignment horizontal="center"/>
    </xf>
    <xf numFmtId="166" fontId="6" fillId="2" borderId="3" xfId="1" applyNumberFormat="1" applyFont="1" applyFill="1" applyBorder="1" applyAlignment="1"/>
    <xf numFmtId="4" fontId="6" fillId="2" borderId="1" xfId="0" applyNumberFormat="1" applyFont="1" applyFill="1" applyBorder="1" applyAlignment="1">
      <alignment horizontal="center"/>
    </xf>
    <xf numFmtId="166" fontId="6" fillId="2" borderId="1" xfId="1" applyNumberFormat="1" applyFont="1" applyFill="1" applyBorder="1" applyAlignment="1"/>
    <xf numFmtId="166" fontId="4" fillId="2" borderId="1" xfId="1" applyNumberFormat="1" applyFont="1" applyFill="1" applyBorder="1" applyAlignment="1">
      <alignment vertical="center"/>
    </xf>
    <xf numFmtId="2" fontId="6" fillId="2" borderId="0" xfId="0" applyNumberFormat="1" applyFont="1" applyFill="1" applyBorder="1" applyAlignment="1">
      <alignment horizontal="center"/>
    </xf>
    <xf numFmtId="166" fontId="6" fillId="2" borderId="0" xfId="1" applyNumberFormat="1" applyFont="1" applyFill="1" applyBorder="1"/>
    <xf numFmtId="166" fontId="6" fillId="2" borderId="8" xfId="1" applyNumberFormat="1" applyFont="1" applyFill="1" applyBorder="1"/>
    <xf numFmtId="0" fontId="6" fillId="2" borderId="2" xfId="0" applyFont="1" applyFill="1" applyBorder="1" applyAlignment="1">
      <alignment wrapText="1"/>
    </xf>
    <xf numFmtId="166" fontId="6" fillId="2" borderId="2" xfId="1" applyNumberFormat="1" applyFont="1" applyFill="1" applyBorder="1" applyAlignment="1">
      <alignment horizontal="center"/>
    </xf>
    <xf numFmtId="0" fontId="6" fillId="2" borderId="0" xfId="0" applyFont="1" applyFill="1" applyAlignment="1"/>
    <xf numFmtId="166" fontId="4" fillId="2" borderId="0" xfId="1" applyNumberFormat="1" applyFont="1" applyFill="1"/>
    <xf numFmtId="166" fontId="6" fillId="2" borderId="0" xfId="1" applyNumberFormat="1" applyFont="1" applyFill="1" applyAlignment="1">
      <alignment vertical="center"/>
    </xf>
    <xf numFmtId="164" fontId="6" fillId="2" borderId="0" xfId="1" applyFont="1" applyFill="1" applyAlignment="1">
      <alignment vertical="center"/>
    </xf>
    <xf numFmtId="164" fontId="8" fillId="2" borderId="0" xfId="1" applyFont="1" applyFill="1"/>
    <xf numFmtId="0" fontId="6" fillId="2" borderId="2" xfId="0" applyFont="1" applyFill="1" applyBorder="1" applyAlignment="1">
      <alignment horizontal="center" vertical="center" wrapText="1"/>
    </xf>
    <xf numFmtId="164" fontId="6" fillId="2" borderId="1" xfId="1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left" wrapText="1"/>
    </xf>
    <xf numFmtId="43" fontId="6" fillId="2" borderId="0" xfId="0" applyNumberFormat="1" applyFont="1" applyFill="1"/>
    <xf numFmtId="166" fontId="4" fillId="2" borderId="0" xfId="1" applyNumberFormat="1" applyFont="1" applyFill="1" applyBorder="1" applyAlignment="1">
      <alignment horizontal="center" vertical="center"/>
    </xf>
    <xf numFmtId="0" fontId="5" fillId="2" borderId="0" xfId="0" applyFont="1" applyFill="1" applyAlignment="1">
      <alignment horizontal="left"/>
    </xf>
    <xf numFmtId="0" fontId="6" fillId="2" borderId="0" xfId="0" applyFont="1" applyFill="1" applyAlignment="1">
      <alignment horizontal="left"/>
    </xf>
    <xf numFmtId="0" fontId="5" fillId="2" borderId="0" xfId="0" applyFont="1" applyFill="1" applyAlignment="1">
      <alignment horizontal="center" wrapText="1"/>
    </xf>
    <xf numFmtId="165" fontId="6" fillId="2" borderId="6" xfId="0" applyNumberFormat="1" applyFont="1" applyFill="1" applyBorder="1" applyAlignment="1">
      <alignment horizontal="center"/>
    </xf>
    <xf numFmtId="166" fontId="4" fillId="3" borderId="1" xfId="1" applyNumberFormat="1" applyFont="1" applyFill="1" applyBorder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166" fontId="3" fillId="3" borderId="1" xfId="1" applyNumberFormat="1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6" fillId="2" borderId="0" xfId="0" applyFont="1" applyFill="1" applyAlignment="1">
      <alignment horizontal="left" vertical="center" wrapText="1"/>
    </xf>
    <xf numFmtId="0" fontId="6" fillId="2" borderId="0" xfId="0" applyFont="1" applyFill="1" applyAlignment="1">
      <alignment vertical="center" wrapText="1"/>
    </xf>
    <xf numFmtId="0" fontId="5" fillId="2" borderId="0" xfId="0" applyFont="1" applyFill="1" applyAlignment="1">
      <alignment horizontal="left"/>
    </xf>
    <xf numFmtId="4" fontId="4" fillId="2" borderId="4" xfId="0" applyNumberFormat="1" applyFont="1" applyFill="1" applyBorder="1" applyAlignment="1">
      <alignment horizontal="center" vertical="center" wrapText="1"/>
    </xf>
    <xf numFmtId="4" fontId="4" fillId="2" borderId="7" xfId="0" applyNumberFormat="1" applyFont="1" applyFill="1" applyBorder="1" applyAlignment="1">
      <alignment horizontal="center" vertical="center" wrapText="1"/>
    </xf>
    <xf numFmtId="4" fontId="4" fillId="2" borderId="5" xfId="0" applyNumberFormat="1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center"/>
    </xf>
    <xf numFmtId="0" fontId="6" fillId="2" borderId="0" xfId="0" applyFont="1" applyFill="1" applyAlignment="1">
      <alignment horizontal="left"/>
    </xf>
    <xf numFmtId="0" fontId="4" fillId="2" borderId="0" xfId="0" applyFont="1" applyFill="1" applyAlignment="1">
      <alignment horizontal="center" wrapText="1"/>
    </xf>
    <xf numFmtId="0" fontId="5" fillId="2" borderId="0" xfId="0" applyFont="1" applyFill="1" applyAlignment="1">
      <alignment horizontal="center" wrapText="1"/>
    </xf>
    <xf numFmtId="0" fontId="5" fillId="2" borderId="0" xfId="0" applyFont="1" applyFill="1" applyBorder="1" applyAlignment="1">
      <alignment horizontal="left" wrapText="1"/>
    </xf>
  </cellXfs>
  <cellStyles count="2">
    <cellStyle name="Milliers" xfId="1" builtinId="3"/>
    <cellStyle name="Normal" xfId="0" builtinId="0"/>
  </cellStyles>
  <dxfs count="0"/>
  <tableStyles count="0" defaultTableStyle="TableStyleMedium9" defaultPivotStyle="PivotStyleLight16"/>
  <colors>
    <mruColors>
      <color rgb="FF000099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63"/>
  <sheetViews>
    <sheetView tabSelected="1" topLeftCell="A46" workbookViewId="0">
      <selection activeCell="A59" sqref="A59:F59"/>
    </sheetView>
  </sheetViews>
  <sheetFormatPr baseColWidth="10" defaultRowHeight="15.75"/>
  <cols>
    <col min="1" max="1" width="10.7109375" style="7" customWidth="1"/>
    <col min="2" max="2" width="38.5703125" style="5" customWidth="1"/>
    <col min="3" max="3" width="7.7109375" style="7" customWidth="1"/>
    <col min="4" max="4" width="10.7109375" style="7" customWidth="1"/>
    <col min="5" max="5" width="12" style="3" customWidth="1"/>
    <col min="6" max="6" width="13.42578125" style="3" customWidth="1"/>
    <col min="7" max="7" width="13.140625" style="3" customWidth="1"/>
    <col min="8" max="8" width="12.7109375" style="4" customWidth="1"/>
    <col min="9" max="9" width="19.85546875" style="5" customWidth="1"/>
    <col min="10" max="10" width="15.85546875" style="3" customWidth="1"/>
    <col min="11" max="11" width="8.85546875" style="5" customWidth="1"/>
    <col min="12" max="16384" width="11.42578125" style="5"/>
  </cols>
  <sheetData>
    <row r="1" spans="1:10">
      <c r="A1" s="70" t="s">
        <v>34</v>
      </c>
      <c r="B1" s="70"/>
      <c r="C1" s="70"/>
      <c r="D1" s="70"/>
      <c r="E1" s="70"/>
      <c r="F1" s="70"/>
    </row>
    <row r="2" spans="1:10">
      <c r="A2" s="71" t="s">
        <v>52</v>
      </c>
      <c r="B2" s="71"/>
      <c r="C2" s="71"/>
      <c r="D2" s="71"/>
      <c r="E2" s="71"/>
      <c r="F2" s="71"/>
    </row>
    <row r="3" spans="1:10">
      <c r="A3" s="54"/>
      <c r="B3" s="54"/>
      <c r="C3" s="54"/>
      <c r="D3" s="54"/>
      <c r="E3" s="54"/>
      <c r="F3" s="54"/>
    </row>
    <row r="4" spans="1:10">
      <c r="A4" s="64" t="s">
        <v>23</v>
      </c>
      <c r="B4" s="64"/>
      <c r="C4" s="6"/>
      <c r="G4" s="5"/>
      <c r="H4" s="5"/>
    </row>
    <row r="5" spans="1:10">
      <c r="G5" s="5"/>
      <c r="H5" s="5"/>
    </row>
    <row r="6" spans="1:10" s="7" customFormat="1" ht="18" customHeight="1">
      <c r="A6" s="57" t="s">
        <v>8</v>
      </c>
      <c r="B6" s="57" t="s">
        <v>9</v>
      </c>
      <c r="C6" s="57" t="s">
        <v>5</v>
      </c>
      <c r="D6" s="57" t="s">
        <v>10</v>
      </c>
      <c r="E6" s="58" t="s">
        <v>12</v>
      </c>
      <c r="F6" s="58" t="s">
        <v>11</v>
      </c>
      <c r="J6" s="16"/>
    </row>
    <row r="7" spans="1:10" s="7" customFormat="1" ht="18" customHeight="1">
      <c r="A7" s="9" t="s">
        <v>24</v>
      </c>
      <c r="B7" s="10" t="s">
        <v>25</v>
      </c>
      <c r="C7" s="11" t="s">
        <v>26</v>
      </c>
      <c r="D7" s="12">
        <v>1</v>
      </c>
      <c r="E7" s="13">
        <v>1000000</v>
      </c>
      <c r="F7" s="13">
        <f>+D7*E7</f>
        <v>1000000</v>
      </c>
      <c r="J7" s="16"/>
    </row>
    <row r="8" spans="1:10" ht="18" customHeight="1">
      <c r="A8" s="65" t="s">
        <v>27</v>
      </c>
      <c r="B8" s="66"/>
      <c r="C8" s="66"/>
      <c r="D8" s="66"/>
      <c r="E8" s="67"/>
      <c r="F8" s="8">
        <f>SUM(F7)</f>
        <v>1000000</v>
      </c>
      <c r="G8" s="5"/>
      <c r="H8" s="5"/>
    </row>
    <row r="9" spans="1:10">
      <c r="A9" s="14"/>
      <c r="B9" s="14"/>
      <c r="C9" s="14"/>
      <c r="D9" s="14"/>
      <c r="E9" s="14"/>
      <c r="F9" s="15"/>
      <c r="G9" s="5"/>
      <c r="H9" s="5"/>
    </row>
    <row r="10" spans="1:10">
      <c r="A10" s="64" t="s">
        <v>14</v>
      </c>
      <c r="B10" s="64"/>
      <c r="C10" s="6"/>
    </row>
    <row r="12" spans="1:10" s="7" customFormat="1" ht="18" customHeight="1">
      <c r="A12" s="57" t="s">
        <v>8</v>
      </c>
      <c r="B12" s="57" t="s">
        <v>9</v>
      </c>
      <c r="C12" s="57" t="s">
        <v>5</v>
      </c>
      <c r="D12" s="57" t="s">
        <v>10</v>
      </c>
      <c r="E12" s="58" t="s">
        <v>12</v>
      </c>
      <c r="F12" s="58" t="s">
        <v>11</v>
      </c>
      <c r="J12" s="16"/>
    </row>
    <row r="13" spans="1:10" s="7" customFormat="1" ht="31.5">
      <c r="A13" s="24" t="s">
        <v>0</v>
      </c>
      <c r="B13" s="49" t="s">
        <v>17</v>
      </c>
      <c r="C13" s="11" t="s">
        <v>2</v>
      </c>
      <c r="D13" s="12">
        <v>120.8</v>
      </c>
      <c r="E13" s="13">
        <v>8000</v>
      </c>
      <c r="F13" s="13">
        <f>D13*E13</f>
        <v>966400</v>
      </c>
      <c r="G13" s="16"/>
      <c r="H13" s="17"/>
      <c r="J13" s="16"/>
    </row>
    <row r="14" spans="1:10" ht="24" customHeight="1">
      <c r="A14" s="65" t="s">
        <v>15</v>
      </c>
      <c r="B14" s="66"/>
      <c r="C14" s="66"/>
      <c r="D14" s="66"/>
      <c r="E14" s="67"/>
      <c r="F14" s="8">
        <f>SUM(F13)</f>
        <v>966400</v>
      </c>
    </row>
    <row r="15" spans="1:10">
      <c r="A15" s="18"/>
      <c r="B15" s="19"/>
      <c r="C15" s="20"/>
      <c r="D15" s="21"/>
      <c r="E15" s="22"/>
      <c r="F15" s="15"/>
    </row>
    <row r="16" spans="1:10">
      <c r="A16" s="72" t="s">
        <v>20</v>
      </c>
      <c r="B16" s="72"/>
      <c r="C16" s="72"/>
      <c r="D16" s="72"/>
      <c r="E16" s="72"/>
      <c r="F16" s="23"/>
    </row>
    <row r="17" spans="1:10">
      <c r="A17" s="18"/>
      <c r="B17" s="19"/>
      <c r="C17" s="20"/>
      <c r="D17" s="21"/>
      <c r="E17" s="22"/>
      <c r="F17" s="23"/>
    </row>
    <row r="18" spans="1:10" s="7" customFormat="1" ht="18" customHeight="1">
      <c r="A18" s="57" t="s">
        <v>8</v>
      </c>
      <c r="B18" s="57" t="s">
        <v>9</v>
      </c>
      <c r="C18" s="57" t="s">
        <v>5</v>
      </c>
      <c r="D18" s="57" t="s">
        <v>10</v>
      </c>
      <c r="E18" s="58" t="s">
        <v>12</v>
      </c>
      <c r="F18" s="58" t="s">
        <v>11</v>
      </c>
      <c r="J18" s="16"/>
    </row>
    <row r="19" spans="1:10" ht="47.25">
      <c r="A19" s="24" t="s">
        <v>3</v>
      </c>
      <c r="B19" s="29" t="s">
        <v>38</v>
      </c>
      <c r="C19" s="26" t="s">
        <v>2</v>
      </c>
      <c r="D19" s="55">
        <v>6.3</v>
      </c>
      <c r="E19" s="27">
        <v>241000</v>
      </c>
      <c r="F19" s="28">
        <f>+D19*E19</f>
        <v>1518300</v>
      </c>
    </row>
    <row r="20" spans="1:10" ht="47.25" customHeight="1">
      <c r="A20" s="24" t="s">
        <v>30</v>
      </c>
      <c r="B20" s="29" t="s">
        <v>37</v>
      </c>
      <c r="C20" s="11" t="s">
        <v>2</v>
      </c>
      <c r="D20" s="30">
        <v>30.794</v>
      </c>
      <c r="E20" s="28">
        <v>415000</v>
      </c>
      <c r="F20" s="28">
        <f t="shared" ref="F20:F24" si="0">+D20*E20</f>
        <v>12779510</v>
      </c>
    </row>
    <row r="21" spans="1:10" ht="47.25">
      <c r="A21" s="24" t="s">
        <v>31</v>
      </c>
      <c r="B21" s="25" t="s">
        <v>18</v>
      </c>
      <c r="C21" s="26" t="s">
        <v>32</v>
      </c>
      <c r="D21" s="31">
        <v>1900.5</v>
      </c>
      <c r="E21" s="32">
        <v>6500</v>
      </c>
      <c r="F21" s="28">
        <f t="shared" si="0"/>
        <v>12353250</v>
      </c>
    </row>
    <row r="22" spans="1:10" ht="31.5">
      <c r="A22" s="24" t="s">
        <v>4</v>
      </c>
      <c r="B22" s="29" t="s">
        <v>19</v>
      </c>
      <c r="C22" s="11" t="s">
        <v>1</v>
      </c>
      <c r="D22" s="33">
        <v>126.84</v>
      </c>
      <c r="E22" s="34">
        <v>12500</v>
      </c>
      <c r="F22" s="28">
        <f t="shared" si="0"/>
        <v>1585500</v>
      </c>
    </row>
    <row r="23" spans="1:10" ht="31.5">
      <c r="A23" s="24" t="s">
        <v>6</v>
      </c>
      <c r="B23" s="29" t="s">
        <v>44</v>
      </c>
      <c r="C23" s="11" t="s">
        <v>2</v>
      </c>
      <c r="D23" s="12">
        <v>67.2</v>
      </c>
      <c r="E23" s="28">
        <v>225000</v>
      </c>
      <c r="F23" s="28">
        <f t="shared" si="0"/>
        <v>15120000</v>
      </c>
    </row>
    <row r="24" spans="1:10" ht="47.25">
      <c r="A24" s="24" t="s">
        <v>7</v>
      </c>
      <c r="B24" s="29" t="s">
        <v>45</v>
      </c>
      <c r="C24" s="11" t="s">
        <v>1</v>
      </c>
      <c r="D24" s="12">
        <v>391.2</v>
      </c>
      <c r="E24" s="28">
        <v>105000</v>
      </c>
      <c r="F24" s="28">
        <f t="shared" si="0"/>
        <v>41076000</v>
      </c>
    </row>
    <row r="25" spans="1:10" ht="24" customHeight="1">
      <c r="A25" s="65" t="s">
        <v>21</v>
      </c>
      <c r="B25" s="66"/>
      <c r="C25" s="66"/>
      <c r="D25" s="66"/>
      <c r="E25" s="67"/>
      <c r="F25" s="35">
        <f>SUM(F19:F24)</f>
        <v>84432560</v>
      </c>
      <c r="G25" s="16"/>
    </row>
    <row r="26" spans="1:10">
      <c r="A26" s="18"/>
      <c r="B26" s="19"/>
      <c r="C26" s="20"/>
      <c r="D26" s="36"/>
      <c r="E26" s="37"/>
      <c r="F26" s="38"/>
      <c r="H26" s="4" t="s">
        <v>53</v>
      </c>
    </row>
    <row r="27" spans="1:10">
      <c r="A27" s="64" t="s">
        <v>33</v>
      </c>
      <c r="B27" s="64"/>
      <c r="C27" s="6"/>
    </row>
    <row r="29" spans="1:10" s="7" customFormat="1" ht="18" customHeight="1">
      <c r="A29" s="57" t="s">
        <v>8</v>
      </c>
      <c r="B29" s="57" t="s">
        <v>9</v>
      </c>
      <c r="C29" s="57" t="s">
        <v>5</v>
      </c>
      <c r="D29" s="57" t="s">
        <v>10</v>
      </c>
      <c r="E29" s="58" t="s">
        <v>12</v>
      </c>
      <c r="F29" s="58" t="s">
        <v>11</v>
      </c>
      <c r="J29" s="16"/>
    </row>
    <row r="30" spans="1:10" s="7" customFormat="1" ht="47.25">
      <c r="A30" s="24" t="s">
        <v>28</v>
      </c>
      <c r="B30" s="39" t="s">
        <v>36</v>
      </c>
      <c r="C30" s="11" t="s">
        <v>1</v>
      </c>
      <c r="D30" s="12">
        <v>928.2</v>
      </c>
      <c r="E30" s="40">
        <v>7500</v>
      </c>
      <c r="F30" s="40">
        <f>+D30*E30</f>
        <v>6961500</v>
      </c>
      <c r="G30" s="16"/>
      <c r="H30" s="17"/>
      <c r="J30" s="16"/>
    </row>
    <row r="31" spans="1:10" s="7" customFormat="1" ht="61.5" customHeight="1">
      <c r="A31" s="24" t="s">
        <v>29</v>
      </c>
      <c r="B31" s="39" t="s">
        <v>42</v>
      </c>
      <c r="C31" s="11" t="s">
        <v>1</v>
      </c>
      <c r="D31" s="12">
        <v>67.2</v>
      </c>
      <c r="E31" s="40">
        <v>9000</v>
      </c>
      <c r="F31" s="40">
        <f t="shared" ref="F31" si="1">+D31*E31</f>
        <v>604800</v>
      </c>
      <c r="G31" s="16"/>
      <c r="H31" s="17"/>
      <c r="J31" s="16"/>
    </row>
    <row r="32" spans="1:10" ht="24" customHeight="1">
      <c r="A32" s="65" t="s">
        <v>22</v>
      </c>
      <c r="B32" s="66"/>
      <c r="C32" s="66"/>
      <c r="D32" s="66"/>
      <c r="E32" s="67"/>
      <c r="F32" s="8">
        <f>SUM(F30:F31)</f>
        <v>7566300</v>
      </c>
      <c r="G32" s="16"/>
    </row>
    <row r="33" spans="1:10" ht="15" customHeight="1">
      <c r="A33" s="14"/>
      <c r="B33" s="14"/>
      <c r="C33" s="14"/>
      <c r="D33" s="14"/>
      <c r="E33" s="14"/>
      <c r="F33" s="51"/>
      <c r="G33" s="16"/>
    </row>
    <row r="34" spans="1:10">
      <c r="A34" s="64" t="s">
        <v>39</v>
      </c>
      <c r="B34" s="64"/>
      <c r="C34" s="6"/>
    </row>
    <row r="36" spans="1:10" s="7" customFormat="1" ht="18" customHeight="1">
      <c r="A36" s="57" t="s">
        <v>8</v>
      </c>
      <c r="B36" s="57" t="s">
        <v>9</v>
      </c>
      <c r="C36" s="57" t="s">
        <v>5</v>
      </c>
      <c r="D36" s="57" t="s">
        <v>10</v>
      </c>
      <c r="E36" s="58" t="s">
        <v>12</v>
      </c>
      <c r="F36" s="58" t="s">
        <v>11</v>
      </c>
      <c r="J36" s="16"/>
    </row>
    <row r="37" spans="1:10" s="1" customFormat="1" ht="48">
      <c r="A37" s="46" t="s">
        <v>41</v>
      </c>
      <c r="B37" s="39" t="s">
        <v>46</v>
      </c>
      <c r="C37" s="48" t="s">
        <v>5</v>
      </c>
      <c r="D37" s="47">
        <v>1</v>
      </c>
      <c r="E37" s="28">
        <v>1700000</v>
      </c>
      <c r="F37" s="28">
        <f>+D37*E37</f>
        <v>1700000</v>
      </c>
      <c r="H37" s="45"/>
      <c r="I37" s="45"/>
      <c r="J37" s="2"/>
    </row>
    <row r="38" spans="1:10" s="1" customFormat="1" ht="48">
      <c r="A38" s="46" t="s">
        <v>43</v>
      </c>
      <c r="B38" s="39" t="s">
        <v>47</v>
      </c>
      <c r="C38" s="48" t="s">
        <v>5</v>
      </c>
      <c r="D38" s="47">
        <v>1</v>
      </c>
      <c r="E38" s="28">
        <v>432000</v>
      </c>
      <c r="F38" s="28">
        <f>+D38*E38</f>
        <v>432000</v>
      </c>
      <c r="H38" s="45"/>
      <c r="I38" s="45"/>
      <c r="J38" s="2"/>
    </row>
    <row r="39" spans="1:10" ht="24" customHeight="1">
      <c r="A39" s="65" t="s">
        <v>40</v>
      </c>
      <c r="B39" s="66"/>
      <c r="C39" s="66"/>
      <c r="D39" s="66"/>
      <c r="E39" s="67"/>
      <c r="F39" s="8">
        <f>SUM(F37:F38)</f>
        <v>2132000</v>
      </c>
      <c r="I39" s="50"/>
      <c r="J39" s="4"/>
    </row>
    <row r="40" spans="1:10">
      <c r="A40" s="18"/>
      <c r="B40" s="19"/>
      <c r="C40" s="20"/>
      <c r="D40" s="36"/>
      <c r="E40" s="37"/>
      <c r="F40" s="37"/>
    </row>
    <row r="41" spans="1:10">
      <c r="A41" s="64" t="s">
        <v>50</v>
      </c>
      <c r="B41" s="64"/>
      <c r="C41" s="6"/>
    </row>
    <row r="43" spans="1:10" s="7" customFormat="1" ht="18" customHeight="1">
      <c r="A43" s="57" t="s">
        <v>8</v>
      </c>
      <c r="B43" s="57" t="s">
        <v>9</v>
      </c>
      <c r="C43" s="57" t="s">
        <v>5</v>
      </c>
      <c r="D43" s="57" t="s">
        <v>10</v>
      </c>
      <c r="E43" s="58" t="s">
        <v>12</v>
      </c>
      <c r="F43" s="58" t="s">
        <v>11</v>
      </c>
      <c r="J43" s="16"/>
    </row>
    <row r="44" spans="1:10" s="7" customFormat="1" ht="47.25">
      <c r="A44" s="24" t="s">
        <v>49</v>
      </c>
      <c r="B44" s="29" t="s">
        <v>48</v>
      </c>
      <c r="C44" s="11" t="s">
        <v>1</v>
      </c>
      <c r="D44" s="12">
        <v>20</v>
      </c>
      <c r="E44" s="13">
        <v>10800</v>
      </c>
      <c r="F44" s="13">
        <f>D44*E44</f>
        <v>216000</v>
      </c>
      <c r="G44" s="16"/>
      <c r="H44" s="17"/>
      <c r="J44" s="16"/>
    </row>
    <row r="45" spans="1:10" ht="23.25" customHeight="1">
      <c r="A45" s="65" t="s">
        <v>51</v>
      </c>
      <c r="B45" s="66"/>
      <c r="C45" s="66"/>
      <c r="D45" s="66"/>
      <c r="E45" s="67"/>
      <c r="F45" s="8">
        <f>SUM(F44)</f>
        <v>216000</v>
      </c>
    </row>
    <row r="46" spans="1:10">
      <c r="A46" s="14"/>
      <c r="B46" s="14"/>
      <c r="C46" s="14"/>
      <c r="D46" s="14"/>
      <c r="E46" s="14"/>
      <c r="F46" s="51"/>
    </row>
    <row r="47" spans="1:10">
      <c r="A47" s="18"/>
      <c r="B47" s="19"/>
      <c r="C47" s="20"/>
      <c r="D47" s="36"/>
      <c r="E47" s="37"/>
      <c r="F47" s="37"/>
    </row>
    <row r="48" spans="1:10" ht="18">
      <c r="A48" s="68" t="s">
        <v>16</v>
      </c>
      <c r="B48" s="68"/>
      <c r="C48" s="68"/>
      <c r="D48" s="68"/>
      <c r="E48" s="68"/>
      <c r="F48" s="68"/>
    </row>
    <row r="49" spans="1:8">
      <c r="A49" s="52"/>
      <c r="B49" s="52"/>
    </row>
    <row r="50" spans="1:8" ht="18" customHeight="1">
      <c r="A50" s="69" t="str">
        <f>A4</f>
        <v>SERIE N° 1 : INSTALLATION</v>
      </c>
      <c r="B50" s="69"/>
      <c r="F50" s="3">
        <f>F8</f>
        <v>1000000</v>
      </c>
      <c r="H50" s="3"/>
    </row>
    <row r="51" spans="1:8" ht="18" customHeight="1">
      <c r="A51" s="69" t="str">
        <f>+A10</f>
        <v>SERIE N° 2 : TERRASSEMENT</v>
      </c>
      <c r="B51" s="69"/>
      <c r="F51" s="3">
        <f>F14</f>
        <v>966400</v>
      </c>
      <c r="H51" s="3"/>
    </row>
    <row r="52" spans="1:8" ht="18" customHeight="1">
      <c r="A52" s="41" t="s">
        <v>20</v>
      </c>
      <c r="B52" s="41"/>
      <c r="F52" s="3">
        <f>F25</f>
        <v>84432560</v>
      </c>
      <c r="H52" s="3"/>
    </row>
    <row r="53" spans="1:8" ht="18" customHeight="1">
      <c r="A53" s="69" t="s">
        <v>35</v>
      </c>
      <c r="B53" s="69"/>
      <c r="F53" s="3">
        <f>+F32</f>
        <v>7566300</v>
      </c>
      <c r="H53" s="3"/>
    </row>
    <row r="54" spans="1:8" ht="18" customHeight="1">
      <c r="A54" s="53" t="str">
        <f>A34</f>
        <v>SERIE N° 5 : MENUISERIE METALLIQUE</v>
      </c>
      <c r="B54" s="53"/>
      <c r="F54" s="3">
        <f>F39</f>
        <v>2132000</v>
      </c>
      <c r="H54" s="3"/>
    </row>
    <row r="55" spans="1:8" ht="18" customHeight="1">
      <c r="A55" s="53" t="str">
        <f>+A41</f>
        <v>SERIE N° 6 : PEINTURE</v>
      </c>
      <c r="B55" s="53"/>
      <c r="F55" s="3">
        <f>+F45</f>
        <v>216000</v>
      </c>
      <c r="H55" s="3"/>
    </row>
    <row r="56" spans="1:8" s="3" customFormat="1" ht="18" customHeight="1">
      <c r="A56" s="7"/>
      <c r="B56" s="5"/>
      <c r="C56" s="7"/>
      <c r="D56" s="7"/>
      <c r="H56" s="4"/>
    </row>
    <row r="57" spans="1:8" s="43" customFormat="1" ht="18" customHeight="1">
      <c r="A57" s="59" t="s">
        <v>13</v>
      </c>
      <c r="B57" s="60"/>
      <c r="C57" s="60"/>
      <c r="D57" s="60"/>
      <c r="E57" s="61"/>
      <c r="F57" s="56">
        <f>SUM(F50:F56)</f>
        <v>96313260</v>
      </c>
      <c r="H57" s="44"/>
    </row>
    <row r="59" spans="1:8" s="43" customFormat="1" ht="39" customHeight="1">
      <c r="A59" s="62" t="s">
        <v>54</v>
      </c>
      <c r="B59" s="63"/>
      <c r="C59" s="63"/>
      <c r="D59" s="63"/>
      <c r="E59" s="63"/>
      <c r="F59" s="63"/>
      <c r="H59" s="44"/>
    </row>
    <row r="60" spans="1:8" s="3" customFormat="1">
      <c r="A60" s="7"/>
      <c r="B60" s="5"/>
      <c r="C60" s="7"/>
      <c r="D60" s="7"/>
      <c r="F60" s="42"/>
      <c r="H60" s="4"/>
    </row>
    <row r="61" spans="1:8" s="3" customFormat="1">
      <c r="A61" s="7"/>
      <c r="B61" s="5"/>
      <c r="C61" s="7"/>
      <c r="D61" s="7"/>
      <c r="H61" s="4"/>
    </row>
    <row r="62" spans="1:8" s="3" customFormat="1">
      <c r="A62" s="7"/>
      <c r="B62" s="5"/>
      <c r="C62" s="7"/>
      <c r="D62" s="7"/>
      <c r="E62" s="4"/>
      <c r="F62" s="42"/>
      <c r="H62" s="4"/>
    </row>
    <row r="63" spans="1:8" s="3" customFormat="1">
      <c r="A63" s="7"/>
      <c r="B63" s="5"/>
      <c r="C63" s="7"/>
      <c r="D63" s="7"/>
      <c r="E63" s="4"/>
      <c r="H63" s="4"/>
    </row>
  </sheetData>
  <mergeCells count="20">
    <mergeCell ref="A39:E39"/>
    <mergeCell ref="A1:F1"/>
    <mergeCell ref="A2:F2"/>
    <mergeCell ref="A4:B4"/>
    <mergeCell ref="A8:E8"/>
    <mergeCell ref="A10:B10"/>
    <mergeCell ref="A14:E14"/>
    <mergeCell ref="A16:E16"/>
    <mergeCell ref="A25:E25"/>
    <mergeCell ref="A27:B27"/>
    <mergeCell ref="A32:E32"/>
    <mergeCell ref="A34:B34"/>
    <mergeCell ref="A57:E57"/>
    <mergeCell ref="A59:F59"/>
    <mergeCell ref="A41:B41"/>
    <mergeCell ref="A45:E45"/>
    <mergeCell ref="A48:F48"/>
    <mergeCell ref="A50:B50"/>
    <mergeCell ref="A51:B51"/>
    <mergeCell ref="A53:B53"/>
  </mergeCells>
  <pageMargins left="0.70866141732283472" right="0.70866141732283472" top="0.74803149606299213" bottom="0.74803149606299213" header="0.31496062992125984" footer="0.31496062992125984"/>
  <pageSetup paperSize="9" scale="95"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BDE 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</dc:creator>
  <cp:lastModifiedBy>ANDRY</cp:lastModifiedBy>
  <cp:lastPrinted>2019-03-02T09:46:30Z</cp:lastPrinted>
  <dcterms:created xsi:type="dcterms:W3CDTF">2016-09-04T13:04:04Z</dcterms:created>
  <dcterms:modified xsi:type="dcterms:W3CDTF">2020-10-02T15:29:05Z</dcterms:modified>
</cp:coreProperties>
</file>