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5" yWindow="-15" windowWidth="7680" windowHeight="8715" tabRatio="570"/>
  </bookViews>
  <sheets>
    <sheet name="CUVE" sheetId="56" r:id="rId1"/>
  </sheets>
  <calcPr calcId="162913"/>
</workbook>
</file>

<file path=xl/calcChain.xml><?xml version="1.0" encoding="utf-8"?>
<calcChain xmlns="http://schemas.openxmlformats.org/spreadsheetml/2006/main">
  <c r="F44" i="56" l="1"/>
  <c r="A44" i="56"/>
  <c r="F36" i="56"/>
  <c r="F37" i="56" s="1"/>
  <c r="F24" i="56" l="1"/>
  <c r="F23" i="56"/>
  <c r="A40" i="56" l="1"/>
  <c r="F7" i="56"/>
  <c r="F8" i="56" s="1"/>
  <c r="F40" i="56" s="1"/>
  <c r="F20" i="56"/>
  <c r="F22" i="56"/>
  <c r="D21" i="56"/>
  <c r="F21" i="56" l="1"/>
  <c r="F13" i="56"/>
  <c r="F14" i="56" s="1"/>
  <c r="F41" i="56" s="1"/>
  <c r="A43" i="56"/>
  <c r="A42" i="56"/>
  <c r="A41" i="56"/>
  <c r="F30" i="56"/>
  <c r="F31" i="56" s="1"/>
  <c r="F19" i="56"/>
  <c r="F25" i="56" s="1"/>
  <c r="F42" i="56" l="1"/>
  <c r="F43" i="56"/>
  <c r="F45" i="56" l="1"/>
</calcChain>
</file>

<file path=xl/sharedStrings.xml><?xml version="1.0" encoding="utf-8"?>
<sst xmlns="http://schemas.openxmlformats.org/spreadsheetml/2006/main" count="75" uniqueCount="46">
  <si>
    <t>II-1</t>
  </si>
  <si>
    <t>m2</t>
  </si>
  <si>
    <t>m3</t>
  </si>
  <si>
    <t>III-1</t>
  </si>
  <si>
    <t>III-2</t>
  </si>
  <si>
    <t>III-3</t>
  </si>
  <si>
    <t>III-4</t>
  </si>
  <si>
    <t>V-1</t>
  </si>
  <si>
    <t>ml</t>
  </si>
  <si>
    <t>U</t>
  </si>
  <si>
    <t>III-5</t>
  </si>
  <si>
    <t>III-6</t>
  </si>
  <si>
    <t>N° DE PRIX</t>
  </si>
  <si>
    <t>DESIGNATION DES TRAVAUX</t>
  </si>
  <si>
    <t>QUANTITE</t>
  </si>
  <si>
    <t>MONTANT</t>
  </si>
  <si>
    <t>PU (Ar.)</t>
  </si>
  <si>
    <t>TOTAL GENERAL</t>
  </si>
  <si>
    <t>SERIE N° 2 : TERRASSEMENT</t>
  </si>
  <si>
    <t>TOTAL TERRASSEMENT</t>
  </si>
  <si>
    <t>Fft</t>
  </si>
  <si>
    <t>RECAPITULATION</t>
  </si>
  <si>
    <t>Fouille en rigole, en terrain meuble de toute nature</t>
  </si>
  <si>
    <t>Acier pour armatures du béton ci-dessus de tout diamètre, y compris coupe, façonnage, ligature et toutes sujétions</t>
  </si>
  <si>
    <t>Fourniture et mise en oeuvre de coffrage en bois ordinaire</t>
  </si>
  <si>
    <t>TOTAL ENDUIT ET CHAPE</t>
  </si>
  <si>
    <t>BORDEREAU DU DETAIL  ESTIMATIF</t>
  </si>
  <si>
    <t>CONSTRUCTION D'UNE CUVE EN BETON ARME DE DIMENSION (10,00*6,00*3,00)</t>
  </si>
  <si>
    <t>TOTAL BETONS EN INFRASTRUCTURE ET SUPERSTRUCTURE</t>
  </si>
  <si>
    <t>SERIE N° 3 : BETONS EN INFRASTRUCTURE ET SUPERSTRUCTURE</t>
  </si>
  <si>
    <t>SERIE N° 1 : INSTALLATION DE CHANTIER</t>
  </si>
  <si>
    <t>I-1</t>
  </si>
  <si>
    <t>Installation et repli de chantier</t>
  </si>
  <si>
    <t>SERIE N° 4 : ENDUIT ET CHAPE</t>
  </si>
  <si>
    <t>TOTAL  INSTALLATION DE CHANTIER</t>
  </si>
  <si>
    <t>Fourniture et mise en œuvre du béton armé dosé à 350kg/m3 de CEM I 42,5 pour les semelles, les parois, les poteaux et les poutres</t>
  </si>
  <si>
    <r>
      <t>Fourniture et mise en œuvre du béton de proprété dosé à 150kg/m</t>
    </r>
    <r>
      <rPr>
        <vertAlign val="superscript"/>
        <sz val="11"/>
        <rFont val="Arial Narrow"/>
        <family val="2"/>
      </rPr>
      <t>3</t>
    </r>
    <r>
      <rPr>
        <sz val="11"/>
        <rFont val="Arial Narrow"/>
        <family val="2"/>
      </rPr>
      <t xml:space="preserve"> de CEM I 42,5 d'épaisseur 0.05 m des semelles </t>
    </r>
  </si>
  <si>
    <t>IV-1</t>
  </si>
  <si>
    <t>Fourniture et mise en oeuvre d'un regard de (50*50) en béton</t>
  </si>
  <si>
    <t>Fourniture et pose des tuyaux en PVC 100 vers la cuve</t>
  </si>
  <si>
    <t>kg</t>
  </si>
  <si>
    <t>SERIE N° 5 : DIVERS</t>
  </si>
  <si>
    <t>Fourniture et pose d'une poulie avec support en fer métallique</t>
  </si>
  <si>
    <t>Fourniture et mise en œuvre d'enduit étanche au mortier de ciment dosé à 400kg/m3 pour les parois et le fond de cuve</t>
  </si>
  <si>
    <r>
      <t xml:space="preserve">Arrêté le présent bordereau du détail estimatif à la somme de </t>
    </r>
    <r>
      <rPr>
        <b/>
        <sz val="11"/>
        <rFont val="Arial Narrow"/>
        <family val="2"/>
      </rPr>
      <t>"TRENTE MILLIONS NEUF CENT TRENTE UN MILLE CINQ CENT QUATRE VINGT DEUX ARIARY " (Ar 30 931 582)</t>
    </r>
  </si>
  <si>
    <t>TOTAL DIVERS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</si>
</sst>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F_-;\-* #,##0.00\ _F_-;_-* &quot;-&quot;??\ _F_-;_-@_-"/>
    <numFmt numFmtId="165" formatCode="#,##0.000"/>
    <numFmt numFmtId="166" formatCode="0.000"/>
    <numFmt numFmtId="167" formatCode="_-* #,##0\ _F_-;\-* #,##0\ _F_-;_-* &quot;-&quot;??\ _F_-;_-@_-"/>
    <numFmt numFmtId="168" formatCode="_-* #,##0.000\ _F_-;\-* #,##0.000\ _F_-;_-* &quot;-&quot;??\ _F_-;_-@_-"/>
  </numFmts>
  <fonts count="8" x14ac:knownFonts="1">
    <font>
      <sz val="10"/>
      <name val="Arial"/>
    </font>
    <font>
      <sz val="10"/>
      <name val="Arial"/>
      <family val="2"/>
    </font>
    <font>
      <b/>
      <sz val="11"/>
      <name val="Arial Narrow"/>
      <family val="2"/>
    </font>
    <font>
      <b/>
      <u/>
      <sz val="11"/>
      <name val="Arial"/>
      <family val="2"/>
    </font>
    <font>
      <b/>
      <i/>
      <sz val="11"/>
      <name val="Arial Narrow"/>
      <family val="2"/>
    </font>
    <font>
      <b/>
      <u/>
      <sz val="11"/>
      <name val="Arial Narrow"/>
      <family val="2"/>
    </font>
    <font>
      <sz val="11"/>
      <name val="Arial Narrow"/>
      <family val="2"/>
    </font>
    <font>
      <vertAlign val="superscript"/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3" fillId="2" borderId="0" xfId="0" applyFont="1" applyFill="1" applyAlignment="1">
      <alignment horizontal="center" wrapText="1"/>
    </xf>
    <xf numFmtId="167" fontId="2" fillId="2" borderId="0" xfId="1" applyNumberFormat="1" applyFont="1" applyFill="1"/>
    <xf numFmtId="167" fontId="2" fillId="2" borderId="1" xfId="1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167" fontId="6" fillId="2" borderId="0" xfId="1" applyNumberFormat="1" applyFont="1" applyFill="1"/>
    <xf numFmtId="164" fontId="6" fillId="2" borderId="0" xfId="1" applyFont="1" applyFill="1"/>
    <xf numFmtId="168" fontId="6" fillId="2" borderId="0" xfId="1" applyNumberFormat="1" applyFont="1" applyFill="1"/>
    <xf numFmtId="0" fontId="6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7" fontId="6" fillId="2" borderId="0" xfId="1" applyNumberFormat="1" applyFont="1" applyFill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167" fontId="6" fillId="2" borderId="1" xfId="1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horizontal="center"/>
    </xf>
    <xf numFmtId="4" fontId="6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167" fontId="4" fillId="2" borderId="0" xfId="1" applyNumberFormat="1" applyFont="1" applyFill="1" applyBorder="1" applyAlignment="1">
      <alignment horizontal="center" vertical="center" wrapText="1"/>
    </xf>
    <xf numFmtId="167" fontId="4" fillId="2" borderId="0" xfId="0" applyNumberFormat="1" applyFont="1" applyFill="1" applyBorder="1" applyAlignment="1">
      <alignment horizontal="center" vertical="center" wrapText="1"/>
    </xf>
    <xf numFmtId="164" fontId="6" fillId="2" borderId="0" xfId="1" applyFont="1" applyFill="1" applyAlignment="1">
      <alignment horizontal="center"/>
    </xf>
    <xf numFmtId="168" fontId="6" fillId="2" borderId="0" xfId="1" applyNumberFormat="1" applyFont="1" applyFill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wrapText="1"/>
    </xf>
    <xf numFmtId="0" fontId="6" fillId="2" borderId="6" xfId="0" applyFont="1" applyFill="1" applyBorder="1" applyAlignment="1">
      <alignment horizontal="center"/>
    </xf>
    <xf numFmtId="167" fontId="6" fillId="2" borderId="6" xfId="1" applyNumberFormat="1" applyFont="1" applyFill="1" applyBorder="1"/>
    <xf numFmtId="167" fontId="6" fillId="2" borderId="1" xfId="1" applyNumberFormat="1" applyFont="1" applyFill="1" applyBorder="1"/>
    <xf numFmtId="0" fontId="6" fillId="2" borderId="1" xfId="0" applyFont="1" applyFill="1" applyBorder="1" applyAlignment="1">
      <alignment wrapText="1"/>
    </xf>
    <xf numFmtId="167" fontId="6" fillId="2" borderId="3" xfId="1" applyNumberFormat="1" applyFont="1" applyFill="1" applyBorder="1" applyAlignment="1"/>
    <xf numFmtId="167" fontId="6" fillId="2" borderId="1" xfId="1" applyNumberFormat="1" applyFont="1" applyFill="1" applyBorder="1" applyAlignment="1"/>
    <xf numFmtId="167" fontId="2" fillId="2" borderId="1" xfId="1" applyNumberFormat="1" applyFont="1" applyFill="1" applyBorder="1" applyAlignment="1">
      <alignment vertical="center"/>
    </xf>
    <xf numFmtId="2" fontId="6" fillId="2" borderId="0" xfId="0" applyNumberFormat="1" applyFont="1" applyFill="1" applyBorder="1" applyAlignment="1">
      <alignment horizontal="center"/>
    </xf>
    <xf numFmtId="167" fontId="6" fillId="2" borderId="0" xfId="1" applyNumberFormat="1" applyFont="1" applyFill="1" applyBorder="1"/>
    <xf numFmtId="167" fontId="6" fillId="2" borderId="8" xfId="1" applyNumberFormat="1" applyFont="1" applyFill="1" applyBorder="1"/>
    <xf numFmtId="0" fontId="6" fillId="2" borderId="2" xfId="0" applyFont="1" applyFill="1" applyBorder="1" applyAlignment="1">
      <alignment wrapText="1"/>
    </xf>
    <xf numFmtId="167" fontId="6" fillId="2" borderId="2" xfId="1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/>
    <xf numFmtId="2" fontId="6" fillId="2" borderId="1" xfId="0" applyNumberFormat="1" applyFont="1" applyFill="1" applyBorder="1" applyAlignment="1">
      <alignment horizontal="center"/>
    </xf>
    <xf numFmtId="166" fontId="6" fillId="2" borderId="1" xfId="0" applyNumberFormat="1" applyFont="1" applyFill="1" applyBorder="1" applyAlignment="1">
      <alignment horizontal="center"/>
    </xf>
    <xf numFmtId="165" fontId="6" fillId="2" borderId="6" xfId="0" applyNumberFormat="1" applyFont="1" applyFill="1" applyBorder="1" applyAlignment="1">
      <alignment horizontal="center"/>
    </xf>
    <xf numFmtId="165" fontId="6" fillId="2" borderId="1" xfId="0" applyNumberFormat="1" applyFont="1" applyFill="1" applyBorder="1" applyAlignment="1">
      <alignment horizontal="center"/>
    </xf>
    <xf numFmtId="4" fontId="6" fillId="2" borderId="3" xfId="0" applyNumberFormat="1" applyFont="1" applyFill="1" applyBorder="1" applyAlignment="1">
      <alignment horizontal="center"/>
    </xf>
    <xf numFmtId="4" fontId="6" fillId="2" borderId="1" xfId="0" applyNumberFormat="1" applyFont="1" applyFill="1" applyBorder="1" applyAlignment="1">
      <alignment horizontal="center"/>
    </xf>
    <xf numFmtId="167" fontId="2" fillId="2" borderId="1" xfId="1" applyNumberFormat="1" applyFont="1" applyFill="1" applyBorder="1"/>
    <xf numFmtId="167" fontId="6" fillId="2" borderId="0" xfId="1" applyNumberFormat="1" applyFont="1" applyFill="1" applyAlignment="1"/>
    <xf numFmtId="164" fontId="6" fillId="2" borderId="0" xfId="1" applyFont="1" applyFill="1" applyAlignment="1"/>
    <xf numFmtId="168" fontId="6" fillId="2" borderId="0" xfId="1" applyNumberFormat="1" applyFont="1" applyFill="1" applyAlignment="1"/>
    <xf numFmtId="0" fontId="5" fillId="2" borderId="0" xfId="0" applyFont="1" applyFill="1" applyAlignment="1">
      <alignment horizontal="left"/>
    </xf>
    <xf numFmtId="4" fontId="2" fillId="2" borderId="4" xfId="0" applyNumberFormat="1" applyFont="1" applyFill="1" applyBorder="1" applyAlignment="1">
      <alignment horizontal="center" vertical="center" wrapText="1"/>
    </xf>
    <xf numFmtId="4" fontId="2" fillId="2" borderId="7" xfId="0" applyNumberFormat="1" applyFont="1" applyFill="1" applyBorder="1" applyAlignment="1">
      <alignment horizontal="center" vertical="center" wrapText="1"/>
    </xf>
    <xf numFmtId="4" fontId="2" fillId="2" borderId="5" xfId="0" applyNumberFormat="1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Border="1" applyAlignment="1">
      <alignment horizontal="left" wrapText="1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00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topLeftCell="A40" workbookViewId="0">
      <selection activeCell="D41" sqref="D41"/>
    </sheetView>
  </sheetViews>
  <sheetFormatPr baseColWidth="10" defaultRowHeight="16.5" x14ac:dyDescent="0.3"/>
  <cols>
    <col min="1" max="1" width="10.7109375" style="4" customWidth="1"/>
    <col min="2" max="2" width="48.7109375" style="8" customWidth="1"/>
    <col min="3" max="3" width="7.7109375" style="4" customWidth="1"/>
    <col min="4" max="4" width="11.5703125" style="4" customWidth="1"/>
    <col min="5" max="5" width="12.42578125" style="5" customWidth="1"/>
    <col min="6" max="6" width="14.28515625" style="5" customWidth="1"/>
    <col min="7" max="7" width="13.140625" style="5" customWidth="1"/>
    <col min="8" max="8" width="12.7109375" style="5" customWidth="1"/>
    <col min="9" max="11" width="10.140625" style="6" customWidth="1"/>
    <col min="12" max="12" width="11.42578125" style="7"/>
    <col min="13" max="16384" width="11.42578125" style="8"/>
  </cols>
  <sheetData>
    <row r="1" spans="1:12" ht="16.5" customHeight="1" x14ac:dyDescent="0.3">
      <c r="A1" s="62" t="s">
        <v>26</v>
      </c>
      <c r="B1" s="62"/>
      <c r="C1" s="62"/>
      <c r="D1" s="62"/>
      <c r="E1" s="62"/>
      <c r="F1" s="62"/>
    </row>
    <row r="2" spans="1:12" ht="16.5" customHeight="1" x14ac:dyDescent="0.3">
      <c r="A2" s="63" t="s">
        <v>27</v>
      </c>
      <c r="B2" s="63"/>
      <c r="C2" s="63"/>
      <c r="D2" s="63"/>
      <c r="E2" s="63"/>
      <c r="F2" s="63"/>
    </row>
    <row r="3" spans="1:12" ht="15" customHeight="1" x14ac:dyDescent="0.3">
      <c r="A3" s="1"/>
      <c r="B3" s="1"/>
      <c r="C3" s="1"/>
      <c r="D3" s="1"/>
      <c r="E3" s="1"/>
      <c r="F3" s="1"/>
    </row>
    <row r="4" spans="1:12" ht="15" customHeight="1" x14ac:dyDescent="0.3">
      <c r="A4" s="51" t="s">
        <v>30</v>
      </c>
      <c r="B4" s="51"/>
      <c r="C4" s="9"/>
    </row>
    <row r="5" spans="1:12" ht="15" customHeight="1" x14ac:dyDescent="0.3"/>
    <row r="6" spans="1:12" s="4" customFormat="1" ht="14.25" customHeight="1" x14ac:dyDescent="0.3">
      <c r="A6" s="10" t="s">
        <v>12</v>
      </c>
      <c r="B6" s="10" t="s">
        <v>13</v>
      </c>
      <c r="C6" s="10" t="s">
        <v>9</v>
      </c>
      <c r="D6" s="10" t="s">
        <v>14</v>
      </c>
      <c r="E6" s="3" t="s">
        <v>16</v>
      </c>
      <c r="F6" s="3" t="s">
        <v>15</v>
      </c>
      <c r="G6" s="11"/>
      <c r="H6" s="11"/>
      <c r="I6" s="6"/>
      <c r="J6" s="6"/>
      <c r="K6" s="6"/>
      <c r="L6" s="7"/>
    </row>
    <row r="7" spans="1:12" s="4" customFormat="1" ht="18" customHeight="1" x14ac:dyDescent="0.3">
      <c r="A7" s="12" t="s">
        <v>31</v>
      </c>
      <c r="B7" s="13" t="s">
        <v>32</v>
      </c>
      <c r="C7" s="14" t="s">
        <v>20</v>
      </c>
      <c r="D7" s="41">
        <v>1</v>
      </c>
      <c r="E7" s="15">
        <v>750000</v>
      </c>
      <c r="F7" s="15">
        <f>D7*E7</f>
        <v>750000</v>
      </c>
      <c r="G7" s="11"/>
      <c r="H7" s="11"/>
      <c r="I7" s="6"/>
      <c r="J7" s="6"/>
      <c r="K7" s="6"/>
      <c r="L7" s="7"/>
    </row>
    <row r="8" spans="1:12" ht="24" customHeight="1" x14ac:dyDescent="0.3">
      <c r="A8" s="52" t="s">
        <v>34</v>
      </c>
      <c r="B8" s="53"/>
      <c r="C8" s="53"/>
      <c r="D8" s="53"/>
      <c r="E8" s="54"/>
      <c r="F8" s="3">
        <f>SUM(F7)</f>
        <v>750000</v>
      </c>
    </row>
    <row r="9" spans="1:12" ht="15" customHeight="1" x14ac:dyDescent="0.3">
      <c r="A9" s="1"/>
      <c r="B9" s="1"/>
      <c r="C9" s="1"/>
      <c r="D9" s="1"/>
      <c r="E9" s="1"/>
      <c r="F9" s="1"/>
    </row>
    <row r="10" spans="1:12" ht="15" customHeight="1" x14ac:dyDescent="0.3">
      <c r="A10" s="51" t="s">
        <v>18</v>
      </c>
      <c r="B10" s="51"/>
      <c r="C10" s="9"/>
    </row>
    <row r="11" spans="1:12" ht="15" customHeight="1" x14ac:dyDescent="0.3"/>
    <row r="12" spans="1:12" s="4" customFormat="1" ht="15" customHeight="1" x14ac:dyDescent="0.3">
      <c r="A12" s="10" t="s">
        <v>12</v>
      </c>
      <c r="B12" s="10" t="s">
        <v>13</v>
      </c>
      <c r="C12" s="10" t="s">
        <v>9</v>
      </c>
      <c r="D12" s="10" t="s">
        <v>14</v>
      </c>
      <c r="E12" s="3" t="s">
        <v>16</v>
      </c>
      <c r="F12" s="3" t="s">
        <v>15</v>
      </c>
      <c r="G12" s="11"/>
      <c r="H12" s="11"/>
      <c r="I12" s="6"/>
      <c r="J12" s="6"/>
      <c r="K12" s="6"/>
      <c r="L12" s="7"/>
    </row>
    <row r="13" spans="1:12" s="4" customFormat="1" ht="18" customHeight="1" x14ac:dyDescent="0.3">
      <c r="A13" s="12" t="s">
        <v>0</v>
      </c>
      <c r="B13" s="13" t="s">
        <v>22</v>
      </c>
      <c r="C13" s="14" t="s">
        <v>2</v>
      </c>
      <c r="D13" s="42">
        <v>207.65</v>
      </c>
      <c r="E13" s="15">
        <v>6000</v>
      </c>
      <c r="F13" s="15">
        <f>D13*E13</f>
        <v>1245900</v>
      </c>
      <c r="G13" s="11"/>
      <c r="H13" s="11"/>
      <c r="I13" s="6"/>
      <c r="J13" s="6"/>
      <c r="K13" s="6"/>
      <c r="L13" s="7"/>
    </row>
    <row r="14" spans="1:12" ht="24" customHeight="1" x14ac:dyDescent="0.3">
      <c r="A14" s="52" t="s">
        <v>19</v>
      </c>
      <c r="B14" s="53"/>
      <c r="C14" s="53"/>
      <c r="D14" s="53"/>
      <c r="E14" s="54"/>
      <c r="F14" s="3">
        <f>SUM(F13)</f>
        <v>1245900</v>
      </c>
    </row>
    <row r="15" spans="1:12" ht="15" customHeight="1" x14ac:dyDescent="0.3">
      <c r="A15" s="16"/>
      <c r="B15" s="17"/>
      <c r="C15" s="18"/>
      <c r="D15" s="19"/>
      <c r="E15" s="20"/>
      <c r="F15" s="21"/>
    </row>
    <row r="16" spans="1:12" ht="15" customHeight="1" x14ac:dyDescent="0.3">
      <c r="A16" s="64" t="s">
        <v>29</v>
      </c>
      <c r="B16" s="64"/>
      <c r="C16" s="64"/>
      <c r="D16" s="64"/>
      <c r="E16" s="20"/>
      <c r="F16" s="22"/>
    </row>
    <row r="17" spans="1:12" ht="15" customHeight="1" x14ac:dyDescent="0.3">
      <c r="A17" s="16"/>
      <c r="B17" s="17"/>
      <c r="C17" s="18"/>
      <c r="D17" s="19"/>
      <c r="E17" s="20"/>
      <c r="F17" s="22"/>
    </row>
    <row r="18" spans="1:12" s="4" customFormat="1" ht="15" customHeight="1" x14ac:dyDescent="0.3">
      <c r="A18" s="10" t="s">
        <v>12</v>
      </c>
      <c r="B18" s="10" t="s">
        <v>13</v>
      </c>
      <c r="C18" s="10" t="s">
        <v>9</v>
      </c>
      <c r="D18" s="10" t="s">
        <v>14</v>
      </c>
      <c r="E18" s="3" t="s">
        <v>16</v>
      </c>
      <c r="F18" s="3" t="s">
        <v>15</v>
      </c>
      <c r="G18" s="11"/>
      <c r="H18" s="11"/>
      <c r="I18" s="23"/>
      <c r="J18" s="23"/>
      <c r="K18" s="23"/>
      <c r="L18" s="24"/>
    </row>
    <row r="19" spans="1:12" ht="33" customHeight="1" x14ac:dyDescent="0.3">
      <c r="A19" s="25" t="s">
        <v>3</v>
      </c>
      <c r="B19" s="26" t="s">
        <v>36</v>
      </c>
      <c r="C19" s="27" t="s">
        <v>2</v>
      </c>
      <c r="D19" s="43">
        <v>3.2450000000000001</v>
      </c>
      <c r="E19" s="28">
        <v>197000</v>
      </c>
      <c r="F19" s="29">
        <f>+D19*E19</f>
        <v>639265</v>
      </c>
    </row>
    <row r="20" spans="1:12" ht="51" customHeight="1" x14ac:dyDescent="0.3">
      <c r="A20" s="25" t="s">
        <v>4</v>
      </c>
      <c r="B20" s="30" t="s">
        <v>35</v>
      </c>
      <c r="C20" s="14" t="s">
        <v>2</v>
      </c>
      <c r="D20" s="44">
        <v>31.702999999999999</v>
      </c>
      <c r="E20" s="29">
        <v>360500</v>
      </c>
      <c r="F20" s="29">
        <f t="shared" ref="F20:F22" si="0">+D20*E20</f>
        <v>11428931.5</v>
      </c>
    </row>
    <row r="21" spans="1:12" ht="32.25" customHeight="1" x14ac:dyDescent="0.3">
      <c r="A21" s="25" t="s">
        <v>5</v>
      </c>
      <c r="B21" s="26" t="s">
        <v>23</v>
      </c>
      <c r="C21" s="27" t="s">
        <v>40</v>
      </c>
      <c r="D21" s="45">
        <f>D20*70</f>
        <v>2219.21</v>
      </c>
      <c r="E21" s="31">
        <v>6500</v>
      </c>
      <c r="F21" s="29">
        <f t="shared" si="0"/>
        <v>14424865</v>
      </c>
    </row>
    <row r="22" spans="1:12" s="40" customFormat="1" ht="21" customHeight="1" x14ac:dyDescent="0.3">
      <c r="A22" s="12" t="s">
        <v>6</v>
      </c>
      <c r="B22" s="30" t="s">
        <v>24</v>
      </c>
      <c r="C22" s="14" t="s">
        <v>1</v>
      </c>
      <c r="D22" s="46">
        <v>167.72</v>
      </c>
      <c r="E22" s="32">
        <v>11500</v>
      </c>
      <c r="F22" s="32">
        <f t="shared" si="0"/>
        <v>1928780</v>
      </c>
      <c r="G22" s="48"/>
      <c r="H22" s="48"/>
      <c r="I22" s="49"/>
      <c r="J22" s="49"/>
      <c r="K22" s="49"/>
      <c r="L22" s="50"/>
    </row>
    <row r="23" spans="1:12" s="40" customFormat="1" ht="21" customHeight="1" x14ac:dyDescent="0.3">
      <c r="A23" s="12" t="s">
        <v>10</v>
      </c>
      <c r="B23" s="30" t="s">
        <v>38</v>
      </c>
      <c r="C23" s="14" t="s">
        <v>9</v>
      </c>
      <c r="D23" s="46">
        <v>4</v>
      </c>
      <c r="E23" s="32">
        <v>54600</v>
      </c>
      <c r="F23" s="32">
        <f t="shared" ref="F23" si="1">+D23*E23</f>
        <v>218400</v>
      </c>
      <c r="G23" s="48"/>
      <c r="H23" s="48"/>
      <c r="I23" s="49"/>
      <c r="J23" s="49"/>
      <c r="K23" s="49"/>
      <c r="L23" s="50"/>
    </row>
    <row r="24" spans="1:12" s="40" customFormat="1" ht="18" customHeight="1" x14ac:dyDescent="0.3">
      <c r="A24" s="12" t="s">
        <v>11</v>
      </c>
      <c r="B24" s="30" t="s">
        <v>39</v>
      </c>
      <c r="C24" s="14" t="s">
        <v>8</v>
      </c>
      <c r="D24" s="46">
        <v>240</v>
      </c>
      <c r="E24" s="32">
        <v>10000</v>
      </c>
      <c r="F24" s="32">
        <f t="shared" ref="F24" si="2">+D24*E24</f>
        <v>2400000</v>
      </c>
      <c r="G24" s="48"/>
      <c r="H24" s="48"/>
      <c r="I24" s="49"/>
      <c r="J24" s="49"/>
      <c r="K24" s="49"/>
      <c r="L24" s="50"/>
    </row>
    <row r="25" spans="1:12" ht="24" customHeight="1" x14ac:dyDescent="0.3">
      <c r="A25" s="52" t="s">
        <v>28</v>
      </c>
      <c r="B25" s="53"/>
      <c r="C25" s="53"/>
      <c r="D25" s="53"/>
      <c r="E25" s="54"/>
      <c r="F25" s="33">
        <f>SUM(F19:F23)</f>
        <v>28640241.5</v>
      </c>
      <c r="G25" s="11"/>
    </row>
    <row r="26" spans="1:12" ht="15" customHeight="1" x14ac:dyDescent="0.3">
      <c r="A26" s="16"/>
      <c r="B26" s="17"/>
      <c r="C26" s="18"/>
      <c r="D26" s="34"/>
      <c r="E26" s="35"/>
      <c r="F26" s="36"/>
    </row>
    <row r="27" spans="1:12" ht="15" customHeight="1" x14ac:dyDescent="0.3">
      <c r="A27" s="51" t="s">
        <v>33</v>
      </c>
      <c r="B27" s="51"/>
      <c r="C27" s="9"/>
    </row>
    <row r="28" spans="1:12" ht="15" customHeight="1" x14ac:dyDescent="0.3"/>
    <row r="29" spans="1:12" s="4" customFormat="1" ht="15" customHeight="1" x14ac:dyDescent="0.3">
      <c r="A29" s="10" t="s">
        <v>12</v>
      </c>
      <c r="B29" s="10" t="s">
        <v>13</v>
      </c>
      <c r="C29" s="10" t="s">
        <v>9</v>
      </c>
      <c r="D29" s="10" t="s">
        <v>14</v>
      </c>
      <c r="E29" s="3" t="s">
        <v>16</v>
      </c>
      <c r="F29" s="3" t="s">
        <v>15</v>
      </c>
      <c r="G29" s="11"/>
      <c r="H29" s="11"/>
      <c r="I29" s="23"/>
      <c r="J29" s="23"/>
      <c r="K29" s="23"/>
      <c r="L29" s="24"/>
    </row>
    <row r="30" spans="1:12" s="4" customFormat="1" ht="33" customHeight="1" x14ac:dyDescent="0.3">
      <c r="A30" s="25" t="s">
        <v>37</v>
      </c>
      <c r="B30" s="37" t="s">
        <v>43</v>
      </c>
      <c r="C30" s="14" t="s">
        <v>1</v>
      </c>
      <c r="D30" s="41">
        <v>109.2</v>
      </c>
      <c r="E30" s="38">
        <v>8200</v>
      </c>
      <c r="F30" s="38">
        <f>+D30*E30</f>
        <v>895440</v>
      </c>
      <c r="G30" s="11"/>
      <c r="H30" s="11"/>
      <c r="I30" s="23"/>
      <c r="J30" s="23"/>
      <c r="K30" s="23"/>
      <c r="L30" s="24"/>
    </row>
    <row r="31" spans="1:12" ht="24" customHeight="1" x14ac:dyDescent="0.3">
      <c r="A31" s="52" t="s">
        <v>25</v>
      </c>
      <c r="B31" s="53"/>
      <c r="C31" s="53"/>
      <c r="D31" s="53"/>
      <c r="E31" s="54"/>
      <c r="F31" s="3">
        <f>SUM(F30)</f>
        <v>895440</v>
      </c>
      <c r="G31" s="11"/>
    </row>
    <row r="32" spans="1:12" ht="15" customHeight="1" x14ac:dyDescent="0.3">
      <c r="A32" s="16"/>
      <c r="B32" s="17"/>
      <c r="C32" s="18"/>
      <c r="D32" s="34"/>
      <c r="E32" s="35"/>
      <c r="F32" s="35"/>
    </row>
    <row r="33" spans="1:12" ht="15" customHeight="1" x14ac:dyDescent="0.3">
      <c r="A33" s="51" t="s">
        <v>41</v>
      </c>
      <c r="B33" s="51"/>
      <c r="C33" s="9"/>
    </row>
    <row r="34" spans="1:12" ht="15" customHeight="1" x14ac:dyDescent="0.3"/>
    <row r="35" spans="1:12" s="4" customFormat="1" ht="15" customHeight="1" x14ac:dyDescent="0.3">
      <c r="A35" s="10" t="s">
        <v>12</v>
      </c>
      <c r="B35" s="10" t="s">
        <v>13</v>
      </c>
      <c r="C35" s="10" t="s">
        <v>9</v>
      </c>
      <c r="D35" s="10" t="s">
        <v>14</v>
      </c>
      <c r="E35" s="3" t="s">
        <v>16</v>
      </c>
      <c r="F35" s="3" t="s">
        <v>15</v>
      </c>
      <c r="G35" s="11"/>
      <c r="H35" s="11"/>
      <c r="I35" s="23"/>
      <c r="J35" s="23"/>
      <c r="K35" s="23"/>
      <c r="L35" s="24"/>
    </row>
    <row r="36" spans="1:12" s="4" customFormat="1" ht="33" customHeight="1" x14ac:dyDescent="0.3">
      <c r="A36" s="25" t="s">
        <v>7</v>
      </c>
      <c r="B36" s="37" t="s">
        <v>42</v>
      </c>
      <c r="C36" s="14" t="s">
        <v>9</v>
      </c>
      <c r="D36" s="41">
        <v>1</v>
      </c>
      <c r="E36" s="38">
        <v>150000</v>
      </c>
      <c r="F36" s="38">
        <f>+D36*E36</f>
        <v>150000</v>
      </c>
      <c r="G36" s="11"/>
      <c r="H36" s="11"/>
      <c r="I36" s="23"/>
      <c r="J36" s="23"/>
      <c r="K36" s="23"/>
      <c r="L36" s="24"/>
    </row>
    <row r="37" spans="1:12" ht="24" customHeight="1" x14ac:dyDescent="0.3">
      <c r="A37" s="52" t="s">
        <v>45</v>
      </c>
      <c r="B37" s="53"/>
      <c r="C37" s="53"/>
      <c r="D37" s="53"/>
      <c r="E37" s="54"/>
      <c r="F37" s="3">
        <f>SUM(F36)</f>
        <v>150000</v>
      </c>
      <c r="G37" s="11"/>
    </row>
    <row r="38" spans="1:12" x14ac:dyDescent="0.3">
      <c r="G38" s="2"/>
      <c r="H38" s="2"/>
    </row>
    <row r="39" spans="1:12" x14ac:dyDescent="0.3">
      <c r="A39" s="51" t="s">
        <v>21</v>
      </c>
      <c r="B39" s="51"/>
    </row>
    <row r="40" spans="1:12" x14ac:dyDescent="0.3">
      <c r="A40" s="39" t="str">
        <f>A4</f>
        <v>SERIE N° 1 : INSTALLATION DE CHANTIER</v>
      </c>
      <c r="B40" s="39"/>
      <c r="F40" s="5">
        <f>F8</f>
        <v>750000</v>
      </c>
    </row>
    <row r="41" spans="1:12" ht="18" customHeight="1" x14ac:dyDescent="0.3">
      <c r="A41" s="61" t="str">
        <f>+A10</f>
        <v>SERIE N° 2 : TERRASSEMENT</v>
      </c>
      <c r="B41" s="61"/>
      <c r="F41" s="5">
        <f>F14</f>
        <v>1245900</v>
      </c>
    </row>
    <row r="42" spans="1:12" ht="18" customHeight="1" x14ac:dyDescent="0.3">
      <c r="A42" s="40" t="str">
        <f>+A16</f>
        <v>SERIE N° 3 : BETONS EN INFRASTRUCTURE ET SUPERSTRUCTURE</v>
      </c>
      <c r="B42" s="40"/>
      <c r="F42" s="5">
        <f>F25</f>
        <v>28640241.5</v>
      </c>
    </row>
    <row r="43" spans="1:12" ht="18" customHeight="1" x14ac:dyDescent="0.3">
      <c r="A43" s="61" t="str">
        <f>+A27</f>
        <v>SERIE N° 4 : ENDUIT ET CHAPE</v>
      </c>
      <c r="B43" s="61"/>
      <c r="F43" s="5">
        <f>F31</f>
        <v>895440</v>
      </c>
    </row>
    <row r="44" spans="1:12" s="5" customFormat="1" ht="18.75" customHeight="1" x14ac:dyDescent="0.3">
      <c r="A44" s="55" t="str">
        <f>+A33</f>
        <v>SERIE N° 5 : DIVERS</v>
      </c>
      <c r="B44" s="55"/>
      <c r="C44" s="55"/>
      <c r="D44" s="4"/>
      <c r="F44" s="5">
        <f>+F37</f>
        <v>150000</v>
      </c>
      <c r="I44" s="6"/>
      <c r="J44" s="6"/>
      <c r="K44" s="6"/>
      <c r="L44" s="7"/>
    </row>
    <row r="45" spans="1:12" s="5" customFormat="1" ht="20.25" customHeight="1" x14ac:dyDescent="0.3">
      <c r="A45" s="56" t="s">
        <v>17</v>
      </c>
      <c r="B45" s="57"/>
      <c r="C45" s="57"/>
      <c r="D45" s="57"/>
      <c r="E45" s="58"/>
      <c r="F45" s="47">
        <f>SUM(F41:F44)</f>
        <v>30931581.5</v>
      </c>
      <c r="I45" s="6"/>
      <c r="J45" s="6"/>
      <c r="K45" s="6"/>
      <c r="L45" s="7"/>
    </row>
    <row r="47" spans="1:12" s="5" customFormat="1" ht="36.75" customHeight="1" x14ac:dyDescent="0.3">
      <c r="A47" s="59" t="s">
        <v>44</v>
      </c>
      <c r="B47" s="60"/>
      <c r="C47" s="60"/>
      <c r="D47" s="60"/>
      <c r="E47" s="60"/>
      <c r="F47" s="60"/>
      <c r="I47" s="6"/>
      <c r="J47" s="6"/>
      <c r="K47" s="6"/>
      <c r="L47" s="7"/>
    </row>
    <row r="48" spans="1:12" s="5" customFormat="1" ht="18" customHeight="1" x14ac:dyDescent="0.3">
      <c r="A48" s="4"/>
      <c r="B48" s="8"/>
      <c r="C48" s="4"/>
      <c r="D48" s="4"/>
      <c r="F48" s="2"/>
      <c r="I48" s="6"/>
      <c r="J48" s="6"/>
      <c r="K48" s="6"/>
      <c r="L48" s="7"/>
    </row>
    <row r="49" spans="1:12" s="5" customFormat="1" ht="57.75" customHeight="1" x14ac:dyDescent="0.3">
      <c r="A49" s="4"/>
      <c r="B49" s="8"/>
      <c r="C49" s="4"/>
      <c r="D49" s="4"/>
      <c r="I49" s="6"/>
      <c r="J49" s="6"/>
      <c r="K49" s="6"/>
      <c r="L49" s="7"/>
    </row>
    <row r="50" spans="1:12" s="5" customFormat="1" x14ac:dyDescent="0.3">
      <c r="A50" s="4"/>
      <c r="B50" s="8"/>
      <c r="C50" s="4"/>
      <c r="D50" s="4"/>
      <c r="E50" s="6"/>
      <c r="F50" s="2"/>
      <c r="I50" s="6"/>
      <c r="J50" s="6"/>
      <c r="K50" s="6"/>
      <c r="L50" s="7"/>
    </row>
    <row r="51" spans="1:12" s="5" customFormat="1" x14ac:dyDescent="0.3">
      <c r="A51" s="4"/>
      <c r="B51" s="8"/>
      <c r="C51" s="4"/>
      <c r="D51" s="4"/>
      <c r="E51" s="6"/>
      <c r="I51" s="6"/>
      <c r="J51" s="6"/>
      <c r="K51" s="6"/>
      <c r="L51" s="7"/>
    </row>
  </sheetData>
  <mergeCells count="18">
    <mergeCell ref="A27:B27"/>
    <mergeCell ref="A31:E31"/>
    <mergeCell ref="A1:F1"/>
    <mergeCell ref="A2:F2"/>
    <mergeCell ref="A10:B10"/>
    <mergeCell ref="A14:E14"/>
    <mergeCell ref="A16:D16"/>
    <mergeCell ref="A25:E25"/>
    <mergeCell ref="A4:B4"/>
    <mergeCell ref="A8:E8"/>
    <mergeCell ref="A33:B33"/>
    <mergeCell ref="A37:E37"/>
    <mergeCell ref="A44:C44"/>
    <mergeCell ref="A45:E45"/>
    <mergeCell ref="A47:F47"/>
    <mergeCell ref="A43:B43"/>
    <mergeCell ref="A39:B39"/>
    <mergeCell ref="A41:B41"/>
  </mergeCells>
  <pageMargins left="0.59055118110236227" right="0.23622047244094491" top="0.31496062992125984" bottom="0.55118110236220474" header="0.31496062992125984" footer="0.31496062992125984"/>
  <pageSetup paperSize="9" scale="85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CUVE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User</cp:lastModifiedBy>
  <cp:lastPrinted>2017-12-23T17:34:05Z</cp:lastPrinted>
  <dcterms:created xsi:type="dcterms:W3CDTF">2016-09-04T13:04:04Z</dcterms:created>
  <dcterms:modified xsi:type="dcterms:W3CDTF">2017-12-24T10:11:24Z</dcterms:modified>
</cp:coreProperties>
</file>