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80" windowHeight="8715" tabRatio="570"/>
  </bookViews>
  <sheets>
    <sheet name="Tamboho ANTSIRABE 400 ml" sheetId="69" r:id="rId1"/>
    <sheet name="Tamboho ANTSIRABE 330 ml" sheetId="70" r:id="rId2"/>
    <sheet name="Tamboho ANTSIRABE 270 ml" sheetId="71" r:id="rId3"/>
  </sheets>
  <calcPr calcId="124519"/>
</workbook>
</file>

<file path=xl/calcChain.xml><?xml version="1.0" encoding="utf-8"?>
<calcChain xmlns="http://schemas.openxmlformats.org/spreadsheetml/2006/main">
  <c r="A38" i="71"/>
  <c r="A36"/>
  <c r="A35"/>
  <c r="F31"/>
  <c r="F30"/>
  <c r="F32" s="1"/>
  <c r="F38" s="1"/>
  <c r="F24"/>
  <c r="F23"/>
  <c r="F22"/>
  <c r="F21"/>
  <c r="F20"/>
  <c r="F19"/>
  <c r="F25" s="1"/>
  <c r="F37" s="1"/>
  <c r="F13"/>
  <c r="F14" s="1"/>
  <c r="F36" s="1"/>
  <c r="F7"/>
  <c r="F8" s="1"/>
  <c r="F35" s="1"/>
  <c r="F40" s="1"/>
  <c r="A38" i="70"/>
  <c r="A36"/>
  <c r="A35"/>
  <c r="F31"/>
  <c r="F30"/>
  <c r="F32" s="1"/>
  <c r="F38" s="1"/>
  <c r="F24"/>
  <c r="F23"/>
  <c r="F22"/>
  <c r="F21"/>
  <c r="F20"/>
  <c r="F19"/>
  <c r="F25" s="1"/>
  <c r="F37" s="1"/>
  <c r="F13"/>
  <c r="F14" s="1"/>
  <c r="F36" s="1"/>
  <c r="F7"/>
  <c r="F8" s="1"/>
  <c r="F35" s="1"/>
  <c r="F40" s="1"/>
  <c r="A35" i="69"/>
  <c r="A38"/>
  <c r="A36"/>
  <c r="F31"/>
  <c r="F30"/>
  <c r="F32" s="1"/>
  <c r="F38" s="1"/>
  <c r="F24"/>
  <c r="F23"/>
  <c r="F22"/>
  <c r="F21"/>
  <c r="F20"/>
  <c r="F19"/>
  <c r="F25" s="1"/>
  <c r="F37" s="1"/>
  <c r="F13"/>
  <c r="F14" s="1"/>
  <c r="F36" s="1"/>
  <c r="F7"/>
  <c r="F8" s="1"/>
  <c r="F35" s="1"/>
  <c r="F40" l="1"/>
</calcChain>
</file>

<file path=xl/sharedStrings.xml><?xml version="1.0" encoding="utf-8"?>
<sst xmlns="http://schemas.openxmlformats.org/spreadsheetml/2006/main" count="204" uniqueCount="45">
  <si>
    <t>II-1</t>
  </si>
  <si>
    <t>m2</t>
  </si>
  <si>
    <t>m3</t>
  </si>
  <si>
    <t>III-1</t>
  </si>
  <si>
    <t>III-4</t>
  </si>
  <si>
    <t>U</t>
  </si>
  <si>
    <t>III-5</t>
  </si>
  <si>
    <t>Kg</t>
  </si>
  <si>
    <t>III-6</t>
  </si>
  <si>
    <t>N° DE PRIX</t>
  </si>
  <si>
    <t>DESIGNATION DES TRAVAUX</t>
  </si>
  <si>
    <t>QUANTITE</t>
  </si>
  <si>
    <t>MONTANT</t>
  </si>
  <si>
    <t>PU (Ar.)</t>
  </si>
  <si>
    <t>TOTAL GENERAL</t>
  </si>
  <si>
    <t>III-7</t>
  </si>
  <si>
    <t>SERIE N° 2 : TERRASSEMENT</t>
  </si>
  <si>
    <t>TOTAL TERRASSEMENT</t>
  </si>
  <si>
    <t>RECAPITULATION</t>
  </si>
  <si>
    <t>Fouille en rigole, en terrain meuble de toute nature</t>
  </si>
  <si>
    <t>Acier pour armatures du béton ci-dessus de tout diamètre, y compris coupe, façonnage, ligature et toutes sujétions</t>
  </si>
  <si>
    <t>Fourniture et mise en oeuvre de coffrage en bois ordinaire</t>
  </si>
  <si>
    <t xml:space="preserve">Fourniture et mise en oeuvre de maçonnerie de briques cuites en mur 22 scellés en terre rouge                 </t>
  </si>
  <si>
    <r>
      <t>Fourniture et mise en œuvre du béton de proprété dosé à 150kg/m</t>
    </r>
    <r>
      <rPr>
        <vertAlign val="superscript"/>
        <sz val="10"/>
        <rFont val="Arial Narrow"/>
        <family val="2"/>
      </rPr>
      <t>3</t>
    </r>
    <r>
      <rPr>
        <sz val="10"/>
        <rFont val="Arial Narrow"/>
        <family val="2"/>
      </rPr>
      <t xml:space="preserve"> de CEM I 42,5 d'épaisseur 0.05 m des semelles filantes</t>
    </r>
  </si>
  <si>
    <t>BORDEREAU DU DETAIL DEVIS ESTIMATIF</t>
  </si>
  <si>
    <t>SERIE N° 3 : BETONS ET MACONNERIES EN INFRASTRUCTURE ET SUPERSTRUCTURE</t>
  </si>
  <si>
    <t xml:space="preserve">Maçonnerie de moellons hourdé au mortier de ciment dosé à 300 kg/m3            </t>
  </si>
  <si>
    <t>III-8</t>
  </si>
  <si>
    <t>TOTAL BETONS ET MACONNERIES EN INFRASTRUCTURE ET SUPERSTRUCTURE</t>
  </si>
  <si>
    <t>Enduit ordinaire au mortier de ciment dosé à 300kg/m3 d'épaisseur de 0,02 m pour les murs, les plafonds et les faces vues du béton</t>
  </si>
  <si>
    <t>CONSTRUCTION DE CLOTURE EN MACONNERIE DE BRIQUES</t>
  </si>
  <si>
    <t>Fourniture et mise en œuvre du béton armé dosé à 350kg/m3 de CEM I 42,5 pour les semelles filantes, les poteaux, auvent, chaînages et chaperons</t>
  </si>
  <si>
    <t>TOTAL ENDUIT ET CHAPE</t>
  </si>
  <si>
    <t>Fournture et mise en œuvre d'enduit étanche au mortier de ciment dosé à 350kg/m3 d'épaisseur de 0,02 m pour le chaperon</t>
  </si>
  <si>
    <t>SERIE N° 1 : INSTALLATION</t>
  </si>
  <si>
    <t>I-1</t>
  </si>
  <si>
    <t>Installation et repli de chantier</t>
  </si>
  <si>
    <t>Fft</t>
  </si>
  <si>
    <t>TOTAL INSTALLATION</t>
  </si>
  <si>
    <t>IV-1</t>
  </si>
  <si>
    <t>IV-2</t>
  </si>
  <si>
    <t>SERIE N° 4: ENDUIT ET CHAPE</t>
  </si>
  <si>
    <r>
      <t xml:space="preserve">Arrêté le présent bordereau de détail quantitatif et estimatif à la somme de </t>
    </r>
    <r>
      <rPr>
        <b/>
        <sz val="10"/>
        <rFont val="Arial Narrow"/>
        <family val="2"/>
      </rPr>
      <t>"CENT TRENTE SEPT MILLIONS CINQ CENT TRENTE QUATRE MILLE NEUF CENT SOIXANTE DOUZE ARIARY " (Ar. 137 534 972)</t>
    </r>
  </si>
  <si>
    <r>
      <t xml:space="preserve">Arrêté le présent bordereau de détail quantitatif et estimatif à la somme de </t>
    </r>
    <r>
      <rPr>
        <b/>
        <sz val="10"/>
        <rFont val="Arial Narrow"/>
        <family val="2"/>
      </rPr>
      <t>"CENT SOIXANTE SIX MILLIONS QUATRE CENT SEPT MILLE  CINQUANTE SIX ARIARY " (Ar.166 407 056)</t>
    </r>
  </si>
  <si>
    <r>
      <t xml:space="preserve">Arrêté le présent bordereau de détail quantitatif et estimatif à la somme de </t>
    </r>
    <r>
      <rPr>
        <b/>
        <sz val="10"/>
        <rFont val="Arial Narrow"/>
        <family val="2"/>
      </rPr>
      <t>"CENT DOUZE MILLIONS SEPT CENT QUATRE VINGT DOUZE MILLE HUIT CENT CINQUANTE DEUX ARIARY " (Ar. 112 792 852)</t>
    </r>
  </si>
</sst>
</file>

<file path=xl/styles.xml><?xml version="1.0" encoding="utf-8"?>
<styleSheet xmlns="http://schemas.openxmlformats.org/spreadsheetml/2006/main">
  <numFmts count="3">
    <numFmt numFmtId="164" formatCode="_-* #,##0.00\ _F_-;\-* #,##0.00\ _F_-;_-* &quot;-&quot;??\ _F_-;_-@_-"/>
    <numFmt numFmtId="165" formatCode="#,##0.000"/>
    <numFmt numFmtId="166" formatCode="_-* #,##0\ _F_-;\-* #,##0\ _F_-;_-* &quot;-&quot;??\ _F_-;_-@_-"/>
  </numFmts>
  <fonts count="12">
    <font>
      <sz val="10"/>
      <name val="Arial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vertAlign val="superscript"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166" fontId="3" fillId="2" borderId="1" xfId="1" applyNumberFormat="1" applyFont="1" applyFill="1" applyBorder="1"/>
    <xf numFmtId="166" fontId="3" fillId="2" borderId="1" xfId="1" applyNumberFormat="1" applyFont="1" applyFill="1" applyBorder="1" applyAlignment="1"/>
    <xf numFmtId="166" fontId="3" fillId="2" borderId="2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wrapText="1"/>
    </xf>
    <xf numFmtId="0" fontId="3" fillId="2" borderId="0" xfId="0" applyFont="1" applyFill="1"/>
    <xf numFmtId="164" fontId="3" fillId="2" borderId="0" xfId="1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6" fontId="3" fillId="2" borderId="0" xfId="1" applyNumberFormat="1" applyFont="1" applyFill="1"/>
    <xf numFmtId="0" fontId="2" fillId="2" borderId="1" xfId="0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6" fontId="6" fillId="2" borderId="0" xfId="1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/>
    </xf>
    <xf numFmtId="166" fontId="3" fillId="2" borderId="6" xfId="1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Alignment="1"/>
    <xf numFmtId="166" fontId="3" fillId="2" borderId="3" xfId="1" applyNumberFormat="1" applyFont="1" applyFill="1" applyBorder="1" applyAlignment="1"/>
    <xf numFmtId="166" fontId="3" fillId="2" borderId="8" xfId="1" applyNumberFormat="1" applyFont="1" applyFill="1" applyBorder="1"/>
    <xf numFmtId="166" fontId="3" fillId="2" borderId="0" xfId="1" applyNumberFormat="1" applyFont="1" applyFill="1" applyBorder="1"/>
    <xf numFmtId="166" fontId="5" fillId="2" borderId="0" xfId="1" applyNumberFormat="1" applyFont="1" applyFill="1"/>
    <xf numFmtId="166" fontId="2" fillId="2" borderId="0" xfId="1" applyNumberFormat="1" applyFont="1" applyFill="1"/>
    <xf numFmtId="166" fontId="3" fillId="2" borderId="0" xfId="1" applyNumberFormat="1" applyFont="1" applyFill="1" applyAlignment="1">
      <alignment horizontal="center"/>
    </xf>
    <xf numFmtId="166" fontId="9" fillId="2" borderId="1" xfId="1" applyNumberFormat="1" applyFont="1" applyFill="1" applyBorder="1"/>
    <xf numFmtId="164" fontId="3" fillId="2" borderId="0" xfId="1" applyFont="1" applyFill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center" wrapText="1"/>
    </xf>
    <xf numFmtId="166" fontId="8" fillId="2" borderId="0" xfId="1" applyNumberFormat="1" applyFont="1" applyFill="1" applyBorder="1" applyAlignment="1">
      <alignment horizontal="center" vertical="center" wrapText="1"/>
    </xf>
    <xf numFmtId="4" fontId="3" fillId="2" borderId="0" xfId="0" applyNumberFormat="1" applyFont="1" applyFill="1" applyBorder="1" applyAlignment="1">
      <alignment horizontal="center"/>
    </xf>
    <xf numFmtId="4" fontId="3" fillId="2" borderId="6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 wrapText="1"/>
    </xf>
    <xf numFmtId="0" fontId="9" fillId="2" borderId="4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0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00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B44" sqref="B44"/>
    </sheetView>
  </sheetViews>
  <sheetFormatPr baseColWidth="10" defaultRowHeight="12.75"/>
  <cols>
    <col min="1" max="1" width="10.7109375" style="8" customWidth="1"/>
    <col min="2" max="2" width="44.42578125" style="5" customWidth="1"/>
    <col min="3" max="3" width="7.7109375" style="8" customWidth="1"/>
    <col min="4" max="4" width="11.5703125" style="8" customWidth="1"/>
    <col min="5" max="5" width="12.42578125" style="9" customWidth="1"/>
    <col min="6" max="6" width="14.28515625" style="9" customWidth="1"/>
    <col min="7" max="7" width="13.140625" style="9" customWidth="1"/>
    <col min="8" max="8" width="12.7109375" style="6" customWidth="1"/>
    <col min="9" max="11" width="8.85546875" style="5" customWidth="1"/>
    <col min="12" max="16384" width="11.42578125" style="5"/>
  </cols>
  <sheetData>
    <row r="1" spans="1:8" ht="16.5" customHeight="1">
      <c r="A1" s="50" t="s">
        <v>24</v>
      </c>
      <c r="B1" s="50"/>
      <c r="C1" s="50"/>
      <c r="D1" s="50"/>
      <c r="E1" s="50"/>
      <c r="F1" s="50"/>
    </row>
    <row r="2" spans="1:8" ht="16.5" customHeight="1">
      <c r="A2" s="50" t="s">
        <v>30</v>
      </c>
      <c r="B2" s="50"/>
      <c r="C2" s="50"/>
      <c r="D2" s="50"/>
      <c r="E2" s="50"/>
      <c r="F2" s="50"/>
    </row>
    <row r="3" spans="1:8" ht="15" customHeight="1">
      <c r="A3" s="4"/>
      <c r="B3" s="4"/>
      <c r="C3" s="4"/>
      <c r="D3" s="4"/>
      <c r="E3" s="4"/>
      <c r="F3" s="4"/>
    </row>
    <row r="4" spans="1:8" ht="15" customHeight="1">
      <c r="A4" s="51" t="s">
        <v>34</v>
      </c>
      <c r="B4" s="51"/>
      <c r="C4" s="7"/>
      <c r="G4" s="5"/>
      <c r="H4" s="5"/>
    </row>
    <row r="5" spans="1:8" ht="15" customHeight="1">
      <c r="G5" s="5"/>
      <c r="H5" s="5"/>
    </row>
    <row r="6" spans="1:8" s="8" customFormat="1" ht="18" customHeight="1">
      <c r="A6" s="10" t="s">
        <v>9</v>
      </c>
      <c r="B6" s="10" t="s">
        <v>10</v>
      </c>
      <c r="C6" s="10" t="s">
        <v>5</v>
      </c>
      <c r="D6" s="10" t="s">
        <v>11</v>
      </c>
      <c r="E6" s="11" t="s">
        <v>13</v>
      </c>
      <c r="F6" s="11" t="s">
        <v>12</v>
      </c>
    </row>
    <row r="7" spans="1:8" s="8" customFormat="1" ht="18" customHeight="1">
      <c r="A7" s="12" t="s">
        <v>35</v>
      </c>
      <c r="B7" s="13" t="s">
        <v>36</v>
      </c>
      <c r="C7" s="14" t="s">
        <v>37</v>
      </c>
      <c r="D7" s="38">
        <v>1</v>
      </c>
      <c r="E7" s="15">
        <v>750000</v>
      </c>
      <c r="F7" s="15">
        <f>+D7*E7</f>
        <v>750000</v>
      </c>
    </row>
    <row r="8" spans="1:8" ht="24" customHeight="1">
      <c r="A8" s="47" t="s">
        <v>38</v>
      </c>
      <c r="B8" s="48"/>
      <c r="C8" s="48"/>
      <c r="D8" s="48"/>
      <c r="E8" s="49"/>
      <c r="F8" s="16">
        <f>SUM(F7)</f>
        <v>750000</v>
      </c>
      <c r="G8" s="5"/>
      <c r="H8" s="5"/>
    </row>
    <row r="9" spans="1:8" ht="15" customHeight="1">
      <c r="A9" s="39"/>
      <c r="B9" s="39"/>
      <c r="C9" s="39"/>
      <c r="D9" s="39"/>
      <c r="E9" s="39"/>
      <c r="F9" s="40"/>
      <c r="G9" s="5"/>
      <c r="H9" s="5"/>
    </row>
    <row r="10" spans="1:8" ht="15" customHeight="1">
      <c r="A10" s="51" t="s">
        <v>16</v>
      </c>
      <c r="B10" s="51"/>
      <c r="C10" s="7"/>
    </row>
    <row r="11" spans="1:8" ht="15" customHeight="1"/>
    <row r="12" spans="1:8" s="8" customFormat="1" ht="18" customHeight="1">
      <c r="A12" s="10" t="s">
        <v>9</v>
      </c>
      <c r="B12" s="10" t="s">
        <v>10</v>
      </c>
      <c r="C12" s="10" t="s">
        <v>5</v>
      </c>
      <c r="D12" s="10" t="s">
        <v>11</v>
      </c>
      <c r="E12" s="11" t="s">
        <v>13</v>
      </c>
      <c r="F12" s="11" t="s">
        <v>12</v>
      </c>
      <c r="G12" s="35"/>
      <c r="H12" s="37"/>
    </row>
    <row r="13" spans="1:8" s="8" customFormat="1" ht="18" customHeight="1">
      <c r="A13" s="12" t="s">
        <v>0</v>
      </c>
      <c r="B13" s="13" t="s">
        <v>19</v>
      </c>
      <c r="C13" s="14" t="s">
        <v>2</v>
      </c>
      <c r="D13" s="38">
        <v>336</v>
      </c>
      <c r="E13" s="15">
        <v>5000</v>
      </c>
      <c r="F13" s="15">
        <f>D13*E13</f>
        <v>1680000</v>
      </c>
      <c r="G13" s="35"/>
      <c r="H13" s="37"/>
    </row>
    <row r="14" spans="1:8" ht="24" customHeight="1">
      <c r="A14" s="47" t="s">
        <v>17</v>
      </c>
      <c r="B14" s="48"/>
      <c r="C14" s="48"/>
      <c r="D14" s="48"/>
      <c r="E14" s="49"/>
      <c r="F14" s="16">
        <f>SUM(F13:F13)</f>
        <v>1680000</v>
      </c>
    </row>
    <row r="15" spans="1:8" ht="15" customHeight="1">
      <c r="A15" s="17"/>
      <c r="B15" s="18"/>
      <c r="C15" s="19"/>
      <c r="D15" s="41"/>
      <c r="E15" s="20"/>
      <c r="F15" s="21"/>
    </row>
    <row r="16" spans="1:8" ht="15" customHeight="1">
      <c r="A16" s="52" t="s">
        <v>25</v>
      </c>
      <c r="B16" s="52"/>
      <c r="C16" s="52"/>
      <c r="D16" s="52"/>
      <c r="E16" s="20"/>
      <c r="F16" s="22"/>
    </row>
    <row r="17" spans="1:8" ht="15" customHeight="1">
      <c r="A17" s="17"/>
      <c r="B17" s="18"/>
      <c r="C17" s="19"/>
      <c r="D17" s="41"/>
      <c r="E17" s="20"/>
      <c r="F17" s="22"/>
    </row>
    <row r="18" spans="1:8" s="8" customFormat="1" ht="18" customHeight="1">
      <c r="A18" s="10" t="s">
        <v>9</v>
      </c>
      <c r="B18" s="10" t="s">
        <v>10</v>
      </c>
      <c r="C18" s="10" t="s">
        <v>5</v>
      </c>
      <c r="D18" s="10" t="s">
        <v>11</v>
      </c>
      <c r="E18" s="11" t="s">
        <v>13</v>
      </c>
      <c r="F18" s="11" t="s">
        <v>12</v>
      </c>
      <c r="G18" s="35"/>
      <c r="H18" s="37"/>
    </row>
    <row r="19" spans="1:8" ht="27" customHeight="1">
      <c r="A19" s="23" t="s">
        <v>3</v>
      </c>
      <c r="B19" s="24" t="s">
        <v>23</v>
      </c>
      <c r="C19" s="25" t="s">
        <v>2</v>
      </c>
      <c r="D19" s="42">
        <v>14</v>
      </c>
      <c r="E19" s="26">
        <v>260000</v>
      </c>
      <c r="F19" s="1">
        <f>+D19*E19</f>
        <v>3640000</v>
      </c>
    </row>
    <row r="20" spans="1:8" ht="39.75" customHeight="1">
      <c r="A20" s="23" t="s">
        <v>4</v>
      </c>
      <c r="B20" s="27" t="s">
        <v>31</v>
      </c>
      <c r="C20" s="14" t="s">
        <v>2</v>
      </c>
      <c r="D20" s="43">
        <v>76.88</v>
      </c>
      <c r="E20" s="1">
        <v>411200</v>
      </c>
      <c r="F20" s="1">
        <f t="shared" ref="F20:F24" si="0">+D20*E20</f>
        <v>31613055.999999996</v>
      </c>
    </row>
    <row r="21" spans="1:8" ht="27" customHeight="1">
      <c r="A21" s="23" t="s">
        <v>6</v>
      </c>
      <c r="B21" s="24" t="s">
        <v>20</v>
      </c>
      <c r="C21" s="25" t="s">
        <v>7</v>
      </c>
      <c r="D21" s="44">
        <v>6919.2</v>
      </c>
      <c r="E21" s="30">
        <v>6000</v>
      </c>
      <c r="F21" s="1">
        <f t="shared" si="0"/>
        <v>41515200</v>
      </c>
    </row>
    <row r="22" spans="1:8" ht="18" customHeight="1">
      <c r="A22" s="12" t="s">
        <v>8</v>
      </c>
      <c r="B22" s="27" t="s">
        <v>21</v>
      </c>
      <c r="C22" s="14" t="s">
        <v>1</v>
      </c>
      <c r="D22" s="45">
        <v>256</v>
      </c>
      <c r="E22" s="2">
        <v>12000</v>
      </c>
      <c r="F22" s="1">
        <f t="shared" si="0"/>
        <v>3072000</v>
      </c>
    </row>
    <row r="23" spans="1:8" ht="25.5">
      <c r="A23" s="23" t="s">
        <v>15</v>
      </c>
      <c r="B23" s="27" t="s">
        <v>26</v>
      </c>
      <c r="C23" s="14" t="s">
        <v>2</v>
      </c>
      <c r="D23" s="38">
        <v>192</v>
      </c>
      <c r="E23" s="1">
        <v>230500</v>
      </c>
      <c r="F23" s="1">
        <f t="shared" si="0"/>
        <v>44256000</v>
      </c>
    </row>
    <row r="24" spans="1:8" ht="25.5">
      <c r="A24" s="12" t="s">
        <v>27</v>
      </c>
      <c r="B24" s="27" t="s">
        <v>22</v>
      </c>
      <c r="C24" s="14" t="s">
        <v>1</v>
      </c>
      <c r="D24" s="38">
        <v>750</v>
      </c>
      <c r="E24" s="1">
        <v>30400</v>
      </c>
      <c r="F24" s="1">
        <f t="shared" si="0"/>
        <v>22800000</v>
      </c>
    </row>
    <row r="25" spans="1:8" ht="24" customHeight="1">
      <c r="A25" s="47" t="s">
        <v>28</v>
      </c>
      <c r="B25" s="48"/>
      <c r="C25" s="48"/>
      <c r="D25" s="48"/>
      <c r="E25" s="49"/>
      <c r="F25" s="16">
        <f>SUM(F19:F24)</f>
        <v>146896256</v>
      </c>
      <c r="G25" s="35"/>
    </row>
    <row r="26" spans="1:8" ht="15" customHeight="1">
      <c r="A26" s="17"/>
      <c r="B26" s="18"/>
      <c r="C26" s="19"/>
      <c r="D26" s="46"/>
      <c r="E26" s="32"/>
      <c r="F26" s="31"/>
    </row>
    <row r="27" spans="1:8" ht="15" customHeight="1">
      <c r="A27" s="51" t="s">
        <v>41</v>
      </c>
      <c r="B27" s="51"/>
      <c r="C27" s="7"/>
    </row>
    <row r="28" spans="1:8" ht="15" customHeight="1"/>
    <row r="29" spans="1:8" s="8" customFormat="1" ht="18" customHeight="1">
      <c r="A29" s="10" t="s">
        <v>9</v>
      </c>
      <c r="B29" s="10" t="s">
        <v>10</v>
      </c>
      <c r="C29" s="10" t="s">
        <v>5</v>
      </c>
      <c r="D29" s="10" t="s">
        <v>11</v>
      </c>
      <c r="E29" s="11" t="s">
        <v>13</v>
      </c>
      <c r="F29" s="11" t="s">
        <v>12</v>
      </c>
      <c r="G29" s="35"/>
      <c r="H29" s="37"/>
    </row>
    <row r="30" spans="1:8" s="8" customFormat="1" ht="38.25" customHeight="1">
      <c r="A30" s="23" t="s">
        <v>39</v>
      </c>
      <c r="B30" s="28" t="s">
        <v>29</v>
      </c>
      <c r="C30" s="14" t="s">
        <v>1</v>
      </c>
      <c r="D30" s="38">
        <v>1728</v>
      </c>
      <c r="E30" s="3">
        <v>8600</v>
      </c>
      <c r="F30" s="3">
        <f>+D30*E30</f>
        <v>14860800</v>
      </c>
      <c r="G30" s="35"/>
      <c r="H30" s="37"/>
    </row>
    <row r="31" spans="1:8" s="8" customFormat="1" ht="27" customHeight="1">
      <c r="A31" s="23" t="s">
        <v>40</v>
      </c>
      <c r="B31" s="28" t="s">
        <v>33</v>
      </c>
      <c r="C31" s="14" t="s">
        <v>1</v>
      </c>
      <c r="D31" s="38">
        <v>240</v>
      </c>
      <c r="E31" s="3">
        <v>9250</v>
      </c>
      <c r="F31" s="3">
        <f>+D31*E31</f>
        <v>2220000</v>
      </c>
      <c r="G31" s="35"/>
      <c r="H31" s="37"/>
    </row>
    <row r="32" spans="1:8" ht="24" customHeight="1">
      <c r="A32" s="47" t="s">
        <v>32</v>
      </c>
      <c r="B32" s="48"/>
      <c r="C32" s="48"/>
      <c r="D32" s="48"/>
      <c r="E32" s="49"/>
      <c r="F32" s="16">
        <f>SUM(F30:F31)</f>
        <v>17080800</v>
      </c>
      <c r="G32" s="35"/>
    </row>
    <row r="33" spans="1:8" ht="15" customHeight="1">
      <c r="A33" s="17"/>
      <c r="B33" s="18"/>
      <c r="C33" s="19"/>
      <c r="D33" s="46"/>
      <c r="E33" s="32"/>
      <c r="F33" s="32"/>
    </row>
    <row r="34" spans="1:8" ht="15.75">
      <c r="A34" s="58" t="s">
        <v>18</v>
      </c>
      <c r="B34" s="58"/>
    </row>
    <row r="35" spans="1:8" ht="18" customHeight="1">
      <c r="A35" s="59" t="str">
        <f>A4</f>
        <v>SERIE N° 1 : INSTALLATION</v>
      </c>
      <c r="B35" s="59"/>
      <c r="F35" s="9">
        <f>F8</f>
        <v>750000</v>
      </c>
    </row>
    <row r="36" spans="1:8" ht="18" customHeight="1">
      <c r="A36" s="59" t="str">
        <f>+A10</f>
        <v>SERIE N° 2 : TERRASSEMENT</v>
      </c>
      <c r="B36" s="59"/>
      <c r="F36" s="9">
        <f>F14</f>
        <v>1680000</v>
      </c>
    </row>
    <row r="37" spans="1:8" ht="18" customHeight="1">
      <c r="A37" s="29" t="s">
        <v>25</v>
      </c>
      <c r="B37" s="29"/>
      <c r="F37" s="9">
        <f>F25</f>
        <v>146896256</v>
      </c>
    </row>
    <row r="38" spans="1:8" ht="18" customHeight="1">
      <c r="A38" s="59" t="str">
        <f>+A27</f>
        <v>SERIE N° 4: ENDUIT ET CHAPE</v>
      </c>
      <c r="B38" s="59"/>
      <c r="F38" s="9">
        <f>F32</f>
        <v>17080800</v>
      </c>
    </row>
    <row r="39" spans="1:8" s="9" customFormat="1" ht="15" customHeight="1">
      <c r="A39" s="8"/>
      <c r="B39" s="5"/>
      <c r="C39" s="8"/>
      <c r="D39" s="8"/>
      <c r="H39" s="6"/>
    </row>
    <row r="40" spans="1:8" s="9" customFormat="1" ht="20.25" customHeight="1">
      <c r="A40" s="53" t="s">
        <v>14</v>
      </c>
      <c r="B40" s="54"/>
      <c r="C40" s="54"/>
      <c r="D40" s="54"/>
      <c r="E40" s="55"/>
      <c r="F40" s="36">
        <f>SUM(F35:F39)</f>
        <v>166407056</v>
      </c>
      <c r="H40" s="6"/>
    </row>
    <row r="41" spans="1:8" ht="21" customHeight="1"/>
    <row r="42" spans="1:8" s="9" customFormat="1" ht="27.75" customHeight="1">
      <c r="A42" s="56" t="s">
        <v>43</v>
      </c>
      <c r="B42" s="57"/>
      <c r="C42" s="57"/>
      <c r="D42" s="57"/>
      <c r="E42" s="57"/>
      <c r="F42" s="57"/>
      <c r="H42" s="6"/>
    </row>
    <row r="43" spans="1:8" s="9" customFormat="1" ht="18" customHeight="1">
      <c r="A43" s="8"/>
      <c r="B43" s="5"/>
      <c r="C43" s="8"/>
      <c r="D43" s="8"/>
      <c r="F43" s="33"/>
      <c r="H43" s="6"/>
    </row>
    <row r="44" spans="1:8" s="9" customFormat="1" ht="57.75" customHeight="1">
      <c r="A44" s="8"/>
      <c r="B44" s="5"/>
      <c r="C44" s="8"/>
      <c r="D44" s="8"/>
      <c r="H44" s="6"/>
    </row>
    <row r="45" spans="1:8" s="9" customFormat="1">
      <c r="A45" s="8"/>
      <c r="B45" s="5"/>
      <c r="C45" s="8"/>
      <c r="D45" s="8"/>
      <c r="E45" s="6"/>
      <c r="F45" s="34"/>
      <c r="H45" s="6"/>
    </row>
    <row r="46" spans="1:8" s="9" customFormat="1">
      <c r="A46" s="8"/>
      <c r="B46" s="5"/>
      <c r="C46" s="8"/>
      <c r="D46" s="8"/>
      <c r="E46" s="6"/>
      <c r="H46" s="6"/>
    </row>
  </sheetData>
  <mergeCells count="16">
    <mergeCell ref="A38:B38"/>
    <mergeCell ref="A40:E40"/>
    <mergeCell ref="A42:F42"/>
    <mergeCell ref="A35:B35"/>
    <mergeCell ref="A16:D16"/>
    <mergeCell ref="A25:E25"/>
    <mergeCell ref="A27:B27"/>
    <mergeCell ref="A32:E32"/>
    <mergeCell ref="A34:B34"/>
    <mergeCell ref="A36:B36"/>
    <mergeCell ref="A14:E14"/>
    <mergeCell ref="A1:F1"/>
    <mergeCell ref="A2:F2"/>
    <mergeCell ref="A4:B4"/>
    <mergeCell ref="A8:E8"/>
    <mergeCell ref="A10:B1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topLeftCell="A28" workbookViewId="0">
      <selection activeCell="B45" sqref="B45"/>
    </sheetView>
  </sheetViews>
  <sheetFormatPr baseColWidth="10" defaultRowHeight="15.75" customHeight="1"/>
  <cols>
    <col min="1" max="1" width="10.7109375" style="8" customWidth="1"/>
    <col min="2" max="2" width="44.42578125" style="5" customWidth="1"/>
    <col min="3" max="3" width="7.7109375" style="8" customWidth="1"/>
    <col min="4" max="4" width="11.5703125" style="8" customWidth="1"/>
    <col min="5" max="5" width="12.42578125" style="9" customWidth="1"/>
    <col min="6" max="6" width="14.28515625" style="9" customWidth="1"/>
    <col min="7" max="7" width="13.140625" style="9" customWidth="1"/>
    <col min="8" max="8" width="12.7109375" style="6" customWidth="1"/>
    <col min="9" max="11" width="8.85546875" style="5" customWidth="1"/>
    <col min="12" max="16384" width="11.42578125" style="5"/>
  </cols>
  <sheetData>
    <row r="1" spans="1:8" ht="15.75" customHeight="1">
      <c r="A1" s="50" t="s">
        <v>24</v>
      </c>
      <c r="B1" s="50"/>
      <c r="C1" s="50"/>
      <c r="D1" s="50"/>
      <c r="E1" s="50"/>
      <c r="F1" s="50"/>
    </row>
    <row r="2" spans="1:8" ht="15.75" customHeight="1">
      <c r="A2" s="50" t="s">
        <v>30</v>
      </c>
      <c r="B2" s="50"/>
      <c r="C2" s="50"/>
      <c r="D2" s="50"/>
      <c r="E2" s="50"/>
      <c r="F2" s="50"/>
    </row>
    <row r="3" spans="1:8" ht="15.75" customHeight="1">
      <c r="A3" s="4"/>
      <c r="B3" s="4"/>
      <c r="C3" s="4"/>
      <c r="D3" s="4"/>
      <c r="E3" s="4"/>
      <c r="F3" s="4"/>
    </row>
    <row r="4" spans="1:8" ht="15.75" customHeight="1">
      <c r="A4" s="51" t="s">
        <v>34</v>
      </c>
      <c r="B4" s="51"/>
      <c r="C4" s="7"/>
      <c r="G4" s="5"/>
      <c r="H4" s="5"/>
    </row>
    <row r="5" spans="1:8" ht="15.75" customHeight="1">
      <c r="G5" s="5"/>
      <c r="H5" s="5"/>
    </row>
    <row r="6" spans="1:8" s="8" customFormat="1" ht="15.75" customHeight="1">
      <c r="A6" s="10" t="s">
        <v>9</v>
      </c>
      <c r="B6" s="10" t="s">
        <v>10</v>
      </c>
      <c r="C6" s="10" t="s">
        <v>5</v>
      </c>
      <c r="D6" s="10" t="s">
        <v>11</v>
      </c>
      <c r="E6" s="11" t="s">
        <v>13</v>
      </c>
      <c r="F6" s="11" t="s">
        <v>12</v>
      </c>
    </row>
    <row r="7" spans="1:8" s="8" customFormat="1" ht="15.75" customHeight="1">
      <c r="A7" s="12" t="s">
        <v>35</v>
      </c>
      <c r="B7" s="13" t="s">
        <v>36</v>
      </c>
      <c r="C7" s="14" t="s">
        <v>37</v>
      </c>
      <c r="D7" s="38">
        <v>1</v>
      </c>
      <c r="E7" s="15">
        <v>750000</v>
      </c>
      <c r="F7" s="15">
        <f>+D7*E7</f>
        <v>750000</v>
      </c>
    </row>
    <row r="8" spans="1:8" ht="15.75" customHeight="1">
      <c r="A8" s="47" t="s">
        <v>38</v>
      </c>
      <c r="B8" s="48"/>
      <c r="C8" s="48"/>
      <c r="D8" s="48"/>
      <c r="E8" s="49"/>
      <c r="F8" s="16">
        <f>SUM(F7)</f>
        <v>750000</v>
      </c>
      <c r="G8" s="5"/>
      <c r="H8" s="5"/>
    </row>
    <row r="9" spans="1:8" ht="15.75" customHeight="1">
      <c r="A9" s="39"/>
      <c r="B9" s="39"/>
      <c r="C9" s="39"/>
      <c r="D9" s="39"/>
      <c r="E9" s="39"/>
      <c r="F9" s="40"/>
      <c r="G9" s="5"/>
      <c r="H9" s="5"/>
    </row>
    <row r="10" spans="1:8" ht="15.75" customHeight="1">
      <c r="A10" s="51" t="s">
        <v>16</v>
      </c>
      <c r="B10" s="51"/>
      <c r="C10" s="7"/>
    </row>
    <row r="12" spans="1:8" s="8" customFormat="1" ht="15.75" customHeight="1">
      <c r="A12" s="10" t="s">
        <v>9</v>
      </c>
      <c r="B12" s="10" t="s">
        <v>10</v>
      </c>
      <c r="C12" s="10" t="s">
        <v>5</v>
      </c>
      <c r="D12" s="10" t="s">
        <v>11</v>
      </c>
      <c r="E12" s="11" t="s">
        <v>13</v>
      </c>
      <c r="F12" s="11" t="s">
        <v>12</v>
      </c>
      <c r="G12" s="35"/>
      <c r="H12" s="37"/>
    </row>
    <row r="13" spans="1:8" s="8" customFormat="1" ht="15.75" customHeight="1">
      <c r="A13" s="12" t="s">
        <v>0</v>
      </c>
      <c r="B13" s="13" t="s">
        <v>19</v>
      </c>
      <c r="C13" s="14" t="s">
        <v>2</v>
      </c>
      <c r="D13" s="38">
        <v>277.2</v>
      </c>
      <c r="E13" s="15">
        <v>5000</v>
      </c>
      <c r="F13" s="15">
        <f>D13*E13</f>
        <v>1386000</v>
      </c>
      <c r="G13" s="35"/>
      <c r="H13" s="37"/>
    </row>
    <row r="14" spans="1:8" ht="15.75" customHeight="1">
      <c r="A14" s="47" t="s">
        <v>17</v>
      </c>
      <c r="B14" s="48"/>
      <c r="C14" s="48"/>
      <c r="D14" s="48"/>
      <c r="E14" s="49"/>
      <c r="F14" s="16">
        <f>SUM(F13:F13)</f>
        <v>1386000</v>
      </c>
    </row>
    <row r="15" spans="1:8" ht="15.75" customHeight="1">
      <c r="A15" s="17"/>
      <c r="B15" s="18"/>
      <c r="C15" s="19"/>
      <c r="D15" s="41"/>
      <c r="E15" s="20"/>
      <c r="F15" s="21"/>
    </row>
    <row r="16" spans="1:8" ht="15.75" customHeight="1">
      <c r="A16" s="52" t="s">
        <v>25</v>
      </c>
      <c r="B16" s="52"/>
      <c r="C16" s="52"/>
      <c r="D16" s="52"/>
      <c r="E16" s="20"/>
      <c r="F16" s="22"/>
    </row>
    <row r="17" spans="1:8" ht="15.75" customHeight="1">
      <c r="A17" s="17"/>
      <c r="B17" s="18"/>
      <c r="C17" s="19"/>
      <c r="D17" s="41"/>
      <c r="E17" s="20"/>
      <c r="F17" s="22"/>
    </row>
    <row r="18" spans="1:8" s="8" customFormat="1" ht="15.75" customHeight="1">
      <c r="A18" s="10" t="s">
        <v>9</v>
      </c>
      <c r="B18" s="10" t="s">
        <v>10</v>
      </c>
      <c r="C18" s="10" t="s">
        <v>5</v>
      </c>
      <c r="D18" s="10" t="s">
        <v>11</v>
      </c>
      <c r="E18" s="11" t="s">
        <v>13</v>
      </c>
      <c r="F18" s="11" t="s">
        <v>12</v>
      </c>
      <c r="G18" s="35"/>
      <c r="H18" s="37"/>
    </row>
    <row r="19" spans="1:8" ht="15.75" customHeight="1">
      <c r="A19" s="23" t="s">
        <v>3</v>
      </c>
      <c r="B19" s="24" t="s">
        <v>23</v>
      </c>
      <c r="C19" s="25" t="s">
        <v>2</v>
      </c>
      <c r="D19" s="42">
        <v>11.55</v>
      </c>
      <c r="E19" s="26">
        <v>260000</v>
      </c>
      <c r="F19" s="1">
        <f>+D19*E19</f>
        <v>3003000</v>
      </c>
    </row>
    <row r="20" spans="1:8" ht="15.75" customHeight="1">
      <c r="A20" s="23" t="s">
        <v>4</v>
      </c>
      <c r="B20" s="27" t="s">
        <v>31</v>
      </c>
      <c r="C20" s="14" t="s">
        <v>2</v>
      </c>
      <c r="D20" s="43">
        <v>63.51</v>
      </c>
      <c r="E20" s="1">
        <v>411200</v>
      </c>
      <c r="F20" s="1">
        <f t="shared" ref="F20:F24" si="0">+D20*E20</f>
        <v>26115312</v>
      </c>
    </row>
    <row r="21" spans="1:8" ht="15.75" customHeight="1">
      <c r="A21" s="23" t="s">
        <v>6</v>
      </c>
      <c r="B21" s="24" t="s">
        <v>20</v>
      </c>
      <c r="C21" s="25" t="s">
        <v>7</v>
      </c>
      <c r="D21" s="44">
        <v>5715.9</v>
      </c>
      <c r="E21" s="30">
        <v>6000</v>
      </c>
      <c r="F21" s="1">
        <f t="shared" si="0"/>
        <v>34295400</v>
      </c>
    </row>
    <row r="22" spans="1:8" ht="15.75" customHeight="1">
      <c r="A22" s="12" t="s">
        <v>8</v>
      </c>
      <c r="B22" s="27" t="s">
        <v>21</v>
      </c>
      <c r="C22" s="14" t="s">
        <v>1</v>
      </c>
      <c r="D22" s="45">
        <v>211.2</v>
      </c>
      <c r="E22" s="2">
        <v>12000</v>
      </c>
      <c r="F22" s="1">
        <f t="shared" si="0"/>
        <v>2534400</v>
      </c>
    </row>
    <row r="23" spans="1:8" ht="15.75" customHeight="1">
      <c r="A23" s="23" t="s">
        <v>15</v>
      </c>
      <c r="B23" s="27" t="s">
        <v>26</v>
      </c>
      <c r="C23" s="14" t="s">
        <v>2</v>
      </c>
      <c r="D23" s="38">
        <v>158.4</v>
      </c>
      <c r="E23" s="1">
        <v>230500</v>
      </c>
      <c r="F23" s="1">
        <f t="shared" si="0"/>
        <v>36511200</v>
      </c>
    </row>
    <row r="24" spans="1:8" ht="15.75" customHeight="1">
      <c r="A24" s="12" t="s">
        <v>27</v>
      </c>
      <c r="B24" s="27" t="s">
        <v>22</v>
      </c>
      <c r="C24" s="14" t="s">
        <v>1</v>
      </c>
      <c r="D24" s="38">
        <v>620</v>
      </c>
      <c r="E24" s="1">
        <v>30400</v>
      </c>
      <c r="F24" s="1">
        <f t="shared" si="0"/>
        <v>18848000</v>
      </c>
    </row>
    <row r="25" spans="1:8" ht="15.75" customHeight="1">
      <c r="A25" s="47" t="s">
        <v>28</v>
      </c>
      <c r="B25" s="48"/>
      <c r="C25" s="48"/>
      <c r="D25" s="48"/>
      <c r="E25" s="49"/>
      <c r="F25" s="16">
        <f>SUM(F19:F24)</f>
        <v>121307312</v>
      </c>
      <c r="G25" s="35"/>
    </row>
    <row r="26" spans="1:8" ht="15.75" customHeight="1">
      <c r="A26" s="17"/>
      <c r="B26" s="18"/>
      <c r="C26" s="19"/>
      <c r="D26" s="46"/>
      <c r="E26" s="32"/>
      <c r="F26" s="31"/>
    </row>
    <row r="27" spans="1:8" ht="15.75" customHeight="1">
      <c r="A27" s="51" t="s">
        <v>41</v>
      </c>
      <c r="B27" s="51"/>
      <c r="C27" s="7"/>
    </row>
    <row r="29" spans="1:8" s="8" customFormat="1" ht="15.75" customHeight="1">
      <c r="A29" s="10" t="s">
        <v>9</v>
      </c>
      <c r="B29" s="10" t="s">
        <v>10</v>
      </c>
      <c r="C29" s="10" t="s">
        <v>5</v>
      </c>
      <c r="D29" s="10" t="s">
        <v>11</v>
      </c>
      <c r="E29" s="11" t="s">
        <v>13</v>
      </c>
      <c r="F29" s="11" t="s">
        <v>12</v>
      </c>
      <c r="G29" s="35"/>
      <c r="H29" s="37"/>
    </row>
    <row r="30" spans="1:8" s="8" customFormat="1" ht="15.75" customHeight="1">
      <c r="A30" s="23" t="s">
        <v>39</v>
      </c>
      <c r="B30" s="28" t="s">
        <v>29</v>
      </c>
      <c r="C30" s="14" t="s">
        <v>1</v>
      </c>
      <c r="D30" s="38">
        <v>1425.6</v>
      </c>
      <c r="E30" s="3">
        <v>8600</v>
      </c>
      <c r="F30" s="3">
        <f>+D30*E30</f>
        <v>12260160</v>
      </c>
      <c r="G30" s="35"/>
      <c r="H30" s="37"/>
    </row>
    <row r="31" spans="1:8" s="8" customFormat="1" ht="15.75" customHeight="1">
      <c r="A31" s="23" t="s">
        <v>40</v>
      </c>
      <c r="B31" s="28" t="s">
        <v>33</v>
      </c>
      <c r="C31" s="14" t="s">
        <v>1</v>
      </c>
      <c r="D31" s="38">
        <v>198</v>
      </c>
      <c r="E31" s="3">
        <v>9250</v>
      </c>
      <c r="F31" s="3">
        <f>+D31*E31</f>
        <v>1831500</v>
      </c>
      <c r="G31" s="35"/>
      <c r="H31" s="37"/>
    </row>
    <row r="32" spans="1:8" ht="15.75" customHeight="1">
      <c r="A32" s="47" t="s">
        <v>32</v>
      </c>
      <c r="B32" s="48"/>
      <c r="C32" s="48"/>
      <c r="D32" s="48"/>
      <c r="E32" s="49"/>
      <c r="F32" s="16">
        <f>SUM(F30:F31)</f>
        <v>14091660</v>
      </c>
      <c r="G32" s="35"/>
    </row>
    <row r="33" spans="1:8" ht="15.75" customHeight="1">
      <c r="A33" s="17"/>
      <c r="B33" s="18"/>
      <c r="C33" s="19"/>
      <c r="D33" s="46"/>
      <c r="E33" s="32"/>
      <c r="F33" s="32"/>
    </row>
    <row r="34" spans="1:8" ht="15.75" customHeight="1">
      <c r="A34" s="58" t="s">
        <v>18</v>
      </c>
      <c r="B34" s="58"/>
    </row>
    <row r="35" spans="1:8" ht="15.75" customHeight="1">
      <c r="A35" s="59" t="str">
        <f>A4</f>
        <v>SERIE N° 1 : INSTALLATION</v>
      </c>
      <c r="B35" s="59"/>
      <c r="F35" s="9">
        <f>F8</f>
        <v>750000</v>
      </c>
    </row>
    <row r="36" spans="1:8" ht="15.75" customHeight="1">
      <c r="A36" s="59" t="str">
        <f>+A10</f>
        <v>SERIE N° 2 : TERRASSEMENT</v>
      </c>
      <c r="B36" s="59"/>
      <c r="F36" s="9">
        <f>F14</f>
        <v>1386000</v>
      </c>
    </row>
    <row r="37" spans="1:8" ht="15.75" customHeight="1">
      <c r="A37" s="29" t="s">
        <v>25</v>
      </c>
      <c r="B37" s="29"/>
      <c r="F37" s="9">
        <f>F25</f>
        <v>121307312</v>
      </c>
    </row>
    <row r="38" spans="1:8" ht="15.75" customHeight="1">
      <c r="A38" s="59" t="str">
        <f>+A27</f>
        <v>SERIE N° 4: ENDUIT ET CHAPE</v>
      </c>
      <c r="B38" s="59"/>
      <c r="F38" s="9">
        <f>F32</f>
        <v>14091660</v>
      </c>
    </row>
    <row r="39" spans="1:8" s="9" customFormat="1" ht="15.75" customHeight="1">
      <c r="A39" s="8"/>
      <c r="B39" s="5"/>
      <c r="C39" s="8"/>
      <c r="D39" s="8"/>
      <c r="H39" s="6"/>
    </row>
    <row r="40" spans="1:8" s="9" customFormat="1" ht="15.75" customHeight="1">
      <c r="A40" s="53" t="s">
        <v>14</v>
      </c>
      <c r="B40" s="54"/>
      <c r="C40" s="54"/>
      <c r="D40" s="54"/>
      <c r="E40" s="55"/>
      <c r="F40" s="36">
        <f>SUM(F35:F39)</f>
        <v>137534972</v>
      </c>
      <c r="H40" s="6"/>
    </row>
    <row r="42" spans="1:8" s="9" customFormat="1" ht="29.25" customHeight="1">
      <c r="A42" s="56" t="s">
        <v>42</v>
      </c>
      <c r="B42" s="57"/>
      <c r="C42" s="57"/>
      <c r="D42" s="57"/>
      <c r="E42" s="57"/>
      <c r="F42" s="57"/>
      <c r="H42" s="6"/>
    </row>
    <row r="43" spans="1:8" s="9" customFormat="1" ht="15.75" customHeight="1">
      <c r="A43" s="8"/>
      <c r="B43" s="5"/>
      <c r="C43" s="8"/>
      <c r="D43" s="8"/>
      <c r="F43" s="33"/>
      <c r="H43" s="6"/>
    </row>
    <row r="44" spans="1:8" s="9" customFormat="1" ht="15.75" customHeight="1">
      <c r="A44" s="8"/>
      <c r="B44" s="5"/>
      <c r="C44" s="8"/>
      <c r="D44" s="8"/>
      <c r="H44" s="6"/>
    </row>
    <row r="45" spans="1:8" s="9" customFormat="1" ht="15.75" customHeight="1">
      <c r="A45" s="8"/>
      <c r="B45" s="5"/>
      <c r="C45" s="8"/>
      <c r="D45" s="8"/>
      <c r="E45" s="6"/>
      <c r="F45" s="34"/>
      <c r="H45" s="6"/>
    </row>
    <row r="46" spans="1:8" s="9" customFormat="1" ht="15.75" customHeight="1">
      <c r="A46" s="8"/>
      <c r="B46" s="5"/>
      <c r="C46" s="8"/>
      <c r="D46" s="8"/>
      <c r="E46" s="6"/>
      <c r="H46" s="6"/>
    </row>
  </sheetData>
  <mergeCells count="16">
    <mergeCell ref="A36:B36"/>
    <mergeCell ref="A38:B38"/>
    <mergeCell ref="A40:E40"/>
    <mergeCell ref="A42:F42"/>
    <mergeCell ref="A16:D16"/>
    <mergeCell ref="A25:E25"/>
    <mergeCell ref="A27:B27"/>
    <mergeCell ref="A32:E32"/>
    <mergeCell ref="A34:B34"/>
    <mergeCell ref="A35:B35"/>
    <mergeCell ref="A14:E14"/>
    <mergeCell ref="A1:F1"/>
    <mergeCell ref="A2:F2"/>
    <mergeCell ref="A4:B4"/>
    <mergeCell ref="A8:E8"/>
    <mergeCell ref="A10:B1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"/>
  <sheetViews>
    <sheetView topLeftCell="A31" workbookViewId="0">
      <selection activeCell="B44" sqref="B44"/>
    </sheetView>
  </sheetViews>
  <sheetFormatPr baseColWidth="10" defaultRowHeight="12.75"/>
  <cols>
    <col min="1" max="1" width="10.7109375" style="8" customWidth="1"/>
    <col min="2" max="2" width="44.42578125" style="5" customWidth="1"/>
    <col min="3" max="3" width="7.7109375" style="8" customWidth="1"/>
    <col min="4" max="4" width="11.5703125" style="8" customWidth="1"/>
    <col min="5" max="5" width="12.42578125" style="9" customWidth="1"/>
    <col min="6" max="6" width="14.28515625" style="9" customWidth="1"/>
    <col min="7" max="7" width="13.140625" style="9" customWidth="1"/>
    <col min="8" max="10" width="8.85546875" style="5" customWidth="1"/>
    <col min="11" max="16384" width="11.42578125" style="5"/>
  </cols>
  <sheetData>
    <row r="1" spans="1:7" ht="16.5" customHeight="1">
      <c r="A1" s="50" t="s">
        <v>24</v>
      </c>
      <c r="B1" s="50"/>
      <c r="C1" s="50"/>
      <c r="D1" s="50"/>
      <c r="E1" s="50"/>
      <c r="F1" s="50"/>
    </row>
    <row r="2" spans="1:7" ht="16.5" customHeight="1">
      <c r="A2" s="50" t="s">
        <v>30</v>
      </c>
      <c r="B2" s="50"/>
      <c r="C2" s="50"/>
      <c r="D2" s="50"/>
      <c r="E2" s="50"/>
      <c r="F2" s="50"/>
    </row>
    <row r="3" spans="1:7" ht="15" customHeight="1">
      <c r="A3" s="4"/>
      <c r="B3" s="4"/>
      <c r="C3" s="4"/>
      <c r="D3" s="4"/>
      <c r="E3" s="4"/>
      <c r="F3" s="4"/>
    </row>
    <row r="4" spans="1:7" ht="15" customHeight="1">
      <c r="A4" s="51" t="s">
        <v>34</v>
      </c>
      <c r="B4" s="51"/>
      <c r="C4" s="7"/>
      <c r="G4" s="5"/>
    </row>
    <row r="5" spans="1:7" ht="15" customHeight="1">
      <c r="G5" s="5"/>
    </row>
    <row r="6" spans="1:7" s="8" customFormat="1" ht="18" customHeight="1">
      <c r="A6" s="10" t="s">
        <v>9</v>
      </c>
      <c r="B6" s="10" t="s">
        <v>10</v>
      </c>
      <c r="C6" s="10" t="s">
        <v>5</v>
      </c>
      <c r="D6" s="10" t="s">
        <v>11</v>
      </c>
      <c r="E6" s="11" t="s">
        <v>13</v>
      </c>
      <c r="F6" s="11" t="s">
        <v>12</v>
      </c>
    </row>
    <row r="7" spans="1:7" s="8" customFormat="1" ht="18" customHeight="1">
      <c r="A7" s="12" t="s">
        <v>35</v>
      </c>
      <c r="B7" s="13" t="s">
        <v>36</v>
      </c>
      <c r="C7" s="14" t="s">
        <v>37</v>
      </c>
      <c r="D7" s="38">
        <v>1</v>
      </c>
      <c r="E7" s="15">
        <v>750000</v>
      </c>
      <c r="F7" s="15">
        <f>+D7*E7</f>
        <v>750000</v>
      </c>
    </row>
    <row r="8" spans="1:7" ht="24" customHeight="1">
      <c r="A8" s="47" t="s">
        <v>38</v>
      </c>
      <c r="B8" s="48"/>
      <c r="C8" s="48"/>
      <c r="D8" s="48"/>
      <c r="E8" s="49"/>
      <c r="F8" s="16">
        <f>SUM(F7)</f>
        <v>750000</v>
      </c>
      <c r="G8" s="5"/>
    </row>
    <row r="9" spans="1:7" ht="15" customHeight="1">
      <c r="A9" s="39"/>
      <c r="B9" s="39"/>
      <c r="C9" s="39"/>
      <c r="D9" s="39"/>
      <c r="E9" s="39"/>
      <c r="F9" s="40"/>
      <c r="G9" s="5"/>
    </row>
    <row r="10" spans="1:7" ht="15" customHeight="1">
      <c r="A10" s="51" t="s">
        <v>16</v>
      </c>
      <c r="B10" s="51"/>
      <c r="C10" s="7"/>
    </row>
    <row r="11" spans="1:7" ht="15" customHeight="1"/>
    <row r="12" spans="1:7" s="8" customFormat="1" ht="18" customHeight="1">
      <c r="A12" s="10" t="s">
        <v>9</v>
      </c>
      <c r="B12" s="10" t="s">
        <v>10</v>
      </c>
      <c r="C12" s="10" t="s">
        <v>5</v>
      </c>
      <c r="D12" s="10" t="s">
        <v>11</v>
      </c>
      <c r="E12" s="11" t="s">
        <v>13</v>
      </c>
      <c r="F12" s="11" t="s">
        <v>12</v>
      </c>
      <c r="G12" s="35"/>
    </row>
    <row r="13" spans="1:7" s="8" customFormat="1" ht="18" customHeight="1">
      <c r="A13" s="12" t="s">
        <v>0</v>
      </c>
      <c r="B13" s="13" t="s">
        <v>19</v>
      </c>
      <c r="C13" s="14" t="s">
        <v>2</v>
      </c>
      <c r="D13" s="38">
        <v>226.8</v>
      </c>
      <c r="E13" s="15">
        <v>5000</v>
      </c>
      <c r="F13" s="15">
        <f>D13*E13</f>
        <v>1134000</v>
      </c>
      <c r="G13" s="35"/>
    </row>
    <row r="14" spans="1:7" ht="24" customHeight="1">
      <c r="A14" s="47" t="s">
        <v>17</v>
      </c>
      <c r="B14" s="48"/>
      <c r="C14" s="48"/>
      <c r="D14" s="48"/>
      <c r="E14" s="49"/>
      <c r="F14" s="16">
        <f>SUM(F13:F13)</f>
        <v>1134000</v>
      </c>
    </row>
    <row r="15" spans="1:7" ht="15" customHeight="1">
      <c r="A15" s="17"/>
      <c r="B15" s="18"/>
      <c r="C15" s="19"/>
      <c r="D15" s="41"/>
      <c r="E15" s="20"/>
      <c r="F15" s="21"/>
    </row>
    <row r="16" spans="1:7" ht="15" customHeight="1">
      <c r="A16" s="52" t="s">
        <v>25</v>
      </c>
      <c r="B16" s="52"/>
      <c r="C16" s="52"/>
      <c r="D16" s="52"/>
      <c r="E16" s="20"/>
      <c r="F16" s="22"/>
    </row>
    <row r="17" spans="1:7" ht="15" customHeight="1">
      <c r="A17" s="17"/>
      <c r="B17" s="18"/>
      <c r="C17" s="19"/>
      <c r="D17" s="41"/>
      <c r="E17" s="20"/>
      <c r="F17" s="22"/>
    </row>
    <row r="18" spans="1:7" s="8" customFormat="1" ht="18" customHeight="1">
      <c r="A18" s="10" t="s">
        <v>9</v>
      </c>
      <c r="B18" s="10" t="s">
        <v>10</v>
      </c>
      <c r="C18" s="10" t="s">
        <v>5</v>
      </c>
      <c r="D18" s="10" t="s">
        <v>11</v>
      </c>
      <c r="E18" s="11" t="s">
        <v>13</v>
      </c>
      <c r="F18" s="11" t="s">
        <v>12</v>
      </c>
      <c r="G18" s="35"/>
    </row>
    <row r="19" spans="1:7" ht="27" customHeight="1">
      <c r="A19" s="23" t="s">
        <v>3</v>
      </c>
      <c r="B19" s="24" t="s">
        <v>23</v>
      </c>
      <c r="C19" s="25" t="s">
        <v>2</v>
      </c>
      <c r="D19" s="42">
        <v>9.4499999999999993</v>
      </c>
      <c r="E19" s="26">
        <v>260000</v>
      </c>
      <c r="F19" s="1">
        <f>+D19*E19</f>
        <v>2457000</v>
      </c>
    </row>
    <row r="20" spans="1:7" ht="39.75" customHeight="1">
      <c r="A20" s="23" t="s">
        <v>4</v>
      </c>
      <c r="B20" s="27" t="s">
        <v>31</v>
      </c>
      <c r="C20" s="14" t="s">
        <v>2</v>
      </c>
      <c r="D20" s="43">
        <v>52.01</v>
      </c>
      <c r="E20" s="1">
        <v>411200</v>
      </c>
      <c r="F20" s="1">
        <f t="shared" ref="F20:F24" si="0">+D20*E20</f>
        <v>21386512</v>
      </c>
    </row>
    <row r="21" spans="1:7" ht="27" customHeight="1">
      <c r="A21" s="23" t="s">
        <v>6</v>
      </c>
      <c r="B21" s="24" t="s">
        <v>20</v>
      </c>
      <c r="C21" s="25" t="s">
        <v>7</v>
      </c>
      <c r="D21" s="44">
        <v>4680.8999999999996</v>
      </c>
      <c r="E21" s="30">
        <v>6000</v>
      </c>
      <c r="F21" s="1">
        <f t="shared" si="0"/>
        <v>28085399.999999996</v>
      </c>
    </row>
    <row r="22" spans="1:7" ht="18" customHeight="1">
      <c r="A22" s="12" t="s">
        <v>8</v>
      </c>
      <c r="B22" s="27" t="s">
        <v>21</v>
      </c>
      <c r="C22" s="14" t="s">
        <v>1</v>
      </c>
      <c r="D22" s="45">
        <v>172.8</v>
      </c>
      <c r="E22" s="2">
        <v>12000</v>
      </c>
      <c r="F22" s="1">
        <f t="shared" si="0"/>
        <v>2073600.0000000002</v>
      </c>
    </row>
    <row r="23" spans="1:7" ht="25.5">
      <c r="A23" s="23" t="s">
        <v>15</v>
      </c>
      <c r="B23" s="27" t="s">
        <v>26</v>
      </c>
      <c r="C23" s="14" t="s">
        <v>2</v>
      </c>
      <c r="D23" s="38">
        <v>129.6</v>
      </c>
      <c r="E23" s="1">
        <v>230500</v>
      </c>
      <c r="F23" s="1">
        <f t="shared" si="0"/>
        <v>29872800</v>
      </c>
    </row>
    <row r="24" spans="1:7" ht="25.5">
      <c r="A24" s="12" t="s">
        <v>27</v>
      </c>
      <c r="B24" s="27" t="s">
        <v>22</v>
      </c>
      <c r="C24" s="14" t="s">
        <v>1</v>
      </c>
      <c r="D24" s="38">
        <v>510</v>
      </c>
      <c r="E24" s="1">
        <v>30400</v>
      </c>
      <c r="F24" s="1">
        <f t="shared" si="0"/>
        <v>15504000</v>
      </c>
    </row>
    <row r="25" spans="1:7" ht="24" customHeight="1">
      <c r="A25" s="47" t="s">
        <v>28</v>
      </c>
      <c r="B25" s="48"/>
      <c r="C25" s="48"/>
      <c r="D25" s="48"/>
      <c r="E25" s="49"/>
      <c r="F25" s="16">
        <f>SUM(F19:F24)</f>
        <v>99379312</v>
      </c>
      <c r="G25" s="35"/>
    </row>
    <row r="26" spans="1:7" ht="15" customHeight="1">
      <c r="A26" s="17"/>
      <c r="B26" s="18"/>
      <c r="C26" s="19"/>
      <c r="D26" s="46"/>
      <c r="E26" s="32"/>
      <c r="F26" s="31"/>
    </row>
    <row r="27" spans="1:7" ht="15" customHeight="1">
      <c r="A27" s="51" t="s">
        <v>41</v>
      </c>
      <c r="B27" s="51"/>
      <c r="C27" s="7"/>
    </row>
    <row r="28" spans="1:7" ht="15" customHeight="1"/>
    <row r="29" spans="1:7" s="8" customFormat="1" ht="18" customHeight="1">
      <c r="A29" s="10" t="s">
        <v>9</v>
      </c>
      <c r="B29" s="10" t="s">
        <v>10</v>
      </c>
      <c r="C29" s="10" t="s">
        <v>5</v>
      </c>
      <c r="D29" s="10" t="s">
        <v>11</v>
      </c>
      <c r="E29" s="11" t="s">
        <v>13</v>
      </c>
      <c r="F29" s="11" t="s">
        <v>12</v>
      </c>
      <c r="G29" s="35"/>
    </row>
    <row r="30" spans="1:7" s="8" customFormat="1" ht="38.25" customHeight="1">
      <c r="A30" s="23" t="s">
        <v>39</v>
      </c>
      <c r="B30" s="28" t="s">
        <v>29</v>
      </c>
      <c r="C30" s="14" t="s">
        <v>1</v>
      </c>
      <c r="D30" s="38">
        <v>1166.4000000000001</v>
      </c>
      <c r="E30" s="3">
        <v>8600</v>
      </c>
      <c r="F30" s="3">
        <f>+D30*E30</f>
        <v>10031040</v>
      </c>
      <c r="G30" s="35"/>
    </row>
    <row r="31" spans="1:7" s="8" customFormat="1" ht="27" customHeight="1">
      <c r="A31" s="23" t="s">
        <v>40</v>
      </c>
      <c r="B31" s="28" t="s">
        <v>33</v>
      </c>
      <c r="C31" s="14" t="s">
        <v>1</v>
      </c>
      <c r="D31" s="38">
        <v>162</v>
      </c>
      <c r="E31" s="3">
        <v>9250</v>
      </c>
      <c r="F31" s="3">
        <f>+D31*E31</f>
        <v>1498500</v>
      </c>
      <c r="G31" s="35"/>
    </row>
    <row r="32" spans="1:7" ht="24" customHeight="1">
      <c r="A32" s="47" t="s">
        <v>32</v>
      </c>
      <c r="B32" s="48"/>
      <c r="C32" s="48"/>
      <c r="D32" s="48"/>
      <c r="E32" s="49"/>
      <c r="F32" s="16">
        <f>SUM(F30:F31)</f>
        <v>11529540</v>
      </c>
      <c r="G32" s="35"/>
    </row>
    <row r="33" spans="1:6" ht="15" customHeight="1">
      <c r="A33" s="17"/>
      <c r="B33" s="18"/>
      <c r="C33" s="19"/>
      <c r="D33" s="46"/>
      <c r="E33" s="32"/>
      <c r="F33" s="32"/>
    </row>
    <row r="34" spans="1:6" ht="15.75">
      <c r="A34" s="58" t="s">
        <v>18</v>
      </c>
      <c r="B34" s="58"/>
    </row>
    <row r="35" spans="1:6" ht="18" customHeight="1">
      <c r="A35" s="59" t="str">
        <f>A4</f>
        <v>SERIE N° 1 : INSTALLATION</v>
      </c>
      <c r="B35" s="59"/>
      <c r="F35" s="9">
        <f>F8</f>
        <v>750000</v>
      </c>
    </row>
    <row r="36" spans="1:6" ht="18" customHeight="1">
      <c r="A36" s="59" t="str">
        <f>+A10</f>
        <v>SERIE N° 2 : TERRASSEMENT</v>
      </c>
      <c r="B36" s="59"/>
      <c r="F36" s="9">
        <f>F14</f>
        <v>1134000</v>
      </c>
    </row>
    <row r="37" spans="1:6" ht="18" customHeight="1">
      <c r="A37" s="29" t="s">
        <v>25</v>
      </c>
      <c r="B37" s="29"/>
      <c r="F37" s="9">
        <f>F25</f>
        <v>99379312</v>
      </c>
    </row>
    <row r="38" spans="1:6" ht="18" customHeight="1">
      <c r="A38" s="59" t="str">
        <f>+A27</f>
        <v>SERIE N° 4: ENDUIT ET CHAPE</v>
      </c>
      <c r="B38" s="59"/>
      <c r="F38" s="9">
        <f>F32</f>
        <v>11529540</v>
      </c>
    </row>
    <row r="39" spans="1:6" s="9" customFormat="1" ht="18" customHeight="1">
      <c r="A39" s="8"/>
      <c r="B39" s="5"/>
      <c r="C39" s="8"/>
      <c r="D39" s="8"/>
    </row>
    <row r="40" spans="1:6" s="9" customFormat="1" ht="20.25" customHeight="1">
      <c r="A40" s="53" t="s">
        <v>14</v>
      </c>
      <c r="B40" s="54"/>
      <c r="C40" s="54"/>
      <c r="D40" s="54"/>
      <c r="E40" s="55"/>
      <c r="F40" s="36">
        <f>SUM(F35:F39)</f>
        <v>112792852</v>
      </c>
    </row>
    <row r="41" spans="1:6" ht="21" customHeight="1"/>
    <row r="42" spans="1:6" s="9" customFormat="1" ht="27.75" customHeight="1">
      <c r="A42" s="56" t="s">
        <v>44</v>
      </c>
      <c r="B42" s="57"/>
      <c r="C42" s="57"/>
      <c r="D42" s="57"/>
      <c r="E42" s="57"/>
      <c r="F42" s="57"/>
    </row>
    <row r="43" spans="1:6" s="9" customFormat="1" ht="18" customHeight="1">
      <c r="A43" s="8"/>
      <c r="B43" s="5"/>
      <c r="C43" s="8"/>
      <c r="D43" s="8"/>
      <c r="F43" s="33"/>
    </row>
    <row r="44" spans="1:6" s="9" customFormat="1" ht="57.75" customHeight="1">
      <c r="A44" s="8"/>
      <c r="B44" s="5"/>
      <c r="C44" s="8"/>
      <c r="D44" s="8"/>
    </row>
    <row r="45" spans="1:6" s="9" customFormat="1">
      <c r="A45" s="8"/>
      <c r="B45" s="5"/>
      <c r="C45" s="8"/>
      <c r="D45" s="8"/>
      <c r="E45" s="6"/>
      <c r="F45" s="34"/>
    </row>
    <row r="46" spans="1:6" s="9" customFormat="1">
      <c r="A46" s="8"/>
      <c r="B46" s="5"/>
      <c r="C46" s="8"/>
      <c r="D46" s="8"/>
      <c r="E46" s="6"/>
    </row>
  </sheetData>
  <mergeCells count="16">
    <mergeCell ref="A36:B36"/>
    <mergeCell ref="A38:B38"/>
    <mergeCell ref="A40:E40"/>
    <mergeCell ref="A42:F42"/>
    <mergeCell ref="A16:D16"/>
    <mergeCell ref="A25:E25"/>
    <mergeCell ref="A27:B27"/>
    <mergeCell ref="A32:E32"/>
    <mergeCell ref="A34:B34"/>
    <mergeCell ref="A35:B35"/>
    <mergeCell ref="A14:E14"/>
    <mergeCell ref="A1:F1"/>
    <mergeCell ref="A2:F2"/>
    <mergeCell ref="A4:B4"/>
    <mergeCell ref="A8:E8"/>
    <mergeCell ref="A10:B1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Tamboho ANTSIRABE 400 ml</vt:lpstr>
      <vt:lpstr>Tamboho ANTSIRABE 330 ml</vt:lpstr>
      <vt:lpstr>Tamboho ANTSIRABE 270 ml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EMR</cp:lastModifiedBy>
  <cp:lastPrinted>2017-06-05T09:13:27Z</cp:lastPrinted>
  <dcterms:created xsi:type="dcterms:W3CDTF">2016-09-04T13:04:04Z</dcterms:created>
  <dcterms:modified xsi:type="dcterms:W3CDTF">2017-06-15T07:00:08Z</dcterms:modified>
</cp:coreProperties>
</file>