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3e85a8059168b07/Desktop/Fin analysis/"/>
    </mc:Choice>
  </mc:AlternateContent>
  <xr:revisionPtr revIDLastSave="203" documentId="11_F25DC773A252ABDACC1048FD519F4E6E5ADE58EA" xr6:coauthVersionLast="47" xr6:coauthVersionMax="47" xr10:uidLastSave="{C5421D67-07BA-49C2-B900-2F8BD208C06B}"/>
  <bookViews>
    <workbookView xWindow="-28920" yWindow="-4305" windowWidth="29040" windowHeight="15720" xr2:uid="{00000000-000D-0000-FFFF-FFFF00000000}"/>
  </bookViews>
  <sheets>
    <sheet name="startup_data" sheetId="2" r:id="rId1"/>
    <sheet name="Sheet1" sheetId="3" r:id="rId2"/>
  </sheets>
  <definedNames>
    <definedName name="ExternalData_1" localSheetId="0" hidden="1">startup_data!$A$1:$O$501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09E47-7444-4317-BA96-44FCE43CD767}" keepAlive="1" name="Query - startup_data - Copy" description="Connection to the 'startup_data - Copy' query in the workbook." type="5" refreshedVersion="8" background="1" saveData="1">
    <dbPr connection="Provider=Microsoft.Mashup.OleDb.1;Data Source=$Workbook$;Location=&quot;startup_data - Copy&quot;;Extended Properties=&quot;&quot;" command="SELECT * FROM [startup_data - Copy]"/>
  </connection>
</connections>
</file>

<file path=xl/sharedStrings.xml><?xml version="1.0" encoding="utf-8"?>
<sst xmlns="http://schemas.openxmlformats.org/spreadsheetml/2006/main" count="1515" uniqueCount="29">
  <si>
    <t>Industry</t>
  </si>
  <si>
    <t>Funding Rounds</t>
  </si>
  <si>
    <t>Funding Amount (M USD)</t>
  </si>
  <si>
    <t>Valuation (M USD)</t>
  </si>
  <si>
    <t>Revenue (M USD)</t>
  </si>
  <si>
    <t>Employees</t>
  </si>
  <si>
    <t>Market Share (%)</t>
  </si>
  <si>
    <t>Profitable</t>
  </si>
  <si>
    <t>Year Founded</t>
  </si>
  <si>
    <t>Region</t>
  </si>
  <si>
    <t>IoT</t>
  </si>
  <si>
    <t>Europe</t>
  </si>
  <si>
    <t>EdTech</t>
  </si>
  <si>
    <t>South America</t>
  </si>
  <si>
    <t>Gaming</t>
  </si>
  <si>
    <t>AI</t>
  </si>
  <si>
    <t>Australia</t>
  </si>
  <si>
    <t>HealthTech</t>
  </si>
  <si>
    <t>North America</t>
  </si>
  <si>
    <t>FinTech</t>
  </si>
  <si>
    <t>Cybersecurity</t>
  </si>
  <si>
    <t>Asia</t>
  </si>
  <si>
    <t>E-Commerce</t>
  </si>
  <si>
    <t>Startup ID</t>
  </si>
  <si>
    <t>Not Profitable</t>
  </si>
  <si>
    <t>Funding amount</t>
  </si>
  <si>
    <t>Valuation</t>
  </si>
  <si>
    <t>Revenue</t>
  </si>
  <si>
    <r>
      <rPr>
        <sz val="11"/>
        <rFont val="Calibri"/>
        <family val="2"/>
        <scheme val="minor"/>
      </rPr>
      <t>Y</t>
    </r>
    <r>
      <rPr>
        <sz val="11"/>
        <rFont val="Calibri"/>
        <family val="2"/>
        <scheme val="minor"/>
      </rPr>
      <t>ear Established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</si>
</sst>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2" borderId="1" xfId="0" applyNumberFormat="1" applyFill="1" applyBorder="1"/>
    <xf numFmtId="2" fontId="0" fillId="0" borderId="0" xfId="1" applyNumberFormat="1" applyFont="1"/>
    <xf numFmtId="2" fontId="2" fillId="2" borderId="1" xfId="0" applyNumberFormat="1" applyFont="1" applyFill="1" applyBorder="1"/>
    <xf numFmtId="2" fontId="0" fillId="2" borderId="1" xfId="0" applyNumberFormat="1" applyFill="1" applyBorder="1"/>
    <xf numFmtId="14" fontId="3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15">
    <dxf>
      <numFmt numFmtId="2" formatCode="0.00"/>
    </dxf>
    <dxf>
      <border outline="0">
        <left/>
        <right style="thin">
          <color indexed="64"/>
        </right>
      </border>
    </dxf>
    <dxf>
      <numFmt numFmtId="1" formatCode="0"/>
    </dxf>
    <dxf>
      <numFmt numFmtId="0" formatCode="General"/>
    </dxf>
    <dxf>
      <numFmt numFmtId="1" formatCode="0"/>
      <border outline="0">
        <left style="thin">
          <color indexed="64"/>
        </left>
      </border>
    </dxf>
    <dxf>
      <numFmt numFmtId="19" formatCode="yyyy/mm/dd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outline="0">
        <left style="thin">
          <color indexed="64"/>
        </lef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outline="0">
        <left style="thin">
          <color indexed="64"/>
        </left>
        <right style="thin">
          <color indexed="64"/>
        </righ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outline="0">
        <left style="thin">
          <color indexed="64"/>
        </left>
        <right style="thin">
          <color indexed="64"/>
        </right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outline="0">
        <right style="thin">
          <color indexed="64"/>
        </right>
      </border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E6C7CD-2CAB-44B0-9803-EE2C93976D14}" autoFormatId="16" applyNumberFormats="0" applyBorderFormats="0" applyFontFormats="0" applyPatternFormats="0" applyAlignmentFormats="0" applyWidthHeightFormats="0">
  <queryTableRefresh nextId="17">
    <queryTableFields count="15">
      <queryTableField id="1" name="Startup Name" tableColumnId="1"/>
      <queryTableField id="2" name="Industry" tableColumnId="2"/>
      <queryTableField id="3" name="Funding Rounds" tableColumnId="3"/>
      <queryTableField id="13" dataBound="0" tableColumnId="12"/>
      <queryTableField id="4" name="Funding Amount (M USD)" tableColumnId="4"/>
      <queryTableField id="14" dataBound="0" tableColumnId="13"/>
      <queryTableField id="5" name="Valuation (M USD)" tableColumnId="5"/>
      <queryTableField id="15" dataBound="0" tableColumnId="14"/>
      <queryTableField id="6" name="Revenue (M USD)" tableColumnId="6"/>
      <queryTableField id="7" name="Employees" tableColumnId="7"/>
      <queryTableField id="8" name="Market Share (%)" tableColumnId="8"/>
      <queryTableField id="9" name="Profitable" tableColumnId="9"/>
      <queryTableField id="16" dataBound="0" tableColumnId="15"/>
      <queryTableField id="10" name="Year Founded" tableColumnId="10"/>
      <queryTableField id="11" name="Region" tableColumnId="11"/>
    </queryTableFields>
    <queryTableDeletedFields count="1">
      <deletedField name="Exit Statu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C7533-8BD7-49B6-91F4-EFE9A78D7BBB}" name="startup_data___Copy" displayName="startup_data___Copy" ref="A1:O501" tableType="queryTable" totalsRowShown="0">
  <autoFilter ref="A1:O501" xr:uid="{31BC7533-8BD7-49B6-91F4-EFE9A78D7BBB}"/>
  <tableColumns count="15">
    <tableColumn id="1" xr3:uid="{8073C2B0-0602-469E-BFBD-3C3EA5EF1350}" uniqueName="1" name="Startup ID" queryTableFieldId="1" dataDxfId="14"/>
    <tableColumn id="2" xr3:uid="{FD4D6548-BDDA-4BCB-AC5F-FD8DD2C368D7}" uniqueName="2" name="Industry" queryTableFieldId="2" dataDxfId="13"/>
    <tableColumn id="3" xr3:uid="{8378BBC4-FE78-436D-8368-12D1B3454471}" uniqueName="3" name="Funding Rounds" queryTableFieldId="3" dataDxfId="12"/>
    <tableColumn id="12" xr3:uid="{8C8336D6-E456-4D22-A02D-2468930FA62A}" uniqueName="12" name="Funding amount" queryTableFieldId="13" dataDxfId="11">
      <calculatedColumnFormula>E2 &amp; "0000"</calculatedColumnFormula>
    </tableColumn>
    <tableColumn id="4" xr3:uid="{AC9DB521-BEDA-453E-BA98-2DC8C9E5D8AE}" uniqueName="4" name="Funding Amount (M USD)" queryTableFieldId="4" dataDxfId="10"/>
    <tableColumn id="13" xr3:uid="{28890B53-9C29-4CC1-B224-354188CE42B6}" uniqueName="13" name="Valuation" queryTableFieldId="14" dataDxfId="9">
      <calculatedColumnFormula>startup_data___Copy[[#This Row],[Valuation (M USD)]]&amp;"0000"</calculatedColumnFormula>
    </tableColumn>
    <tableColumn id="5" xr3:uid="{EA205E7E-CA31-4B45-94E9-30BE8092EEFE}" uniqueName="5" name="Valuation (M USD)" queryTableFieldId="5" dataDxfId="8"/>
    <tableColumn id="14" xr3:uid="{37271793-3631-4C78-8264-5EAB7E16D230}" uniqueName="14" name="Revenue" queryTableFieldId="15" dataDxfId="7">
      <calculatedColumnFormula>startup_data___Copy[[#This Row],[Revenue (M USD)]]&amp;"0000"</calculatedColumnFormula>
    </tableColumn>
    <tableColumn id="6" xr3:uid="{9FFD711A-94B1-4C22-A973-089D2E26EFE8}" uniqueName="6" name="Revenue (M USD)" queryTableFieldId="6" dataDxfId="6"/>
    <tableColumn id="7" xr3:uid="{7FA4DDE4-35DC-4E22-B8A1-6B176E69D7BB}" uniqueName="7" name="Employees" queryTableFieldId="7" dataDxfId="2"/>
    <tableColumn id="8" xr3:uid="{7F312082-4536-474B-9680-77743734679E}" uniqueName="8" name="Market Share (%)" queryTableFieldId="8" dataDxfId="0" dataCellStyle="Percent"/>
    <tableColumn id="9" xr3:uid="{CBD74877-3F20-4944-8C46-C132ED2A6498}" uniqueName="9" name="Profitable" queryTableFieldId="9" dataDxfId="1"/>
    <tableColumn id="15" xr3:uid="{E2E6C570-995E-4B8B-999F-553489F3D949}" uniqueName="15" name="Year Established" queryTableFieldId="16" dataDxfId="5">
      <calculatedColumnFormula>DATE(startup_data___Copy[[#This Row],[Year Founded]],1,1)</calculatedColumnFormula>
    </tableColumn>
    <tableColumn id="10" xr3:uid="{0BEF3883-B6DF-4C65-9B90-E7B2B5F696AC}" uniqueName="10" name="Year Founded" queryTableFieldId="10" dataDxfId="4"/>
    <tableColumn id="11" xr3:uid="{D04CED05-8A5A-49BA-AC7E-1A1A16E68209}" uniqueName="11" name="Region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A19C-5539-4E53-BD2A-63DB2FFC36B1}">
  <dimension ref="A1:O501"/>
  <sheetViews>
    <sheetView tabSelected="1" topLeftCell="C1" workbookViewId="0">
      <selection activeCell="K3" sqref="K2:K501"/>
    </sheetView>
  </sheetViews>
  <sheetFormatPr defaultRowHeight="14.4" x14ac:dyDescent="0.3"/>
  <cols>
    <col min="1" max="1" width="21.77734375" style="2" customWidth="1"/>
    <col min="2" max="2" width="22.5546875" customWidth="1"/>
    <col min="3" max="3" width="21.77734375" style="2" customWidth="1"/>
    <col min="4" max="4" width="21.77734375" style="6" customWidth="1"/>
    <col min="5" max="5" width="27.5546875" style="2" customWidth="1"/>
    <col min="6" max="6" width="27.5546875" style="6" customWidth="1"/>
    <col min="7" max="7" width="19.44140625" style="1" customWidth="1"/>
    <col min="8" max="8" width="19.44140625" style="6" customWidth="1"/>
    <col min="9" max="9" width="18.5546875" style="1" bestFit="1" customWidth="1"/>
    <col min="10" max="10" width="17" style="2" customWidth="1"/>
    <col min="11" max="11" width="21.109375" style="4" customWidth="1"/>
    <col min="12" max="12" width="16.77734375" customWidth="1"/>
    <col min="13" max="13" width="18.21875" style="3" customWidth="1"/>
    <col min="14" max="14" width="21.6640625" style="2" customWidth="1"/>
    <col min="15" max="15" width="21.33203125" customWidth="1"/>
  </cols>
  <sheetData>
    <row r="1" spans="1:15" x14ac:dyDescent="0.3">
      <c r="A1" s="2" t="s">
        <v>23</v>
      </c>
      <c r="B1" t="s">
        <v>0</v>
      </c>
      <c r="C1" s="2" t="s">
        <v>1</v>
      </c>
      <c r="D1" s="5" t="s">
        <v>25</v>
      </c>
      <c r="E1" s="2" t="s">
        <v>2</v>
      </c>
      <c r="F1" s="5" t="s">
        <v>26</v>
      </c>
      <c r="G1" s="1" t="s">
        <v>3</v>
      </c>
      <c r="H1" s="5" t="s">
        <v>27</v>
      </c>
      <c r="I1" s="1" t="s">
        <v>4</v>
      </c>
      <c r="J1" s="2" t="s">
        <v>5</v>
      </c>
      <c r="K1" s="4" t="s">
        <v>6</v>
      </c>
      <c r="L1" t="s">
        <v>7</v>
      </c>
      <c r="M1" s="7" t="s">
        <v>28</v>
      </c>
      <c r="N1" s="2" t="s">
        <v>8</v>
      </c>
      <c r="O1" t="s">
        <v>9</v>
      </c>
    </row>
    <row r="2" spans="1:15" x14ac:dyDescent="0.3">
      <c r="A2" s="2">
        <v>1</v>
      </c>
      <c r="B2" t="s">
        <v>10</v>
      </c>
      <c r="C2" s="2">
        <v>1</v>
      </c>
      <c r="D2" s="6" t="str">
        <f t="shared" ref="D2:D65" si="0">E2 &amp; "0000"</f>
        <v>101090000</v>
      </c>
      <c r="E2" s="2">
        <v>10109</v>
      </c>
      <c r="F2" s="6" t="str">
        <f>startup_data___Copy[[#This Row],[Valuation (M USD)]]&amp;"0000"</f>
        <v>844750000</v>
      </c>
      <c r="G2">
        <v>84475</v>
      </c>
      <c r="H2" s="6" t="str">
        <f>startup_data___Copy[[#This Row],[Revenue (M USD)]]&amp;"0000"</f>
        <v>67870000</v>
      </c>
      <c r="I2" s="1">
        <v>6787</v>
      </c>
      <c r="J2" s="2">
        <v>1468</v>
      </c>
      <c r="K2" s="4">
        <v>5.2</v>
      </c>
      <c r="L2" t="s">
        <v>24</v>
      </c>
      <c r="M2" s="3">
        <f>DATE(startup_data___Copy[[#This Row],[Year Founded]],1,1)</f>
        <v>38718</v>
      </c>
      <c r="N2" s="2">
        <v>2006</v>
      </c>
      <c r="O2" t="s">
        <v>11</v>
      </c>
    </row>
    <row r="3" spans="1:15" x14ac:dyDescent="0.3">
      <c r="A3" s="2">
        <v>2</v>
      </c>
      <c r="B3" t="s">
        <v>12</v>
      </c>
      <c r="C3" s="2">
        <v>1</v>
      </c>
      <c r="D3" s="6" t="str">
        <f t="shared" si="0"/>
        <v>247620000</v>
      </c>
      <c r="E3" s="2">
        <v>24762</v>
      </c>
      <c r="F3" s="6" t="str">
        <f>startup_data___Copy[[#This Row],[Valuation (M USD)]]&amp;"0000"</f>
        <v>3310830000</v>
      </c>
      <c r="G3">
        <v>331083</v>
      </c>
      <c r="H3" s="6" t="str">
        <f>startup_data___Copy[[#This Row],[Revenue (M USD)]]&amp;"0000"</f>
        <v>75650000</v>
      </c>
      <c r="I3" s="1">
        <v>7565</v>
      </c>
      <c r="J3" s="2">
        <v>3280</v>
      </c>
      <c r="K3" s="4">
        <v>8.1</v>
      </c>
      <c r="L3" t="s">
        <v>7</v>
      </c>
      <c r="M3" s="3">
        <f>DATE(startup_data___Copy[[#This Row],[Year Founded]],1,1)</f>
        <v>37622</v>
      </c>
      <c r="N3" s="2">
        <v>2003</v>
      </c>
      <c r="O3" t="s">
        <v>13</v>
      </c>
    </row>
    <row r="4" spans="1:15" x14ac:dyDescent="0.3">
      <c r="A4" s="2">
        <v>3</v>
      </c>
      <c r="B4" t="s">
        <v>12</v>
      </c>
      <c r="C4" s="2">
        <v>1</v>
      </c>
      <c r="D4" s="6" t="str">
        <f t="shared" si="0"/>
        <v>109240000</v>
      </c>
      <c r="E4" s="2">
        <v>10924</v>
      </c>
      <c r="F4" s="6" t="str">
        <f>startup_data___Copy[[#This Row],[Valuation (M USD)]]&amp;"0000"</f>
        <v>1059370000</v>
      </c>
      <c r="G4">
        <v>105937</v>
      </c>
      <c r="H4" s="6" t="str">
        <f>startup_data___Copy[[#This Row],[Revenue (M USD)]]&amp;"0000"</f>
        <v>84210000</v>
      </c>
      <c r="I4" s="1">
        <v>8421</v>
      </c>
      <c r="J4" s="2">
        <v>4933</v>
      </c>
      <c r="K4" s="4">
        <v>2.61</v>
      </c>
      <c r="L4" t="s">
        <v>7</v>
      </c>
      <c r="M4" s="3">
        <f>DATE(startup_data___Copy[[#This Row],[Year Founded]],1,1)</f>
        <v>34700</v>
      </c>
      <c r="N4" s="2">
        <v>1995</v>
      </c>
      <c r="O4" t="s">
        <v>13</v>
      </c>
    </row>
    <row r="5" spans="1:15" x14ac:dyDescent="0.3">
      <c r="A5" s="2">
        <v>4</v>
      </c>
      <c r="B5" t="s">
        <v>14</v>
      </c>
      <c r="C5" s="2">
        <v>5</v>
      </c>
      <c r="D5" s="6" t="str">
        <f t="shared" si="0"/>
        <v>10750000</v>
      </c>
      <c r="E5" s="2">
        <v>1075</v>
      </c>
      <c r="F5" s="6" t="str">
        <f>startup_data___Copy[[#This Row],[Valuation (M USD)]]&amp;"0000"</f>
        <v>10190000</v>
      </c>
      <c r="G5">
        <v>1019</v>
      </c>
      <c r="H5" s="6" t="str">
        <f>startup_data___Copy[[#This Row],[Revenue (M USD)]]&amp;"0000"</f>
        <v>47080000</v>
      </c>
      <c r="I5" s="1">
        <v>4708</v>
      </c>
      <c r="J5" s="2">
        <v>1059</v>
      </c>
      <c r="K5" s="4">
        <v>2.5299999999999998</v>
      </c>
      <c r="L5" t="s">
        <v>24</v>
      </c>
      <c r="M5" s="3">
        <f>DATE(startup_data___Copy[[#This Row],[Year Founded]],1,1)</f>
        <v>37622</v>
      </c>
      <c r="N5" s="2">
        <v>2003</v>
      </c>
      <c r="O5" t="s">
        <v>13</v>
      </c>
    </row>
    <row r="6" spans="1:15" x14ac:dyDescent="0.3">
      <c r="A6" s="2">
        <v>5</v>
      </c>
      <c r="B6" t="s">
        <v>10</v>
      </c>
      <c r="C6" s="2">
        <v>4</v>
      </c>
      <c r="D6" s="6" t="str">
        <f t="shared" si="0"/>
        <v>249280000</v>
      </c>
      <c r="E6" s="2">
        <v>24928</v>
      </c>
      <c r="F6" s="6" t="str">
        <f>startup_data___Copy[[#This Row],[Valuation (M USD)]]&amp;"0000"</f>
        <v>850110000</v>
      </c>
      <c r="G6">
        <v>85011</v>
      </c>
      <c r="H6" s="6" t="str">
        <f>startup_data___Copy[[#This Row],[Revenue (M USD)]]&amp;"0000"</f>
        <v>50250000</v>
      </c>
      <c r="I6" s="1">
        <v>5025</v>
      </c>
      <c r="J6" s="2">
        <v>1905</v>
      </c>
      <c r="K6" s="4">
        <v>4.09</v>
      </c>
      <c r="L6" t="s">
        <v>24</v>
      </c>
      <c r="M6" s="3">
        <f>DATE(startup_data___Copy[[#This Row],[Year Founded]],1,1)</f>
        <v>35431</v>
      </c>
      <c r="N6" s="2">
        <v>1997</v>
      </c>
      <c r="O6" t="s">
        <v>11</v>
      </c>
    </row>
    <row r="7" spans="1:15" x14ac:dyDescent="0.3">
      <c r="A7" s="2">
        <v>6</v>
      </c>
      <c r="B7" t="s">
        <v>15</v>
      </c>
      <c r="C7" s="2">
        <v>5</v>
      </c>
      <c r="D7" s="6" t="str">
        <f t="shared" si="0"/>
        <v>103890000</v>
      </c>
      <c r="E7" s="2">
        <v>10389</v>
      </c>
      <c r="F7" s="6" t="str">
        <f>startup_data___Copy[[#This Row],[Valuation (M USD)]]&amp;"0000"</f>
        <v>1541760000</v>
      </c>
      <c r="G7">
        <v>154176</v>
      </c>
      <c r="H7" s="6" t="str">
        <f>startup_data___Copy[[#This Row],[Revenue (M USD)]]&amp;"0000"</f>
        <v>12560000</v>
      </c>
      <c r="I7" s="1">
        <v>1256</v>
      </c>
      <c r="J7" s="2">
        <v>1462</v>
      </c>
      <c r="K7" s="4">
        <v>8.9600000000000009</v>
      </c>
      <c r="L7" t="s">
        <v>7</v>
      </c>
      <c r="M7" s="3">
        <f>DATE(startup_data___Copy[[#This Row],[Year Founded]],1,1)</f>
        <v>37987</v>
      </c>
      <c r="N7" s="2">
        <v>2004</v>
      </c>
      <c r="O7" t="s">
        <v>11</v>
      </c>
    </row>
    <row r="8" spans="1:15" x14ac:dyDescent="0.3">
      <c r="A8" s="2">
        <v>7</v>
      </c>
      <c r="B8" t="s">
        <v>14</v>
      </c>
      <c r="C8" s="2">
        <v>4</v>
      </c>
      <c r="D8" s="6" t="str">
        <f t="shared" si="0"/>
        <v>232260000</v>
      </c>
      <c r="E8" s="2">
        <v>23226</v>
      </c>
      <c r="F8" s="6" t="str">
        <f>startup_data___Copy[[#This Row],[Valuation (M USD)]]&amp;"0000"</f>
        <v>1039510000</v>
      </c>
      <c r="G8">
        <v>103951</v>
      </c>
      <c r="H8" s="6" t="str">
        <f>startup_data___Copy[[#This Row],[Revenue (M USD)]]&amp;"0000"</f>
        <v>3860000</v>
      </c>
      <c r="I8" s="1">
        <v>386</v>
      </c>
      <c r="J8" s="2">
        <v>1404</v>
      </c>
      <c r="K8" s="4">
        <v>0.1</v>
      </c>
      <c r="L8" t="s">
        <v>24</v>
      </c>
      <c r="M8" s="3">
        <f>DATE(startup_data___Copy[[#This Row],[Year Founded]],1,1)</f>
        <v>42370</v>
      </c>
      <c r="N8" s="2">
        <v>2016</v>
      </c>
      <c r="O8" t="s">
        <v>16</v>
      </c>
    </row>
    <row r="9" spans="1:15" x14ac:dyDescent="0.3">
      <c r="A9" s="2">
        <v>8</v>
      </c>
      <c r="B9" t="s">
        <v>17</v>
      </c>
      <c r="C9" s="2">
        <v>5</v>
      </c>
      <c r="D9" s="6" t="str">
        <f t="shared" si="0"/>
        <v>109150000</v>
      </c>
      <c r="E9" s="2">
        <v>10915</v>
      </c>
      <c r="F9" s="6" t="str">
        <f>startup_data___Copy[[#This Row],[Valuation (M USD)]]&amp;"0000"</f>
        <v>630190000</v>
      </c>
      <c r="G9">
        <v>63019</v>
      </c>
      <c r="H9" s="6" t="str">
        <f>startup_data___Copy[[#This Row],[Revenue (M USD)]]&amp;"0000"</f>
        <v>64370000</v>
      </c>
      <c r="I9" s="1">
        <v>6437</v>
      </c>
      <c r="J9" s="2">
        <v>3420</v>
      </c>
      <c r="K9" s="4">
        <v>9.02</v>
      </c>
      <c r="L9" t="s">
        <v>7</v>
      </c>
      <c r="M9" s="3">
        <f>DATE(startup_data___Copy[[#This Row],[Year Founded]],1,1)</f>
        <v>37257</v>
      </c>
      <c r="N9" s="2">
        <v>2002</v>
      </c>
      <c r="O9" t="s">
        <v>16</v>
      </c>
    </row>
    <row r="10" spans="1:15" x14ac:dyDescent="0.3">
      <c r="A10" s="2">
        <v>9</v>
      </c>
      <c r="B10" t="s">
        <v>14</v>
      </c>
      <c r="C10" s="2">
        <v>5</v>
      </c>
      <c r="D10" s="6" t="str">
        <f t="shared" si="0"/>
        <v>258390000</v>
      </c>
      <c r="E10" s="2">
        <v>25839</v>
      </c>
      <c r="F10" s="6" t="str">
        <f>startup_data___Copy[[#This Row],[Valuation (M USD)]]&amp;"0000"</f>
        <v>935470000</v>
      </c>
      <c r="G10">
        <v>93547</v>
      </c>
      <c r="H10" s="6" t="str">
        <f>startup_data___Copy[[#This Row],[Revenue (M USD)]]&amp;"0000"</f>
        <v>78060000</v>
      </c>
      <c r="I10" s="1">
        <v>7806</v>
      </c>
      <c r="J10" s="2">
        <v>447</v>
      </c>
      <c r="K10" s="4">
        <v>1.62</v>
      </c>
      <c r="L10" t="s">
        <v>24</v>
      </c>
      <c r="M10" s="3">
        <f>DATE(startup_data___Copy[[#This Row],[Year Founded]],1,1)</f>
        <v>43831</v>
      </c>
      <c r="N10" s="2">
        <v>2020</v>
      </c>
      <c r="O10" t="s">
        <v>18</v>
      </c>
    </row>
    <row r="11" spans="1:15" x14ac:dyDescent="0.3">
      <c r="A11" s="2">
        <v>10</v>
      </c>
      <c r="B11" t="s">
        <v>19</v>
      </c>
      <c r="C11" s="2">
        <v>3</v>
      </c>
      <c r="D11" s="6" t="str">
        <f t="shared" si="0"/>
        <v>66240000</v>
      </c>
      <c r="E11" s="2">
        <v>6624</v>
      </c>
      <c r="F11" s="6" t="str">
        <f>startup_data___Copy[[#This Row],[Valuation (M USD)]]&amp;"0000"</f>
        <v>707450000</v>
      </c>
      <c r="G11">
        <v>70745</v>
      </c>
      <c r="H11" s="6" t="str">
        <f>startup_data___Copy[[#This Row],[Revenue (M USD)]]&amp;"0000"</f>
        <v>2180000</v>
      </c>
      <c r="I11" s="1">
        <v>218</v>
      </c>
      <c r="J11" s="2">
        <v>3655</v>
      </c>
      <c r="K11" s="4">
        <v>9.9</v>
      </c>
      <c r="L11" t="s">
        <v>24</v>
      </c>
      <c r="M11" s="3">
        <f>DATE(startup_data___Copy[[#This Row],[Year Founded]],1,1)</f>
        <v>34700</v>
      </c>
      <c r="N11" s="2">
        <v>1995</v>
      </c>
      <c r="O11" t="s">
        <v>11</v>
      </c>
    </row>
    <row r="12" spans="1:15" x14ac:dyDescent="0.3">
      <c r="A12" s="2">
        <v>11</v>
      </c>
      <c r="B12" t="s">
        <v>15</v>
      </c>
      <c r="C12" s="2">
        <v>5</v>
      </c>
      <c r="D12" s="6" t="str">
        <f t="shared" si="0"/>
        <v>292380000</v>
      </c>
      <c r="E12" s="2">
        <v>29238</v>
      </c>
      <c r="F12" s="6" t="str">
        <f>startup_data___Copy[[#This Row],[Valuation (M USD)]]&amp;"0000"</f>
        <v>1665520000</v>
      </c>
      <c r="G12">
        <v>166552</v>
      </c>
      <c r="H12" s="6" t="str">
        <f>startup_data___Copy[[#This Row],[Revenue (M USD)]]&amp;"0000"</f>
        <v>13870000</v>
      </c>
      <c r="I12" s="1">
        <v>1387</v>
      </c>
      <c r="J12" s="2">
        <v>4657</v>
      </c>
      <c r="K12" s="4">
        <v>9.5500000000000007</v>
      </c>
      <c r="L12" t="s">
        <v>24</v>
      </c>
      <c r="M12" s="3">
        <f>DATE(startup_data___Copy[[#This Row],[Year Founded]],1,1)</f>
        <v>34335</v>
      </c>
      <c r="N12" s="2">
        <v>1994</v>
      </c>
      <c r="O12" t="s">
        <v>11</v>
      </c>
    </row>
    <row r="13" spans="1:15" x14ac:dyDescent="0.3">
      <c r="A13" s="2">
        <v>12</v>
      </c>
      <c r="B13" t="s">
        <v>19</v>
      </c>
      <c r="C13" s="2">
        <v>2</v>
      </c>
      <c r="D13" s="6" t="str">
        <f t="shared" si="0"/>
        <v>234040000</v>
      </c>
      <c r="E13" s="2">
        <v>23404</v>
      </c>
      <c r="F13" s="6" t="str">
        <f>startup_data___Copy[[#This Row],[Valuation (M USD)]]&amp;"0000"</f>
        <v>1207680000</v>
      </c>
      <c r="G13">
        <v>120768</v>
      </c>
      <c r="H13" s="6" t="str">
        <f>startup_data___Copy[[#This Row],[Revenue (M USD)]]&amp;"0000"</f>
        <v>66340000</v>
      </c>
      <c r="I13" s="1">
        <v>6634</v>
      </c>
      <c r="J13" s="2">
        <v>1183</v>
      </c>
      <c r="K13" s="4">
        <v>5</v>
      </c>
      <c r="L13" t="s">
        <v>24</v>
      </c>
      <c r="M13" s="3">
        <f>DATE(startup_data___Copy[[#This Row],[Year Founded]],1,1)</f>
        <v>40544</v>
      </c>
      <c r="N13" s="2">
        <v>2011</v>
      </c>
      <c r="O13" t="s">
        <v>11</v>
      </c>
    </row>
    <row r="14" spans="1:15" x14ac:dyDescent="0.3">
      <c r="A14" s="2">
        <v>13</v>
      </c>
      <c r="B14" t="s">
        <v>10</v>
      </c>
      <c r="C14" s="2">
        <v>3</v>
      </c>
      <c r="D14" s="6" t="str">
        <f t="shared" si="0"/>
        <v>34710000</v>
      </c>
      <c r="E14" s="2">
        <v>3471</v>
      </c>
      <c r="F14" s="6" t="str">
        <f>startup_data___Copy[[#This Row],[Valuation (M USD)]]&amp;"0000"</f>
        <v>141020000</v>
      </c>
      <c r="G14">
        <v>14102</v>
      </c>
      <c r="H14" s="6" t="str">
        <f>startup_data___Copy[[#This Row],[Revenue (M USD)]]&amp;"0000"</f>
        <v>290000</v>
      </c>
      <c r="I14" s="1">
        <v>29</v>
      </c>
      <c r="J14" s="2">
        <v>4463</v>
      </c>
      <c r="K14" s="4">
        <v>5.18</v>
      </c>
      <c r="L14" t="s">
        <v>7</v>
      </c>
      <c r="M14" s="3">
        <f>DATE(startup_data___Copy[[#This Row],[Year Founded]],1,1)</f>
        <v>40909</v>
      </c>
      <c r="N14" s="2">
        <v>2012</v>
      </c>
      <c r="O14" t="s">
        <v>16</v>
      </c>
    </row>
    <row r="15" spans="1:15" x14ac:dyDescent="0.3">
      <c r="A15" s="2">
        <v>14</v>
      </c>
      <c r="B15" t="s">
        <v>20</v>
      </c>
      <c r="C15" s="2">
        <v>5</v>
      </c>
      <c r="D15" s="6" t="str">
        <f t="shared" si="0"/>
        <v>169950000</v>
      </c>
      <c r="E15" s="2">
        <v>16995</v>
      </c>
      <c r="F15" s="6" t="str">
        <f>startup_data___Copy[[#This Row],[Valuation (M USD)]]&amp;"0000"</f>
        <v>720540000</v>
      </c>
      <c r="G15">
        <v>72054</v>
      </c>
      <c r="H15" s="6" t="str">
        <f>startup_data___Copy[[#This Row],[Revenue (M USD)]]&amp;"0000"</f>
        <v>17920000</v>
      </c>
      <c r="I15" s="1">
        <v>1792</v>
      </c>
      <c r="J15" s="2">
        <v>1262</v>
      </c>
      <c r="K15" s="4">
        <v>4.87</v>
      </c>
      <c r="L15" t="s">
        <v>24</v>
      </c>
      <c r="M15" s="3">
        <f>DATE(startup_data___Copy[[#This Row],[Year Founded]],1,1)</f>
        <v>41640</v>
      </c>
      <c r="N15" s="2">
        <v>2014</v>
      </c>
      <c r="O15" t="s">
        <v>13</v>
      </c>
    </row>
    <row r="16" spans="1:15" x14ac:dyDescent="0.3">
      <c r="A16" s="2">
        <v>15</v>
      </c>
      <c r="B16" t="s">
        <v>19</v>
      </c>
      <c r="C16" s="2">
        <v>1</v>
      </c>
      <c r="D16" s="6" t="str">
        <f t="shared" si="0"/>
        <v>295620000</v>
      </c>
      <c r="E16" s="2">
        <v>29562</v>
      </c>
      <c r="F16" s="6" t="str">
        <f>startup_data___Copy[[#This Row],[Valuation (M USD)]]&amp;"0000"</f>
        <v>2960940000</v>
      </c>
      <c r="G16">
        <v>296094</v>
      </c>
      <c r="H16" s="6" t="str">
        <f>startup_data___Copy[[#This Row],[Revenue (M USD)]]&amp;"0000"</f>
        <v>300000</v>
      </c>
      <c r="I16" s="1">
        <v>30</v>
      </c>
      <c r="J16" s="2">
        <v>3639</v>
      </c>
      <c r="K16" s="4">
        <v>6.39</v>
      </c>
      <c r="L16" t="s">
        <v>7</v>
      </c>
      <c r="M16" s="3">
        <f>DATE(startup_data___Copy[[#This Row],[Year Founded]],1,1)</f>
        <v>42005</v>
      </c>
      <c r="N16" s="2">
        <v>2015</v>
      </c>
      <c r="O16" t="s">
        <v>21</v>
      </c>
    </row>
    <row r="17" spans="1:15" x14ac:dyDescent="0.3">
      <c r="A17" s="2">
        <v>16</v>
      </c>
      <c r="B17" t="s">
        <v>17</v>
      </c>
      <c r="C17" s="2">
        <v>2</v>
      </c>
      <c r="D17" s="6" t="str">
        <f t="shared" si="0"/>
        <v>141580000</v>
      </c>
      <c r="E17" s="2">
        <v>14158</v>
      </c>
      <c r="F17" s="6" t="str">
        <f>startup_data___Copy[[#This Row],[Valuation (M USD)]]&amp;"0000"</f>
        <v>1593980000</v>
      </c>
      <c r="G17">
        <v>159398</v>
      </c>
      <c r="H17" s="6" t="str">
        <f>startup_data___Copy[[#This Row],[Revenue (M USD)]]&amp;"0000"</f>
        <v>16770000</v>
      </c>
      <c r="I17" s="1">
        <v>1677</v>
      </c>
      <c r="J17" s="2">
        <v>1846</v>
      </c>
      <c r="K17" s="4">
        <v>1</v>
      </c>
      <c r="L17" t="s">
        <v>7</v>
      </c>
      <c r="M17" s="3">
        <f>DATE(startup_data___Copy[[#This Row],[Year Founded]],1,1)</f>
        <v>34335</v>
      </c>
      <c r="N17" s="2">
        <v>1994</v>
      </c>
      <c r="O17" t="s">
        <v>16</v>
      </c>
    </row>
    <row r="18" spans="1:15" x14ac:dyDescent="0.3">
      <c r="A18" s="2">
        <v>17</v>
      </c>
      <c r="B18" t="s">
        <v>14</v>
      </c>
      <c r="C18" s="2">
        <v>2</v>
      </c>
      <c r="D18" s="6" t="str">
        <f t="shared" si="0"/>
        <v>55040000</v>
      </c>
      <c r="E18" s="2">
        <v>5504</v>
      </c>
      <c r="F18" s="6" t="str">
        <f>startup_data___Copy[[#This Row],[Valuation (M USD)]]&amp;"0000"</f>
        <v>427580000</v>
      </c>
      <c r="G18">
        <v>42758</v>
      </c>
      <c r="H18" s="6" t="str">
        <f>startup_data___Copy[[#This Row],[Revenue (M USD)]]&amp;"0000"</f>
        <v>18210000</v>
      </c>
      <c r="I18" s="1">
        <v>1821</v>
      </c>
      <c r="J18" s="2">
        <v>2314</v>
      </c>
      <c r="K18" s="4">
        <v>0.42</v>
      </c>
      <c r="L18" t="s">
        <v>24</v>
      </c>
      <c r="M18" s="3">
        <f>DATE(startup_data___Copy[[#This Row],[Year Founded]],1,1)</f>
        <v>42005</v>
      </c>
      <c r="N18" s="2">
        <v>2015</v>
      </c>
      <c r="O18" t="s">
        <v>11</v>
      </c>
    </row>
    <row r="19" spans="1:15" x14ac:dyDescent="0.3">
      <c r="A19" s="2">
        <v>18</v>
      </c>
      <c r="B19" t="s">
        <v>20</v>
      </c>
      <c r="C19" s="2">
        <v>2</v>
      </c>
      <c r="D19" s="6" t="str">
        <f t="shared" si="0"/>
        <v>145690000</v>
      </c>
      <c r="E19" s="2">
        <v>14569</v>
      </c>
      <c r="F19" s="6" t="str">
        <f>startup_data___Copy[[#This Row],[Valuation (M USD)]]&amp;"0000"</f>
        <v>1276060000</v>
      </c>
      <c r="G19">
        <v>127606</v>
      </c>
      <c r="H19" s="6" t="str">
        <f>startup_data___Copy[[#This Row],[Revenue (M USD)]]&amp;"0000"</f>
        <v>38830000</v>
      </c>
      <c r="I19" s="1">
        <v>3883</v>
      </c>
      <c r="J19" s="2">
        <v>915</v>
      </c>
      <c r="K19" s="4">
        <v>0.67</v>
      </c>
      <c r="L19" t="s">
        <v>7</v>
      </c>
      <c r="M19" s="3">
        <f>DATE(startup_data___Copy[[#This Row],[Year Founded]],1,1)</f>
        <v>39814</v>
      </c>
      <c r="N19" s="2">
        <v>2009</v>
      </c>
      <c r="O19" t="s">
        <v>16</v>
      </c>
    </row>
    <row r="20" spans="1:15" x14ac:dyDescent="0.3">
      <c r="A20" s="2">
        <v>19</v>
      </c>
      <c r="B20" t="s">
        <v>14</v>
      </c>
      <c r="C20" s="2">
        <v>3</v>
      </c>
      <c r="D20" s="6" t="str">
        <f t="shared" si="0"/>
        <v>153980000</v>
      </c>
      <c r="E20" s="2">
        <v>15398</v>
      </c>
      <c r="F20" s="6" t="str">
        <f>startup_data___Copy[[#This Row],[Valuation (M USD)]]&amp;"0000"</f>
        <v>1729440000</v>
      </c>
      <c r="G20">
        <v>172944</v>
      </c>
      <c r="H20" s="6" t="str">
        <f>startup_data___Copy[[#This Row],[Revenue (M USD)]]&amp;"0000"</f>
        <v>40290000</v>
      </c>
      <c r="I20" s="1">
        <v>4029</v>
      </c>
      <c r="J20" s="2">
        <v>4345</v>
      </c>
      <c r="K20" s="4">
        <v>4.5</v>
      </c>
      <c r="L20" t="s">
        <v>24</v>
      </c>
      <c r="M20" s="3">
        <f>DATE(startup_data___Copy[[#This Row],[Year Founded]],1,1)</f>
        <v>34700</v>
      </c>
      <c r="N20" s="2">
        <v>1995</v>
      </c>
      <c r="O20" t="s">
        <v>18</v>
      </c>
    </row>
    <row r="21" spans="1:15" x14ac:dyDescent="0.3">
      <c r="A21" s="2">
        <v>20</v>
      </c>
      <c r="B21" t="s">
        <v>19</v>
      </c>
      <c r="C21" s="2">
        <v>5</v>
      </c>
      <c r="D21" s="6" t="str">
        <f t="shared" si="0"/>
        <v>222640000</v>
      </c>
      <c r="E21" s="2">
        <v>22264</v>
      </c>
      <c r="F21" s="6" t="str">
        <f>startup_data___Copy[[#This Row],[Valuation (M USD)]]&amp;"0000"</f>
        <v>714350000</v>
      </c>
      <c r="G21">
        <v>71435</v>
      </c>
      <c r="H21" s="6" t="str">
        <f>startup_data___Copy[[#This Row],[Revenue (M USD)]]&amp;"0000"</f>
        <v>87440000</v>
      </c>
      <c r="I21" s="1">
        <v>8744</v>
      </c>
      <c r="J21" s="2">
        <v>4642</v>
      </c>
      <c r="K21" s="4">
        <v>2.83</v>
      </c>
      <c r="L21" t="s">
        <v>24</v>
      </c>
      <c r="M21" s="3">
        <f>DATE(startup_data___Copy[[#This Row],[Year Founded]],1,1)</f>
        <v>34700</v>
      </c>
      <c r="N21" s="2">
        <v>1995</v>
      </c>
      <c r="O21" t="s">
        <v>11</v>
      </c>
    </row>
    <row r="22" spans="1:15" x14ac:dyDescent="0.3">
      <c r="A22" s="2">
        <v>21</v>
      </c>
      <c r="B22" t="s">
        <v>14</v>
      </c>
      <c r="C22" s="2">
        <v>5</v>
      </c>
      <c r="D22" s="6" t="str">
        <f t="shared" si="0"/>
        <v>20980000</v>
      </c>
      <c r="E22" s="2">
        <v>2098</v>
      </c>
      <c r="F22" s="6" t="str">
        <f>startup_data___Copy[[#This Row],[Valuation (M USD)]]&amp;"0000"</f>
        <v>1442910000</v>
      </c>
      <c r="G22">
        <v>144291</v>
      </c>
      <c r="H22" s="6" t="str">
        <f>startup_data___Copy[[#This Row],[Revenue (M USD)]]&amp;"0000"</f>
        <v>51060000</v>
      </c>
      <c r="I22" s="1">
        <v>5106</v>
      </c>
      <c r="J22" s="2">
        <v>4014</v>
      </c>
      <c r="K22" s="4">
        <v>6.26</v>
      </c>
      <c r="L22" t="s">
        <v>7</v>
      </c>
      <c r="M22" s="3">
        <f>DATE(startup_data___Copy[[#This Row],[Year Founded]],1,1)</f>
        <v>39083</v>
      </c>
      <c r="N22" s="2">
        <v>2007</v>
      </c>
      <c r="O22" t="s">
        <v>18</v>
      </c>
    </row>
    <row r="23" spans="1:15" x14ac:dyDescent="0.3">
      <c r="A23" s="2">
        <v>22</v>
      </c>
      <c r="B23" t="s">
        <v>10</v>
      </c>
      <c r="C23" s="2">
        <v>1</v>
      </c>
      <c r="D23" s="6" t="str">
        <f t="shared" si="0"/>
        <v>121060000</v>
      </c>
      <c r="E23" s="2">
        <v>12106</v>
      </c>
      <c r="F23" s="6" t="str">
        <f>startup_data___Copy[[#This Row],[Valuation (M USD)]]&amp;"0000"</f>
        <v>1776820000</v>
      </c>
      <c r="G23">
        <v>177682</v>
      </c>
      <c r="H23" s="6" t="str">
        <f>startup_data___Copy[[#This Row],[Revenue (M USD)]]&amp;"0000"</f>
        <v>72370000</v>
      </c>
      <c r="I23" s="1">
        <v>7237</v>
      </c>
      <c r="J23" s="2">
        <v>2174</v>
      </c>
      <c r="K23" s="4">
        <v>9.93</v>
      </c>
      <c r="L23" t="s">
        <v>24</v>
      </c>
      <c r="M23" s="3">
        <f>DATE(startup_data___Copy[[#This Row],[Year Founded]],1,1)</f>
        <v>33970</v>
      </c>
      <c r="N23" s="2">
        <v>1993</v>
      </c>
      <c r="O23" t="s">
        <v>11</v>
      </c>
    </row>
    <row r="24" spans="1:15" x14ac:dyDescent="0.3">
      <c r="A24" s="2">
        <v>23</v>
      </c>
      <c r="B24" t="s">
        <v>20</v>
      </c>
      <c r="C24" s="2">
        <v>1</v>
      </c>
      <c r="D24" s="6" t="str">
        <f t="shared" si="0"/>
        <v>6580000</v>
      </c>
      <c r="E24" s="2">
        <v>658</v>
      </c>
      <c r="F24" s="6" t="str">
        <f>startup_data___Copy[[#This Row],[Valuation (M USD)]]&amp;"0000"</f>
        <v>655460000</v>
      </c>
      <c r="G24">
        <v>65546</v>
      </c>
      <c r="H24" s="6" t="str">
        <f>startup_data___Copy[[#This Row],[Revenue (M USD)]]&amp;"0000"</f>
        <v>1050000</v>
      </c>
      <c r="I24" s="1">
        <v>105</v>
      </c>
      <c r="J24" s="2">
        <v>2177</v>
      </c>
      <c r="K24" s="4">
        <v>3.92</v>
      </c>
      <c r="L24" t="s">
        <v>24</v>
      </c>
      <c r="M24" s="3">
        <f>DATE(startup_data___Copy[[#This Row],[Year Founded]],1,1)</f>
        <v>38718</v>
      </c>
      <c r="N24" s="2">
        <v>2006</v>
      </c>
      <c r="O24" t="s">
        <v>16</v>
      </c>
    </row>
    <row r="25" spans="1:15" x14ac:dyDescent="0.3">
      <c r="A25" s="2">
        <v>24</v>
      </c>
      <c r="B25" t="s">
        <v>10</v>
      </c>
      <c r="C25" s="2">
        <v>2</v>
      </c>
      <c r="D25" s="6" t="str">
        <f t="shared" si="0"/>
        <v>193690000</v>
      </c>
      <c r="E25" s="2">
        <v>19369</v>
      </c>
      <c r="F25" s="6" t="str">
        <f>startup_data___Copy[[#This Row],[Valuation (M USD)]]&amp;"0000"</f>
        <v>1171960000</v>
      </c>
      <c r="G25">
        <v>117196</v>
      </c>
      <c r="H25" s="6" t="str">
        <f>startup_data___Copy[[#This Row],[Revenue (M USD)]]&amp;"0000"</f>
        <v>22620000</v>
      </c>
      <c r="I25" s="1">
        <v>2262</v>
      </c>
      <c r="J25" s="2">
        <v>128</v>
      </c>
      <c r="K25" s="4">
        <v>5.78</v>
      </c>
      <c r="L25" t="s">
        <v>24</v>
      </c>
      <c r="M25" s="3">
        <f>DATE(startup_data___Copy[[#This Row],[Year Founded]],1,1)</f>
        <v>37622</v>
      </c>
      <c r="N25" s="2">
        <v>2003</v>
      </c>
      <c r="O25" t="s">
        <v>13</v>
      </c>
    </row>
    <row r="26" spans="1:15" x14ac:dyDescent="0.3">
      <c r="A26" s="2">
        <v>25</v>
      </c>
      <c r="B26" t="s">
        <v>19</v>
      </c>
      <c r="C26" s="2">
        <v>1</v>
      </c>
      <c r="D26" s="6" t="str">
        <f t="shared" si="0"/>
        <v>12680000</v>
      </c>
      <c r="E26" s="2">
        <v>1268</v>
      </c>
      <c r="F26" s="6" t="str">
        <f>startup_data___Copy[[#This Row],[Valuation (M USD)]]&amp;"0000"</f>
        <v>1174260000</v>
      </c>
      <c r="G26">
        <v>117426</v>
      </c>
      <c r="H26" s="6" t="str">
        <f>startup_data___Copy[[#This Row],[Revenue (M USD)]]&amp;"0000"</f>
        <v>70320000</v>
      </c>
      <c r="I26" s="1">
        <v>7032</v>
      </c>
      <c r="J26" s="2">
        <v>3163</v>
      </c>
      <c r="K26" s="4">
        <v>4.21</v>
      </c>
      <c r="L26" t="s">
        <v>24</v>
      </c>
      <c r="M26" s="3">
        <f>DATE(startup_data___Copy[[#This Row],[Year Founded]],1,1)</f>
        <v>37622</v>
      </c>
      <c r="N26" s="2">
        <v>2003</v>
      </c>
      <c r="O26" t="s">
        <v>21</v>
      </c>
    </row>
    <row r="27" spans="1:15" x14ac:dyDescent="0.3">
      <c r="A27" s="2">
        <v>26</v>
      </c>
      <c r="B27" t="s">
        <v>10</v>
      </c>
      <c r="C27" s="2">
        <v>3</v>
      </c>
      <c r="D27" s="6" t="str">
        <f t="shared" si="0"/>
        <v>40120000</v>
      </c>
      <c r="E27" s="2">
        <v>4012</v>
      </c>
      <c r="F27" s="6" t="str">
        <f>startup_data___Copy[[#This Row],[Valuation (M USD)]]&amp;"0000"</f>
        <v>285330000</v>
      </c>
      <c r="G27">
        <v>28533</v>
      </c>
      <c r="H27" s="6" t="str">
        <f>startup_data___Copy[[#This Row],[Revenue (M USD)]]&amp;"0000"</f>
        <v>5380000</v>
      </c>
      <c r="I27" s="1">
        <v>538</v>
      </c>
      <c r="J27" s="2">
        <v>790</v>
      </c>
      <c r="K27" s="4">
        <v>8.49</v>
      </c>
      <c r="L27" t="s">
        <v>7</v>
      </c>
      <c r="M27" s="3">
        <f>DATE(startup_data___Copy[[#This Row],[Year Founded]],1,1)</f>
        <v>37257</v>
      </c>
      <c r="N27" s="2">
        <v>2002</v>
      </c>
      <c r="O27" t="s">
        <v>18</v>
      </c>
    </row>
    <row r="28" spans="1:15" x14ac:dyDescent="0.3">
      <c r="A28" s="2">
        <v>27</v>
      </c>
      <c r="B28" t="s">
        <v>17</v>
      </c>
      <c r="C28" s="2">
        <v>5</v>
      </c>
      <c r="D28" s="6" t="str">
        <f t="shared" si="0"/>
        <v>270220000</v>
      </c>
      <c r="E28" s="2">
        <v>27022</v>
      </c>
      <c r="F28" s="6" t="str">
        <f>startup_data___Copy[[#This Row],[Valuation (M USD)]]&amp;"0000"</f>
        <v>2536540000</v>
      </c>
      <c r="G28">
        <v>253654</v>
      </c>
      <c r="H28" s="6" t="str">
        <f>startup_data___Copy[[#This Row],[Revenue (M USD)]]&amp;"0000"</f>
        <v>48710000</v>
      </c>
      <c r="I28" s="1">
        <v>4871</v>
      </c>
      <c r="J28" s="2">
        <v>2421</v>
      </c>
      <c r="K28" s="4">
        <v>9.0299999999999994</v>
      </c>
      <c r="L28" t="s">
        <v>7</v>
      </c>
      <c r="M28" s="3">
        <f>DATE(startup_data___Copy[[#This Row],[Year Founded]],1,1)</f>
        <v>35065</v>
      </c>
      <c r="N28" s="2">
        <v>1996</v>
      </c>
      <c r="O28" t="s">
        <v>16</v>
      </c>
    </row>
    <row r="29" spans="1:15" x14ac:dyDescent="0.3">
      <c r="A29" s="2">
        <v>28</v>
      </c>
      <c r="B29" t="s">
        <v>19</v>
      </c>
      <c r="C29" s="2">
        <v>2</v>
      </c>
      <c r="D29" s="6" t="str">
        <f t="shared" si="0"/>
        <v>207520000</v>
      </c>
      <c r="E29" s="2">
        <v>20752</v>
      </c>
      <c r="F29" s="6" t="str">
        <f>startup_data___Copy[[#This Row],[Valuation (M USD)]]&amp;"0000"</f>
        <v>935690000</v>
      </c>
      <c r="G29">
        <v>93569</v>
      </c>
      <c r="H29" s="6" t="str">
        <f>startup_data___Copy[[#This Row],[Revenue (M USD)]]&amp;"0000"</f>
        <v>59980000</v>
      </c>
      <c r="I29" s="1">
        <v>5998</v>
      </c>
      <c r="J29" s="2">
        <v>801</v>
      </c>
      <c r="K29" s="4">
        <v>8.7899999999999991</v>
      </c>
      <c r="L29" t="s">
        <v>7</v>
      </c>
      <c r="M29" s="3">
        <f>DATE(startup_data___Copy[[#This Row],[Year Founded]],1,1)</f>
        <v>37987</v>
      </c>
      <c r="N29" s="2">
        <v>2004</v>
      </c>
      <c r="O29" t="s">
        <v>13</v>
      </c>
    </row>
    <row r="30" spans="1:15" x14ac:dyDescent="0.3">
      <c r="A30" s="2">
        <v>29</v>
      </c>
      <c r="B30" t="s">
        <v>19</v>
      </c>
      <c r="C30" s="2">
        <v>1</v>
      </c>
      <c r="D30" s="6" t="str">
        <f t="shared" si="0"/>
        <v>205110000</v>
      </c>
      <c r="E30" s="2">
        <v>20511</v>
      </c>
      <c r="F30" s="6" t="str">
        <f>startup_data___Copy[[#This Row],[Valuation (M USD)]]&amp;"0000"</f>
        <v>941980000</v>
      </c>
      <c r="G30">
        <v>94198</v>
      </c>
      <c r="H30" s="6" t="str">
        <f>startup_data___Copy[[#This Row],[Revenue (M USD)]]&amp;"0000"</f>
        <v>60250000</v>
      </c>
      <c r="I30" s="1">
        <v>6025</v>
      </c>
      <c r="J30" s="2">
        <v>4177</v>
      </c>
      <c r="K30" s="4">
        <v>9.75</v>
      </c>
      <c r="L30" t="s">
        <v>7</v>
      </c>
      <c r="M30" s="3">
        <f>DATE(startup_data___Copy[[#This Row],[Year Founded]],1,1)</f>
        <v>39448</v>
      </c>
      <c r="N30" s="2">
        <v>2008</v>
      </c>
      <c r="O30" t="s">
        <v>16</v>
      </c>
    </row>
    <row r="31" spans="1:15" x14ac:dyDescent="0.3">
      <c r="A31" s="2">
        <v>30</v>
      </c>
      <c r="B31" t="s">
        <v>19</v>
      </c>
      <c r="C31" s="2">
        <v>3</v>
      </c>
      <c r="D31" s="6" t="str">
        <f t="shared" si="0"/>
        <v>246860000</v>
      </c>
      <c r="E31" s="2">
        <v>24686</v>
      </c>
      <c r="F31" s="6" t="str">
        <f>startup_data___Copy[[#This Row],[Valuation (M USD)]]&amp;"0000"</f>
        <v>116580000</v>
      </c>
      <c r="G31">
        <v>11658</v>
      </c>
      <c r="H31" s="6" t="str">
        <f>startup_data___Copy[[#This Row],[Revenue (M USD)]]&amp;"0000"</f>
        <v>2390000</v>
      </c>
      <c r="I31" s="1">
        <v>239</v>
      </c>
      <c r="J31" s="2">
        <v>4159</v>
      </c>
      <c r="K31" s="4">
        <v>0.37</v>
      </c>
      <c r="L31" t="s">
        <v>24</v>
      </c>
      <c r="M31" s="3">
        <f>DATE(startup_data___Copy[[#This Row],[Year Founded]],1,1)</f>
        <v>38718</v>
      </c>
      <c r="N31" s="2">
        <v>2006</v>
      </c>
      <c r="O31" t="s">
        <v>18</v>
      </c>
    </row>
    <row r="32" spans="1:15" x14ac:dyDescent="0.3">
      <c r="A32" s="2">
        <v>31</v>
      </c>
      <c r="B32" t="s">
        <v>15</v>
      </c>
      <c r="C32" s="2">
        <v>3</v>
      </c>
      <c r="D32" s="6" t="str">
        <f t="shared" si="0"/>
        <v>159130000</v>
      </c>
      <c r="E32" s="2">
        <v>15913</v>
      </c>
      <c r="F32" s="6" t="str">
        <f>startup_data___Copy[[#This Row],[Valuation (M USD)]]&amp;"0000"</f>
        <v>2272030000</v>
      </c>
      <c r="G32">
        <v>227203</v>
      </c>
      <c r="H32" s="6" t="str">
        <f>startup_data___Copy[[#This Row],[Revenue (M USD)]]&amp;"0000"</f>
        <v>32280000</v>
      </c>
      <c r="I32" s="1">
        <v>3228</v>
      </c>
      <c r="J32" s="2">
        <v>1941</v>
      </c>
      <c r="K32" s="4">
        <v>8.41</v>
      </c>
      <c r="L32" t="s">
        <v>24</v>
      </c>
      <c r="M32" s="3">
        <f>DATE(startup_data___Copy[[#This Row],[Year Founded]],1,1)</f>
        <v>39448</v>
      </c>
      <c r="N32" s="2">
        <v>2008</v>
      </c>
      <c r="O32" t="s">
        <v>21</v>
      </c>
    </row>
    <row r="33" spans="1:15" x14ac:dyDescent="0.3">
      <c r="A33" s="2">
        <v>32</v>
      </c>
      <c r="B33" t="s">
        <v>14</v>
      </c>
      <c r="C33" s="2">
        <v>1</v>
      </c>
      <c r="D33" s="6" t="str">
        <f t="shared" si="0"/>
        <v>244610000</v>
      </c>
      <c r="E33" s="2">
        <v>24461</v>
      </c>
      <c r="F33" s="6" t="str">
        <f>startup_data___Copy[[#This Row],[Valuation (M USD)]]&amp;"0000"</f>
        <v>2885120000</v>
      </c>
      <c r="G33">
        <v>288512</v>
      </c>
      <c r="H33" s="6" t="str">
        <f>startup_data___Copy[[#This Row],[Revenue (M USD)]]&amp;"0000"</f>
        <v>63690000</v>
      </c>
      <c r="I33" s="1">
        <v>6369</v>
      </c>
      <c r="J33" s="2">
        <v>2161</v>
      </c>
      <c r="K33" s="4">
        <v>7.54</v>
      </c>
      <c r="L33" t="s">
        <v>24</v>
      </c>
      <c r="M33" s="3">
        <f>DATE(startup_data___Copy[[#This Row],[Year Founded]],1,1)</f>
        <v>39814</v>
      </c>
      <c r="N33" s="2">
        <v>2009</v>
      </c>
      <c r="O33" t="s">
        <v>16</v>
      </c>
    </row>
    <row r="34" spans="1:15" x14ac:dyDescent="0.3">
      <c r="A34" s="2">
        <v>33</v>
      </c>
      <c r="B34" t="s">
        <v>15</v>
      </c>
      <c r="C34" s="2">
        <v>5</v>
      </c>
      <c r="D34" s="6" t="str">
        <f t="shared" si="0"/>
        <v>149680000</v>
      </c>
      <c r="E34" s="2">
        <v>14968</v>
      </c>
      <c r="F34" s="6" t="str">
        <f>startup_data___Copy[[#This Row],[Valuation (M USD)]]&amp;"0000"</f>
        <v>74070000</v>
      </c>
      <c r="G34">
        <v>7407</v>
      </c>
      <c r="H34" s="6" t="str">
        <f>startup_data___Copy[[#This Row],[Revenue (M USD)]]&amp;"0000"</f>
        <v>14990000</v>
      </c>
      <c r="I34" s="1">
        <v>1499</v>
      </c>
      <c r="J34" s="2">
        <v>3812</v>
      </c>
      <c r="K34" s="4">
        <v>2.36</v>
      </c>
      <c r="L34" t="s">
        <v>24</v>
      </c>
      <c r="M34" s="3">
        <f>DATE(startup_data___Copy[[#This Row],[Year Founded]],1,1)</f>
        <v>44197</v>
      </c>
      <c r="N34" s="2">
        <v>2021</v>
      </c>
      <c r="O34" t="s">
        <v>11</v>
      </c>
    </row>
    <row r="35" spans="1:15" x14ac:dyDescent="0.3">
      <c r="A35" s="2">
        <v>34</v>
      </c>
      <c r="B35" t="s">
        <v>15</v>
      </c>
      <c r="C35" s="2">
        <v>1</v>
      </c>
      <c r="D35" s="6" t="str">
        <f t="shared" si="0"/>
        <v>20620000</v>
      </c>
      <c r="E35" s="2">
        <v>2062</v>
      </c>
      <c r="F35" s="6" t="str">
        <f>startup_data___Copy[[#This Row],[Valuation (M USD)]]&amp;"0000"</f>
        <v>108470000</v>
      </c>
      <c r="G35">
        <v>10847</v>
      </c>
      <c r="H35" s="6" t="str">
        <f>startup_data___Copy[[#This Row],[Revenue (M USD)]]&amp;"0000"</f>
        <v>69570000</v>
      </c>
      <c r="I35" s="1">
        <v>6957</v>
      </c>
      <c r="J35" s="2">
        <v>1306</v>
      </c>
      <c r="K35" s="4">
        <v>9.57</v>
      </c>
      <c r="L35" t="s">
        <v>24</v>
      </c>
      <c r="M35" s="3">
        <f>DATE(startup_data___Copy[[#This Row],[Year Founded]],1,1)</f>
        <v>41275</v>
      </c>
      <c r="N35" s="2">
        <v>2013</v>
      </c>
      <c r="O35" t="s">
        <v>13</v>
      </c>
    </row>
    <row r="36" spans="1:15" x14ac:dyDescent="0.3">
      <c r="A36" s="2">
        <v>35</v>
      </c>
      <c r="B36" t="s">
        <v>17</v>
      </c>
      <c r="C36" s="2">
        <v>2</v>
      </c>
      <c r="D36" s="6" t="str">
        <f t="shared" si="0"/>
        <v>121870000</v>
      </c>
      <c r="E36" s="2">
        <v>12187</v>
      </c>
      <c r="F36" s="6" t="str">
        <f>startup_data___Copy[[#This Row],[Valuation (M USD)]]&amp;"0000"</f>
        <v>143440000</v>
      </c>
      <c r="G36">
        <v>14344</v>
      </c>
      <c r="H36" s="6" t="str">
        <f>startup_data___Copy[[#This Row],[Revenue (M USD)]]&amp;"0000"</f>
        <v>74620000</v>
      </c>
      <c r="I36" s="1">
        <v>7462</v>
      </c>
      <c r="J36" s="2">
        <v>4168</v>
      </c>
      <c r="K36" s="4">
        <v>1.57</v>
      </c>
      <c r="L36" t="s">
        <v>7</v>
      </c>
      <c r="M36" s="3">
        <f>DATE(startup_data___Copy[[#This Row],[Year Founded]],1,1)</f>
        <v>38718</v>
      </c>
      <c r="N36" s="2">
        <v>2006</v>
      </c>
      <c r="O36" t="s">
        <v>16</v>
      </c>
    </row>
    <row r="37" spans="1:15" x14ac:dyDescent="0.3">
      <c r="A37" s="2">
        <v>36</v>
      </c>
      <c r="B37" t="s">
        <v>20</v>
      </c>
      <c r="C37" s="2">
        <v>1</v>
      </c>
      <c r="D37" s="6" t="str">
        <f t="shared" si="0"/>
        <v>149490000</v>
      </c>
      <c r="E37" s="2">
        <v>14949</v>
      </c>
      <c r="F37" s="6" t="str">
        <f>startup_data___Copy[[#This Row],[Valuation (M USD)]]&amp;"0000"</f>
        <v>728610000</v>
      </c>
      <c r="G37">
        <v>72861</v>
      </c>
      <c r="H37" s="6" t="str">
        <f>startup_data___Copy[[#This Row],[Revenue (M USD)]]&amp;"0000"</f>
        <v>9820000</v>
      </c>
      <c r="I37" s="1">
        <v>982</v>
      </c>
      <c r="J37" s="2">
        <v>3145</v>
      </c>
      <c r="K37" s="4">
        <v>6.83</v>
      </c>
      <c r="L37" t="s">
        <v>24</v>
      </c>
      <c r="M37" s="3">
        <f>DATE(startup_data___Copy[[#This Row],[Year Founded]],1,1)</f>
        <v>35065</v>
      </c>
      <c r="N37" s="2">
        <v>1996</v>
      </c>
      <c r="O37" t="s">
        <v>13</v>
      </c>
    </row>
    <row r="38" spans="1:15" x14ac:dyDescent="0.3">
      <c r="A38" s="2">
        <v>37</v>
      </c>
      <c r="B38" t="s">
        <v>14</v>
      </c>
      <c r="C38" s="2">
        <v>3</v>
      </c>
      <c r="D38" s="6" t="str">
        <f t="shared" si="0"/>
        <v>21620000</v>
      </c>
      <c r="E38" s="2">
        <v>2162</v>
      </c>
      <c r="F38" s="6" t="str">
        <f>startup_data___Copy[[#This Row],[Valuation (M USD)]]&amp;"0000"</f>
        <v>1257150000</v>
      </c>
      <c r="G38">
        <v>125715</v>
      </c>
      <c r="H38" s="6" t="str">
        <f>startup_data___Copy[[#This Row],[Revenue (M USD)]]&amp;"0000"</f>
        <v>21060000</v>
      </c>
      <c r="I38" s="1">
        <v>2106</v>
      </c>
      <c r="J38" s="2">
        <v>3241</v>
      </c>
      <c r="K38" s="4">
        <v>2.33</v>
      </c>
      <c r="L38" t="s">
        <v>24</v>
      </c>
      <c r="M38" s="3">
        <f>DATE(startup_data___Copy[[#This Row],[Year Founded]],1,1)</f>
        <v>32874</v>
      </c>
      <c r="N38" s="2">
        <v>1990</v>
      </c>
      <c r="O38" t="s">
        <v>11</v>
      </c>
    </row>
    <row r="39" spans="1:15" x14ac:dyDescent="0.3">
      <c r="A39" s="2">
        <v>38</v>
      </c>
      <c r="B39" t="s">
        <v>10</v>
      </c>
      <c r="C39" s="2">
        <v>1</v>
      </c>
      <c r="D39" s="6" t="str">
        <f t="shared" si="0"/>
        <v>32420000</v>
      </c>
      <c r="E39" s="2">
        <v>3242</v>
      </c>
      <c r="F39" s="6" t="str">
        <f>startup_data___Copy[[#This Row],[Valuation (M USD)]]&amp;"0000"</f>
        <v>472040000</v>
      </c>
      <c r="G39">
        <v>47204</v>
      </c>
      <c r="H39" s="6" t="str">
        <f>startup_data___Copy[[#This Row],[Revenue (M USD)]]&amp;"0000"</f>
        <v>82530000</v>
      </c>
      <c r="I39" s="1">
        <v>8253</v>
      </c>
      <c r="J39" s="2">
        <v>2357</v>
      </c>
      <c r="K39" s="4">
        <v>4.37</v>
      </c>
      <c r="L39" t="s">
        <v>24</v>
      </c>
      <c r="M39" s="3">
        <f>DATE(startup_data___Copy[[#This Row],[Year Founded]],1,1)</f>
        <v>44197</v>
      </c>
      <c r="N39" s="2">
        <v>2021</v>
      </c>
      <c r="O39" t="s">
        <v>21</v>
      </c>
    </row>
    <row r="40" spans="1:15" x14ac:dyDescent="0.3">
      <c r="A40" s="2">
        <v>39</v>
      </c>
      <c r="B40" t="s">
        <v>12</v>
      </c>
      <c r="C40" s="2">
        <v>5</v>
      </c>
      <c r="D40" s="6" t="str">
        <f t="shared" si="0"/>
        <v>42440000</v>
      </c>
      <c r="E40" s="2">
        <v>4244</v>
      </c>
      <c r="F40" s="6" t="str">
        <f>startup_data___Copy[[#This Row],[Valuation (M USD)]]&amp;"0000"</f>
        <v>257340000</v>
      </c>
      <c r="G40">
        <v>25734</v>
      </c>
      <c r="H40" s="6" t="str">
        <f>startup_data___Copy[[#This Row],[Revenue (M USD)]]&amp;"0000"</f>
        <v>52080000</v>
      </c>
      <c r="I40" s="1">
        <v>5208</v>
      </c>
      <c r="J40" s="2">
        <v>1937</v>
      </c>
      <c r="K40" s="4">
        <v>7.22</v>
      </c>
      <c r="L40" t="s">
        <v>7</v>
      </c>
      <c r="M40" s="3">
        <f>DATE(startup_data___Copy[[#This Row],[Year Founded]],1,1)</f>
        <v>37257</v>
      </c>
      <c r="N40" s="2">
        <v>2002</v>
      </c>
      <c r="O40" t="s">
        <v>21</v>
      </c>
    </row>
    <row r="41" spans="1:15" x14ac:dyDescent="0.3">
      <c r="A41" s="2">
        <v>40</v>
      </c>
      <c r="B41" t="s">
        <v>19</v>
      </c>
      <c r="C41" s="2">
        <v>4</v>
      </c>
      <c r="D41" s="6" t="str">
        <f t="shared" si="0"/>
        <v>79470000</v>
      </c>
      <c r="E41" s="2">
        <v>7947</v>
      </c>
      <c r="F41" s="6" t="str">
        <f>startup_data___Copy[[#This Row],[Valuation (M USD)]]&amp;"0000"</f>
        <v>869370000</v>
      </c>
      <c r="G41">
        <v>86937</v>
      </c>
      <c r="H41" s="6" t="str">
        <f>startup_data___Copy[[#This Row],[Revenue (M USD)]]&amp;"0000"</f>
        <v>37410000</v>
      </c>
      <c r="I41" s="1">
        <v>3741</v>
      </c>
      <c r="J41" s="2">
        <v>2726</v>
      </c>
      <c r="K41" s="4">
        <v>5.68</v>
      </c>
      <c r="L41" t="s">
        <v>7</v>
      </c>
      <c r="M41" s="3">
        <f>DATE(startup_data___Copy[[#This Row],[Year Founded]],1,1)</f>
        <v>34700</v>
      </c>
      <c r="N41" s="2">
        <v>1995</v>
      </c>
      <c r="O41" t="s">
        <v>11</v>
      </c>
    </row>
    <row r="42" spans="1:15" x14ac:dyDescent="0.3">
      <c r="A42" s="2">
        <v>41</v>
      </c>
      <c r="B42" t="s">
        <v>10</v>
      </c>
      <c r="C42" s="2">
        <v>1</v>
      </c>
      <c r="D42" s="6" t="str">
        <f t="shared" si="0"/>
        <v>80320000</v>
      </c>
      <c r="E42" s="2">
        <v>8032</v>
      </c>
      <c r="F42" s="6" t="str">
        <f>startup_data___Copy[[#This Row],[Valuation (M USD)]]&amp;"0000"</f>
        <v>118420000</v>
      </c>
      <c r="G42">
        <v>11842</v>
      </c>
      <c r="H42" s="6" t="str">
        <f>startup_data___Copy[[#This Row],[Revenue (M USD)]]&amp;"0000"</f>
        <v>12330000</v>
      </c>
      <c r="I42" s="1">
        <v>1233</v>
      </c>
      <c r="J42" s="2">
        <v>369</v>
      </c>
      <c r="K42" s="4">
        <v>4.33</v>
      </c>
      <c r="L42" t="s">
        <v>24</v>
      </c>
      <c r="M42" s="3">
        <f>DATE(startup_data___Copy[[#This Row],[Year Founded]],1,1)</f>
        <v>37622</v>
      </c>
      <c r="N42" s="2">
        <v>2003</v>
      </c>
      <c r="O42" t="s">
        <v>13</v>
      </c>
    </row>
    <row r="43" spans="1:15" x14ac:dyDescent="0.3">
      <c r="A43" s="2">
        <v>42</v>
      </c>
      <c r="B43" t="s">
        <v>19</v>
      </c>
      <c r="C43" s="2">
        <v>5</v>
      </c>
      <c r="D43" s="6" t="str">
        <f t="shared" si="0"/>
        <v>219790000</v>
      </c>
      <c r="E43" s="2">
        <v>21979</v>
      </c>
      <c r="F43" s="6" t="str">
        <f>startup_data___Copy[[#This Row],[Valuation (M USD)]]&amp;"0000"</f>
        <v>1646570000</v>
      </c>
      <c r="G43">
        <v>164657</v>
      </c>
      <c r="H43" s="6" t="str">
        <f>startup_data___Copy[[#This Row],[Revenue (M USD)]]&amp;"0000"</f>
        <v>73580000</v>
      </c>
      <c r="I43" s="1">
        <v>7358</v>
      </c>
      <c r="J43" s="2">
        <v>4921</v>
      </c>
      <c r="K43" s="4">
        <v>3.33</v>
      </c>
      <c r="L43" t="s">
        <v>24</v>
      </c>
      <c r="M43" s="3">
        <f>DATE(startup_data___Copy[[#This Row],[Year Founded]],1,1)</f>
        <v>37987</v>
      </c>
      <c r="N43" s="2">
        <v>2004</v>
      </c>
      <c r="O43" t="s">
        <v>16</v>
      </c>
    </row>
    <row r="44" spans="1:15" x14ac:dyDescent="0.3">
      <c r="A44" s="2">
        <v>43</v>
      </c>
      <c r="B44" t="s">
        <v>17</v>
      </c>
      <c r="C44" s="2">
        <v>5</v>
      </c>
      <c r="D44" s="6" t="str">
        <f t="shared" si="0"/>
        <v>75590000</v>
      </c>
      <c r="E44" s="2">
        <v>7559</v>
      </c>
      <c r="F44" s="6" t="str">
        <f>startup_data___Copy[[#This Row],[Valuation (M USD)]]&amp;"0000"</f>
        <v>242660000</v>
      </c>
      <c r="G44">
        <v>24266</v>
      </c>
      <c r="H44" s="6" t="str">
        <f>startup_data___Copy[[#This Row],[Revenue (M USD)]]&amp;"0000"</f>
        <v>23660000</v>
      </c>
      <c r="I44" s="1">
        <v>2366</v>
      </c>
      <c r="J44" s="2">
        <v>2395</v>
      </c>
      <c r="K44" s="4">
        <v>8.41</v>
      </c>
      <c r="L44" t="s">
        <v>7</v>
      </c>
      <c r="M44" s="3">
        <f>DATE(startup_data___Copy[[#This Row],[Year Founded]],1,1)</f>
        <v>33970</v>
      </c>
      <c r="N44" s="2">
        <v>1993</v>
      </c>
      <c r="O44" t="s">
        <v>11</v>
      </c>
    </row>
    <row r="45" spans="1:15" x14ac:dyDescent="0.3">
      <c r="A45" s="2">
        <v>44</v>
      </c>
      <c r="B45" t="s">
        <v>19</v>
      </c>
      <c r="C45" s="2">
        <v>3</v>
      </c>
      <c r="D45" s="6" t="str">
        <f t="shared" si="0"/>
        <v>190110000</v>
      </c>
      <c r="E45" s="2">
        <v>19011</v>
      </c>
      <c r="F45" s="6" t="str">
        <f>startup_data___Copy[[#This Row],[Valuation (M USD)]]&amp;"0000"</f>
        <v>1127310000</v>
      </c>
      <c r="G45">
        <v>112731</v>
      </c>
      <c r="H45" s="6" t="str">
        <f>startup_data___Copy[[#This Row],[Revenue (M USD)]]&amp;"0000"</f>
        <v>37210000</v>
      </c>
      <c r="I45" s="1">
        <v>3721</v>
      </c>
      <c r="J45" s="2">
        <v>951</v>
      </c>
      <c r="K45" s="4">
        <v>1.52</v>
      </c>
      <c r="L45" t="s">
        <v>24</v>
      </c>
      <c r="M45" s="3">
        <f>DATE(startup_data___Copy[[#This Row],[Year Founded]],1,1)</f>
        <v>38353</v>
      </c>
      <c r="N45" s="2">
        <v>2005</v>
      </c>
      <c r="O45" t="s">
        <v>18</v>
      </c>
    </row>
    <row r="46" spans="1:15" x14ac:dyDescent="0.3">
      <c r="A46" s="2">
        <v>45</v>
      </c>
      <c r="B46" t="s">
        <v>15</v>
      </c>
      <c r="C46" s="2">
        <v>5</v>
      </c>
      <c r="D46" s="6" t="str">
        <f t="shared" si="0"/>
        <v>148540000</v>
      </c>
      <c r="E46" s="2">
        <v>14854</v>
      </c>
      <c r="F46" s="6" t="str">
        <f>startup_data___Copy[[#This Row],[Valuation (M USD)]]&amp;"0000"</f>
        <v>1926640000</v>
      </c>
      <c r="G46">
        <v>192664</v>
      </c>
      <c r="H46" s="6" t="str">
        <f>startup_data___Copy[[#This Row],[Revenue (M USD)]]&amp;"0000"</f>
        <v>6350000</v>
      </c>
      <c r="I46" s="1">
        <v>635</v>
      </c>
      <c r="J46" s="2">
        <v>1382</v>
      </c>
      <c r="K46" s="4">
        <v>4.3600000000000003</v>
      </c>
      <c r="L46" t="s">
        <v>24</v>
      </c>
      <c r="M46" s="3">
        <f>DATE(startup_data___Copy[[#This Row],[Year Founded]],1,1)</f>
        <v>42736</v>
      </c>
      <c r="N46" s="2">
        <v>2017</v>
      </c>
      <c r="O46" t="s">
        <v>13</v>
      </c>
    </row>
    <row r="47" spans="1:15" x14ac:dyDescent="0.3">
      <c r="A47" s="2">
        <v>46</v>
      </c>
      <c r="B47" t="s">
        <v>14</v>
      </c>
      <c r="C47" s="2">
        <v>5</v>
      </c>
      <c r="D47" s="6" t="str">
        <f t="shared" si="0"/>
        <v>17220000</v>
      </c>
      <c r="E47" s="2">
        <v>1722</v>
      </c>
      <c r="F47" s="6" t="str">
        <f>startup_data___Copy[[#This Row],[Valuation (M USD)]]&amp;"0000"</f>
        <v>2303230000</v>
      </c>
      <c r="G47">
        <v>230323</v>
      </c>
      <c r="H47" s="6" t="str">
        <f>startup_data___Copy[[#This Row],[Revenue (M USD)]]&amp;"0000"</f>
        <v>80160000</v>
      </c>
      <c r="I47" s="1">
        <v>8016</v>
      </c>
      <c r="J47" s="2">
        <v>1444</v>
      </c>
      <c r="K47" s="4">
        <v>9.0500000000000007</v>
      </c>
      <c r="L47" t="s">
        <v>7</v>
      </c>
      <c r="M47" s="3">
        <f>DATE(startup_data___Copy[[#This Row],[Year Founded]],1,1)</f>
        <v>38353</v>
      </c>
      <c r="N47" s="2">
        <v>2005</v>
      </c>
      <c r="O47" t="s">
        <v>21</v>
      </c>
    </row>
    <row r="48" spans="1:15" x14ac:dyDescent="0.3">
      <c r="A48" s="2">
        <v>47</v>
      </c>
      <c r="B48" t="s">
        <v>12</v>
      </c>
      <c r="C48" s="2">
        <v>5</v>
      </c>
      <c r="D48" s="6" t="str">
        <f t="shared" si="0"/>
        <v>251510000</v>
      </c>
      <c r="E48" s="2">
        <v>25151</v>
      </c>
      <c r="F48" s="6" t="str">
        <f>startup_data___Copy[[#This Row],[Valuation (M USD)]]&amp;"0000"</f>
        <v>3074010000</v>
      </c>
      <c r="G48">
        <v>307401</v>
      </c>
      <c r="H48" s="6" t="str">
        <f>startup_data___Copy[[#This Row],[Revenue (M USD)]]&amp;"0000"</f>
        <v>76680000</v>
      </c>
      <c r="I48" s="1">
        <v>7668</v>
      </c>
      <c r="J48" s="2">
        <v>3185</v>
      </c>
      <c r="K48" s="4">
        <v>8.4700000000000006</v>
      </c>
      <c r="L48" t="s">
        <v>7</v>
      </c>
      <c r="M48" s="3">
        <f>DATE(startup_data___Copy[[#This Row],[Year Founded]],1,1)</f>
        <v>33970</v>
      </c>
      <c r="N48" s="2">
        <v>1993</v>
      </c>
      <c r="O48" t="s">
        <v>11</v>
      </c>
    </row>
    <row r="49" spans="1:15" x14ac:dyDescent="0.3">
      <c r="A49" s="2">
        <v>48</v>
      </c>
      <c r="B49" t="s">
        <v>22</v>
      </c>
      <c r="C49" s="2">
        <v>5</v>
      </c>
      <c r="D49" s="6" t="str">
        <f t="shared" si="0"/>
        <v>121610000</v>
      </c>
      <c r="E49" s="2">
        <v>12161</v>
      </c>
      <c r="F49" s="6" t="str">
        <f>startup_data___Copy[[#This Row],[Valuation (M USD)]]&amp;"0000"</f>
        <v>529890000</v>
      </c>
      <c r="G49">
        <v>52989</v>
      </c>
      <c r="H49" s="6" t="str">
        <f>startup_data___Copy[[#This Row],[Revenue (M USD)]]&amp;"0000"</f>
        <v>73390000</v>
      </c>
      <c r="I49" s="1">
        <v>7339</v>
      </c>
      <c r="J49" s="2">
        <v>4862</v>
      </c>
      <c r="K49" s="4">
        <v>4.07</v>
      </c>
      <c r="L49" t="s">
        <v>24</v>
      </c>
      <c r="M49" s="3">
        <f>DATE(startup_data___Copy[[#This Row],[Year Founded]],1,1)</f>
        <v>42005</v>
      </c>
      <c r="N49" s="2">
        <v>2015</v>
      </c>
      <c r="O49" t="s">
        <v>21</v>
      </c>
    </row>
    <row r="50" spans="1:15" x14ac:dyDescent="0.3">
      <c r="A50" s="2">
        <v>49</v>
      </c>
      <c r="B50" t="s">
        <v>19</v>
      </c>
      <c r="C50" s="2">
        <v>2</v>
      </c>
      <c r="D50" s="6" t="str">
        <f t="shared" si="0"/>
        <v>231390000</v>
      </c>
      <c r="E50" s="2">
        <v>23139</v>
      </c>
      <c r="F50" s="6" t="str">
        <f>startup_data___Copy[[#This Row],[Valuation (M USD)]]&amp;"0000"</f>
        <v>2903050000</v>
      </c>
      <c r="G50">
        <v>290305</v>
      </c>
      <c r="H50" s="6" t="str">
        <f>startup_data___Copy[[#This Row],[Revenue (M USD)]]&amp;"0000"</f>
        <v>30010000</v>
      </c>
      <c r="I50" s="1">
        <v>3001</v>
      </c>
      <c r="J50" s="2">
        <v>345</v>
      </c>
      <c r="K50" s="4">
        <v>7.65</v>
      </c>
      <c r="L50" t="s">
        <v>7</v>
      </c>
      <c r="M50" s="3">
        <f>DATE(startup_data___Copy[[#This Row],[Year Founded]],1,1)</f>
        <v>42736</v>
      </c>
      <c r="N50" s="2">
        <v>2017</v>
      </c>
      <c r="O50" t="s">
        <v>13</v>
      </c>
    </row>
    <row r="51" spans="1:15" x14ac:dyDescent="0.3">
      <c r="A51" s="2">
        <v>50</v>
      </c>
      <c r="B51" t="s">
        <v>10</v>
      </c>
      <c r="C51" s="2">
        <v>2</v>
      </c>
      <c r="D51" s="6" t="str">
        <f t="shared" si="0"/>
        <v>12690000</v>
      </c>
      <c r="E51" s="2">
        <v>1269</v>
      </c>
      <c r="F51" s="6" t="str">
        <f>startup_data___Copy[[#This Row],[Valuation (M USD)]]&amp;"0000"</f>
        <v>1779660000</v>
      </c>
      <c r="G51">
        <v>177966</v>
      </c>
      <c r="H51" s="6" t="str">
        <f>startup_data___Copy[[#This Row],[Revenue (M USD)]]&amp;"0000"</f>
        <v>17430000</v>
      </c>
      <c r="I51" s="1">
        <v>1743</v>
      </c>
      <c r="J51" s="2">
        <v>2994</v>
      </c>
      <c r="K51" s="4">
        <v>8.25</v>
      </c>
      <c r="L51" t="s">
        <v>7</v>
      </c>
      <c r="M51" s="3">
        <f>DATE(startup_data___Copy[[#This Row],[Year Founded]],1,1)</f>
        <v>44197</v>
      </c>
      <c r="N51" s="2">
        <v>2021</v>
      </c>
      <c r="O51" t="s">
        <v>21</v>
      </c>
    </row>
    <row r="52" spans="1:15" x14ac:dyDescent="0.3">
      <c r="A52" s="2">
        <v>51</v>
      </c>
      <c r="B52" t="s">
        <v>15</v>
      </c>
      <c r="C52" s="2">
        <v>3</v>
      </c>
      <c r="D52" s="6" t="str">
        <f t="shared" si="0"/>
        <v>106480000</v>
      </c>
      <c r="E52" s="2">
        <v>10648</v>
      </c>
      <c r="F52" s="6" t="str">
        <f>startup_data___Copy[[#This Row],[Valuation (M USD)]]&amp;"0000"</f>
        <v>1086870000</v>
      </c>
      <c r="G52">
        <v>108687</v>
      </c>
      <c r="H52" s="6" t="str">
        <f>startup_data___Copy[[#This Row],[Revenue (M USD)]]&amp;"0000"</f>
        <v>63790000</v>
      </c>
      <c r="I52" s="1">
        <v>6379</v>
      </c>
      <c r="J52" s="2">
        <v>387</v>
      </c>
      <c r="K52" s="4">
        <v>8.9</v>
      </c>
      <c r="L52" t="s">
        <v>24</v>
      </c>
      <c r="M52" s="3">
        <f>DATE(startup_data___Copy[[#This Row],[Year Founded]],1,1)</f>
        <v>33239</v>
      </c>
      <c r="N52" s="2">
        <v>1991</v>
      </c>
      <c r="O52" t="s">
        <v>11</v>
      </c>
    </row>
    <row r="53" spans="1:15" x14ac:dyDescent="0.3">
      <c r="A53" s="2">
        <v>52</v>
      </c>
      <c r="B53" t="s">
        <v>22</v>
      </c>
      <c r="C53" s="2">
        <v>1</v>
      </c>
      <c r="D53" s="6" t="str">
        <f t="shared" si="0"/>
        <v>287610000</v>
      </c>
      <c r="E53" s="2">
        <v>28761</v>
      </c>
      <c r="F53" s="6" t="str">
        <f>startup_data___Copy[[#This Row],[Valuation (M USD)]]&amp;"0000"</f>
        <v>4110090000</v>
      </c>
      <c r="G53">
        <v>411009</v>
      </c>
      <c r="H53" s="6" t="str">
        <f>startup_data___Copy[[#This Row],[Revenue (M USD)]]&amp;"0000"</f>
        <v>49670000</v>
      </c>
      <c r="I53" s="1">
        <v>4967</v>
      </c>
      <c r="J53" s="2">
        <v>1561</v>
      </c>
      <c r="K53" s="4">
        <v>5.49</v>
      </c>
      <c r="L53" t="s">
        <v>7</v>
      </c>
      <c r="M53" s="3">
        <f>DATE(startup_data___Copy[[#This Row],[Year Founded]],1,1)</f>
        <v>43831</v>
      </c>
      <c r="N53" s="2">
        <v>2020</v>
      </c>
      <c r="O53" t="s">
        <v>13</v>
      </c>
    </row>
    <row r="54" spans="1:15" x14ac:dyDescent="0.3">
      <c r="A54" s="2">
        <v>53</v>
      </c>
      <c r="B54" t="s">
        <v>12</v>
      </c>
      <c r="C54" s="2">
        <v>5</v>
      </c>
      <c r="D54" s="6" t="str">
        <f t="shared" si="0"/>
        <v>55720000</v>
      </c>
      <c r="E54" s="2">
        <v>5572</v>
      </c>
      <c r="F54" s="6" t="str">
        <f>startup_data___Copy[[#This Row],[Valuation (M USD)]]&amp;"0000"</f>
        <v>720020000</v>
      </c>
      <c r="G54">
        <v>72002</v>
      </c>
      <c r="H54" s="6" t="str">
        <f>startup_data___Copy[[#This Row],[Revenue (M USD)]]&amp;"0000"</f>
        <v>17910000</v>
      </c>
      <c r="I54" s="1">
        <v>1791</v>
      </c>
      <c r="J54" s="2">
        <v>304</v>
      </c>
      <c r="K54" s="4">
        <v>2.12</v>
      </c>
      <c r="L54" t="s">
        <v>7</v>
      </c>
      <c r="M54" s="3">
        <f>DATE(startup_data___Copy[[#This Row],[Year Founded]],1,1)</f>
        <v>33604</v>
      </c>
      <c r="N54" s="2">
        <v>1992</v>
      </c>
      <c r="O54" t="s">
        <v>18</v>
      </c>
    </row>
    <row r="55" spans="1:15" x14ac:dyDescent="0.3">
      <c r="A55" s="2">
        <v>54</v>
      </c>
      <c r="B55" t="s">
        <v>22</v>
      </c>
      <c r="C55" s="2">
        <v>1</v>
      </c>
      <c r="D55" s="6" t="str">
        <f t="shared" si="0"/>
        <v>27560000</v>
      </c>
      <c r="E55" s="2">
        <v>2756</v>
      </c>
      <c r="F55" s="6" t="str">
        <f>startup_data___Copy[[#This Row],[Valuation (M USD)]]&amp;"0000"</f>
        <v>303260000</v>
      </c>
      <c r="G55">
        <v>30326</v>
      </c>
      <c r="H55" s="6" t="str">
        <f>startup_data___Copy[[#This Row],[Revenue (M USD)]]&amp;"0000"</f>
        <v>68620000</v>
      </c>
      <c r="I55" s="1">
        <v>6862</v>
      </c>
      <c r="J55" s="2">
        <v>143</v>
      </c>
      <c r="K55" s="4">
        <v>2.63</v>
      </c>
      <c r="L55" t="s">
        <v>7</v>
      </c>
      <c r="M55" s="3">
        <f>DATE(startup_data___Copy[[#This Row],[Year Founded]],1,1)</f>
        <v>35431</v>
      </c>
      <c r="N55" s="2">
        <v>1997</v>
      </c>
      <c r="O55" t="s">
        <v>11</v>
      </c>
    </row>
    <row r="56" spans="1:15" x14ac:dyDescent="0.3">
      <c r="A56" s="2">
        <v>55</v>
      </c>
      <c r="B56" t="s">
        <v>15</v>
      </c>
      <c r="C56" s="2">
        <v>1</v>
      </c>
      <c r="D56" s="6" t="str">
        <f t="shared" si="0"/>
        <v>231410000</v>
      </c>
      <c r="E56" s="2">
        <v>23141</v>
      </c>
      <c r="F56" s="6" t="str">
        <f>startup_data___Copy[[#This Row],[Valuation (M USD)]]&amp;"0000"</f>
        <v>2297030000</v>
      </c>
      <c r="G56">
        <v>229703</v>
      </c>
      <c r="H56" s="6" t="str">
        <f>startup_data___Copy[[#This Row],[Revenue (M USD)]]&amp;"0000"</f>
        <v>99110000</v>
      </c>
      <c r="I56" s="1">
        <v>9911</v>
      </c>
      <c r="J56" s="2">
        <v>363</v>
      </c>
      <c r="K56" s="4">
        <v>3.03</v>
      </c>
      <c r="L56" t="s">
        <v>7</v>
      </c>
      <c r="M56" s="3">
        <f>DATE(startup_data___Copy[[#This Row],[Year Founded]],1,1)</f>
        <v>41275</v>
      </c>
      <c r="N56" s="2">
        <v>2013</v>
      </c>
      <c r="O56" t="s">
        <v>16</v>
      </c>
    </row>
    <row r="57" spans="1:15" x14ac:dyDescent="0.3">
      <c r="A57" s="2">
        <v>56</v>
      </c>
      <c r="B57" t="s">
        <v>14</v>
      </c>
      <c r="C57" s="2">
        <v>3</v>
      </c>
      <c r="D57" s="6" t="str">
        <f t="shared" si="0"/>
        <v>20940000</v>
      </c>
      <c r="E57" s="2">
        <v>2094</v>
      </c>
      <c r="F57" s="6" t="str">
        <f>startup_data___Copy[[#This Row],[Valuation (M USD)]]&amp;"0000"</f>
        <v>150410000</v>
      </c>
      <c r="G57">
        <v>15041</v>
      </c>
      <c r="H57" s="6" t="str">
        <f>startup_data___Copy[[#This Row],[Revenue (M USD)]]&amp;"0000"</f>
        <v>74750000</v>
      </c>
      <c r="I57" s="1">
        <v>7475</v>
      </c>
      <c r="J57" s="2">
        <v>4936</v>
      </c>
      <c r="K57" s="4">
        <v>5.98</v>
      </c>
      <c r="L57" t="s">
        <v>24</v>
      </c>
      <c r="M57" s="3">
        <f>DATE(startup_data___Copy[[#This Row],[Year Founded]],1,1)</f>
        <v>37987</v>
      </c>
      <c r="N57" s="2">
        <v>2004</v>
      </c>
      <c r="O57" t="s">
        <v>11</v>
      </c>
    </row>
    <row r="58" spans="1:15" x14ac:dyDescent="0.3">
      <c r="A58" s="2">
        <v>57</v>
      </c>
      <c r="B58" t="s">
        <v>14</v>
      </c>
      <c r="C58" s="2">
        <v>5</v>
      </c>
      <c r="D58" s="6" t="str">
        <f t="shared" si="0"/>
        <v>251210000</v>
      </c>
      <c r="E58" s="2">
        <v>25121</v>
      </c>
      <c r="F58" s="6" t="str">
        <f>startup_data___Copy[[#This Row],[Valuation (M USD)]]&amp;"0000"</f>
        <v>1233810000</v>
      </c>
      <c r="G58">
        <v>123381</v>
      </c>
      <c r="H58" s="6" t="str">
        <f>startup_data___Copy[[#This Row],[Revenue (M USD)]]&amp;"0000"</f>
        <v>74020000</v>
      </c>
      <c r="I58" s="1">
        <v>7402</v>
      </c>
      <c r="J58" s="2">
        <v>1527</v>
      </c>
      <c r="K58" s="4">
        <v>0.42</v>
      </c>
      <c r="L58" t="s">
        <v>24</v>
      </c>
      <c r="M58" s="3">
        <f>DATE(startup_data___Copy[[#This Row],[Year Founded]],1,1)</f>
        <v>43831</v>
      </c>
      <c r="N58" s="2">
        <v>2020</v>
      </c>
      <c r="O58" t="s">
        <v>13</v>
      </c>
    </row>
    <row r="59" spans="1:15" x14ac:dyDescent="0.3">
      <c r="A59" s="2">
        <v>58</v>
      </c>
      <c r="B59" t="s">
        <v>20</v>
      </c>
      <c r="C59" s="2">
        <v>5</v>
      </c>
      <c r="D59" s="6" t="str">
        <f t="shared" si="0"/>
        <v>131440000</v>
      </c>
      <c r="E59" s="2">
        <v>13144</v>
      </c>
      <c r="F59" s="6" t="str">
        <f>startup_data___Copy[[#This Row],[Valuation (M USD)]]&amp;"0000"</f>
        <v>134850000</v>
      </c>
      <c r="G59">
        <v>13485</v>
      </c>
      <c r="H59" s="6" t="str">
        <f>startup_data___Copy[[#This Row],[Revenue (M USD)]]&amp;"0000"</f>
        <v>95040000</v>
      </c>
      <c r="I59" s="1">
        <v>9504</v>
      </c>
      <c r="J59" s="2">
        <v>3461</v>
      </c>
      <c r="K59" s="4">
        <v>6.4</v>
      </c>
      <c r="L59" t="s">
        <v>24</v>
      </c>
      <c r="M59" s="3">
        <f>DATE(startup_data___Copy[[#This Row],[Year Founded]],1,1)</f>
        <v>35796</v>
      </c>
      <c r="N59" s="2">
        <v>1998</v>
      </c>
      <c r="O59" t="s">
        <v>11</v>
      </c>
    </row>
    <row r="60" spans="1:15" x14ac:dyDescent="0.3">
      <c r="A60" s="2">
        <v>59</v>
      </c>
      <c r="B60" t="s">
        <v>14</v>
      </c>
      <c r="C60" s="2">
        <v>4</v>
      </c>
      <c r="D60" s="6" t="str">
        <f t="shared" si="0"/>
        <v>27470000</v>
      </c>
      <c r="E60" s="2">
        <v>2747</v>
      </c>
      <c r="F60" s="6" t="str">
        <f>startup_data___Copy[[#This Row],[Valuation (M USD)]]&amp;"0000"</f>
        <v>1872720000</v>
      </c>
      <c r="G60">
        <v>187272</v>
      </c>
      <c r="H60" s="6" t="str">
        <f>startup_data___Copy[[#This Row],[Revenue (M USD)]]&amp;"0000"</f>
        <v>20370000</v>
      </c>
      <c r="I60" s="1">
        <v>2037</v>
      </c>
      <c r="J60" s="2">
        <v>1632</v>
      </c>
      <c r="K60" s="4">
        <v>3.71</v>
      </c>
      <c r="L60" t="s">
        <v>24</v>
      </c>
      <c r="M60" s="3">
        <f>DATE(startup_data___Copy[[#This Row],[Year Founded]],1,1)</f>
        <v>33239</v>
      </c>
      <c r="N60" s="2">
        <v>1991</v>
      </c>
      <c r="O60" t="s">
        <v>18</v>
      </c>
    </row>
    <row r="61" spans="1:15" x14ac:dyDescent="0.3">
      <c r="A61" s="2">
        <v>60</v>
      </c>
      <c r="B61" t="s">
        <v>20</v>
      </c>
      <c r="C61" s="2">
        <v>1</v>
      </c>
      <c r="D61" s="6" t="str">
        <f t="shared" si="0"/>
        <v>21660000</v>
      </c>
      <c r="E61" s="2">
        <v>2166</v>
      </c>
      <c r="F61" s="6" t="str">
        <f>startup_data___Copy[[#This Row],[Valuation (M USD)]]&amp;"0000"</f>
        <v>2901850000</v>
      </c>
      <c r="G61">
        <v>290185</v>
      </c>
      <c r="H61" s="6" t="str">
        <f>startup_data___Copy[[#This Row],[Revenue (M USD)]]&amp;"0000"</f>
        <v>5660000</v>
      </c>
      <c r="I61" s="1">
        <v>566</v>
      </c>
      <c r="J61" s="2">
        <v>1308</v>
      </c>
      <c r="K61" s="4">
        <v>3.02</v>
      </c>
      <c r="L61" t="s">
        <v>24</v>
      </c>
      <c r="M61" s="3">
        <f>DATE(startup_data___Copy[[#This Row],[Year Founded]],1,1)</f>
        <v>35431</v>
      </c>
      <c r="N61" s="2">
        <v>1997</v>
      </c>
      <c r="O61" t="s">
        <v>18</v>
      </c>
    </row>
    <row r="62" spans="1:15" x14ac:dyDescent="0.3">
      <c r="A62" s="2">
        <v>61</v>
      </c>
      <c r="B62" t="s">
        <v>22</v>
      </c>
      <c r="C62" s="2">
        <v>1</v>
      </c>
      <c r="D62" s="6" t="str">
        <f t="shared" si="0"/>
        <v>183320000</v>
      </c>
      <c r="E62" s="2">
        <v>18332</v>
      </c>
      <c r="F62" s="6" t="str">
        <f>startup_data___Copy[[#This Row],[Valuation (M USD)]]&amp;"0000"</f>
        <v>2735140000</v>
      </c>
      <c r="G62">
        <v>273514</v>
      </c>
      <c r="H62" s="6" t="str">
        <f>startup_data___Copy[[#This Row],[Revenue (M USD)]]&amp;"0000"</f>
        <v>97970000</v>
      </c>
      <c r="I62" s="1">
        <v>9797</v>
      </c>
      <c r="J62" s="2">
        <v>1139</v>
      </c>
      <c r="K62" s="4">
        <v>8.81</v>
      </c>
      <c r="L62" t="s">
        <v>7</v>
      </c>
      <c r="M62" s="3">
        <f>DATE(startup_data___Copy[[#This Row],[Year Founded]],1,1)</f>
        <v>35065</v>
      </c>
      <c r="N62" s="2">
        <v>1996</v>
      </c>
      <c r="O62" t="s">
        <v>16</v>
      </c>
    </row>
    <row r="63" spans="1:15" x14ac:dyDescent="0.3">
      <c r="A63" s="2">
        <v>62</v>
      </c>
      <c r="B63" t="s">
        <v>17</v>
      </c>
      <c r="C63" s="2">
        <v>2</v>
      </c>
      <c r="D63" s="6" t="str">
        <f t="shared" si="0"/>
        <v>284820000</v>
      </c>
      <c r="E63" s="2">
        <v>28482</v>
      </c>
      <c r="F63" s="6" t="str">
        <f>startup_data___Copy[[#This Row],[Valuation (M USD)]]&amp;"0000"</f>
        <v>3426140000</v>
      </c>
      <c r="G63">
        <v>342614</v>
      </c>
      <c r="H63" s="6" t="str">
        <f>startup_data___Copy[[#This Row],[Revenue (M USD)]]&amp;"0000"</f>
        <v>16610000</v>
      </c>
      <c r="I63" s="1">
        <v>1661</v>
      </c>
      <c r="J63" s="2">
        <v>2191</v>
      </c>
      <c r="K63" s="4">
        <v>4.6500000000000004</v>
      </c>
      <c r="L63" t="s">
        <v>7</v>
      </c>
      <c r="M63" s="3">
        <f>DATE(startup_data___Copy[[#This Row],[Year Founded]],1,1)</f>
        <v>38353</v>
      </c>
      <c r="N63" s="2">
        <v>2005</v>
      </c>
      <c r="O63" t="s">
        <v>21</v>
      </c>
    </row>
    <row r="64" spans="1:15" x14ac:dyDescent="0.3">
      <c r="A64" s="2">
        <v>63</v>
      </c>
      <c r="B64" t="s">
        <v>10</v>
      </c>
      <c r="C64" s="2">
        <v>4</v>
      </c>
      <c r="D64" s="6" t="str">
        <f t="shared" si="0"/>
        <v>11930000</v>
      </c>
      <c r="E64" s="2">
        <v>1193</v>
      </c>
      <c r="F64" s="6" t="str">
        <f>startup_data___Copy[[#This Row],[Valuation (M USD)]]&amp;"0000"</f>
        <v>487430000</v>
      </c>
      <c r="G64">
        <v>48743</v>
      </c>
      <c r="H64" s="6" t="str">
        <f>startup_data___Copy[[#This Row],[Revenue (M USD)]]&amp;"0000"</f>
        <v>70060000</v>
      </c>
      <c r="I64" s="1">
        <v>7006</v>
      </c>
      <c r="J64" s="2">
        <v>3175</v>
      </c>
      <c r="K64" s="4">
        <v>1.04</v>
      </c>
      <c r="L64" t="s">
        <v>7</v>
      </c>
      <c r="M64" s="3">
        <f>DATE(startup_data___Copy[[#This Row],[Year Founded]],1,1)</f>
        <v>43466</v>
      </c>
      <c r="N64" s="2">
        <v>2019</v>
      </c>
      <c r="O64" t="s">
        <v>13</v>
      </c>
    </row>
    <row r="65" spans="1:15" x14ac:dyDescent="0.3">
      <c r="A65" s="2">
        <v>64</v>
      </c>
      <c r="B65" t="s">
        <v>10</v>
      </c>
      <c r="C65" s="2">
        <v>2</v>
      </c>
      <c r="D65" s="6" t="str">
        <f t="shared" si="0"/>
        <v>286250000</v>
      </c>
      <c r="E65" s="2">
        <v>28625</v>
      </c>
      <c r="F65" s="6" t="str">
        <f>startup_data___Copy[[#This Row],[Valuation (M USD)]]&amp;"0000"</f>
        <v>1850390000</v>
      </c>
      <c r="G65">
        <v>185039</v>
      </c>
      <c r="H65" s="6" t="str">
        <f>startup_data___Copy[[#This Row],[Revenue (M USD)]]&amp;"0000"</f>
        <v>58620000</v>
      </c>
      <c r="I65" s="1">
        <v>5862</v>
      </c>
      <c r="J65" s="2">
        <v>3840</v>
      </c>
      <c r="K65" s="4">
        <v>8.2799999999999994</v>
      </c>
      <c r="L65" t="s">
        <v>7</v>
      </c>
      <c r="M65" s="3">
        <f>DATE(startup_data___Copy[[#This Row],[Year Founded]],1,1)</f>
        <v>36161</v>
      </c>
      <c r="N65" s="2">
        <v>1999</v>
      </c>
      <c r="O65" t="s">
        <v>13</v>
      </c>
    </row>
    <row r="66" spans="1:15" x14ac:dyDescent="0.3">
      <c r="A66" s="2">
        <v>65</v>
      </c>
      <c r="B66" t="s">
        <v>22</v>
      </c>
      <c r="C66" s="2">
        <v>2</v>
      </c>
      <c r="D66" s="6" t="str">
        <f t="shared" ref="D66:D129" si="1">E66 &amp; "0000"</f>
        <v>40930000</v>
      </c>
      <c r="E66" s="2">
        <v>4093</v>
      </c>
      <c r="F66" s="6" t="str">
        <f>startup_data___Copy[[#This Row],[Valuation (M USD)]]&amp;"0000"</f>
        <v>176380000</v>
      </c>
      <c r="G66">
        <v>17638</v>
      </c>
      <c r="H66" s="6" t="str">
        <f>startup_data___Copy[[#This Row],[Revenue (M USD)]]&amp;"0000"</f>
        <v>58690000</v>
      </c>
      <c r="I66" s="1">
        <v>5869</v>
      </c>
      <c r="J66" s="2">
        <v>2156</v>
      </c>
      <c r="K66" s="4">
        <v>0.56999999999999995</v>
      </c>
      <c r="L66" t="s">
        <v>7</v>
      </c>
      <c r="M66" s="3">
        <f>DATE(startup_data___Copy[[#This Row],[Year Founded]],1,1)</f>
        <v>39083</v>
      </c>
      <c r="N66" s="2">
        <v>2007</v>
      </c>
      <c r="O66" t="s">
        <v>21</v>
      </c>
    </row>
    <row r="67" spans="1:15" x14ac:dyDescent="0.3">
      <c r="A67" s="2">
        <v>66</v>
      </c>
      <c r="B67" t="s">
        <v>19</v>
      </c>
      <c r="C67" s="2">
        <v>2</v>
      </c>
      <c r="D67" s="6" t="str">
        <f t="shared" si="1"/>
        <v>145380000</v>
      </c>
      <c r="E67" s="2">
        <v>14538</v>
      </c>
      <c r="F67" s="6" t="str">
        <f>startup_data___Copy[[#This Row],[Valuation (M USD)]]&amp;"0000"</f>
        <v>15710000</v>
      </c>
      <c r="G67">
        <v>1571</v>
      </c>
      <c r="H67" s="6" t="str">
        <f>startup_data___Copy[[#This Row],[Revenue (M USD)]]&amp;"0000"</f>
        <v>6980000</v>
      </c>
      <c r="I67" s="1">
        <v>698</v>
      </c>
      <c r="J67" s="2">
        <v>1242</v>
      </c>
      <c r="K67" s="4">
        <v>7.29</v>
      </c>
      <c r="L67" t="s">
        <v>24</v>
      </c>
      <c r="M67" s="3">
        <f>DATE(startup_data___Copy[[#This Row],[Year Founded]],1,1)</f>
        <v>34335</v>
      </c>
      <c r="N67" s="2">
        <v>1994</v>
      </c>
      <c r="O67" t="s">
        <v>18</v>
      </c>
    </row>
    <row r="68" spans="1:15" x14ac:dyDescent="0.3">
      <c r="A68" s="2">
        <v>67</v>
      </c>
      <c r="B68" t="s">
        <v>19</v>
      </c>
      <c r="C68" s="2">
        <v>3</v>
      </c>
      <c r="D68" s="6" t="str">
        <f t="shared" si="1"/>
        <v>81340000</v>
      </c>
      <c r="E68" s="2">
        <v>8134</v>
      </c>
      <c r="F68" s="6" t="str">
        <f>startup_data___Copy[[#This Row],[Valuation (M USD)]]&amp;"0000"</f>
        <v>990910000</v>
      </c>
      <c r="G68">
        <v>99091</v>
      </c>
      <c r="H68" s="6" t="str">
        <f>startup_data___Copy[[#This Row],[Revenue (M USD)]]&amp;"0000"</f>
        <v>92970000</v>
      </c>
      <c r="I68" s="1">
        <v>9297</v>
      </c>
      <c r="J68" s="2">
        <v>3740</v>
      </c>
      <c r="K68" s="4">
        <v>7.76</v>
      </c>
      <c r="L68" t="s">
        <v>24</v>
      </c>
      <c r="M68" s="3">
        <f>DATE(startup_data___Copy[[#This Row],[Year Founded]],1,1)</f>
        <v>43101</v>
      </c>
      <c r="N68" s="2">
        <v>2018</v>
      </c>
      <c r="O68" t="s">
        <v>18</v>
      </c>
    </row>
    <row r="69" spans="1:15" x14ac:dyDescent="0.3">
      <c r="A69" s="2">
        <v>68</v>
      </c>
      <c r="B69" t="s">
        <v>14</v>
      </c>
      <c r="C69" s="2">
        <v>3</v>
      </c>
      <c r="D69" s="6" t="str">
        <f t="shared" si="1"/>
        <v>162180000</v>
      </c>
      <c r="E69" s="2">
        <v>16218</v>
      </c>
      <c r="F69" s="6" t="str">
        <f>startup_data___Copy[[#This Row],[Valuation (M USD)]]&amp;"0000"</f>
        <v>2288050000</v>
      </c>
      <c r="G69">
        <v>228805</v>
      </c>
      <c r="H69" s="6" t="str">
        <f>startup_data___Copy[[#This Row],[Revenue (M USD)]]&amp;"0000"</f>
        <v>78280000</v>
      </c>
      <c r="I69" s="1">
        <v>7828</v>
      </c>
      <c r="J69" s="2">
        <v>2839</v>
      </c>
      <c r="K69" s="4">
        <v>3.59</v>
      </c>
      <c r="L69" t="s">
        <v>24</v>
      </c>
      <c r="M69" s="3">
        <f>DATE(startup_data___Copy[[#This Row],[Year Founded]],1,1)</f>
        <v>40909</v>
      </c>
      <c r="N69" s="2">
        <v>2012</v>
      </c>
      <c r="O69" t="s">
        <v>11</v>
      </c>
    </row>
    <row r="70" spans="1:15" x14ac:dyDescent="0.3">
      <c r="A70" s="2">
        <v>69</v>
      </c>
      <c r="B70" t="s">
        <v>10</v>
      </c>
      <c r="C70" s="2">
        <v>2</v>
      </c>
      <c r="D70" s="6" t="str">
        <f t="shared" si="1"/>
        <v>49020000</v>
      </c>
      <c r="E70" s="2">
        <v>4902</v>
      </c>
      <c r="F70" s="6" t="str">
        <f>startup_data___Copy[[#This Row],[Valuation (M USD)]]&amp;"0000"</f>
        <v>404810000</v>
      </c>
      <c r="G70">
        <v>40481</v>
      </c>
      <c r="H70" s="6" t="str">
        <f>startup_data___Copy[[#This Row],[Revenue (M USD)]]&amp;"0000"</f>
        <v>5710000</v>
      </c>
      <c r="I70" s="1">
        <v>571</v>
      </c>
      <c r="J70" s="2">
        <v>4265</v>
      </c>
      <c r="K70" s="4">
        <v>8.27</v>
      </c>
      <c r="L70" t="s">
        <v>7</v>
      </c>
      <c r="M70" s="3">
        <f>DATE(startup_data___Copy[[#This Row],[Year Founded]],1,1)</f>
        <v>34335</v>
      </c>
      <c r="N70" s="2">
        <v>1994</v>
      </c>
      <c r="O70" t="s">
        <v>16</v>
      </c>
    </row>
    <row r="71" spans="1:15" x14ac:dyDescent="0.3">
      <c r="A71" s="2">
        <v>70</v>
      </c>
      <c r="B71" t="s">
        <v>10</v>
      </c>
      <c r="C71" s="2">
        <v>4</v>
      </c>
      <c r="D71" s="6" t="str">
        <f t="shared" si="1"/>
        <v>252540000</v>
      </c>
      <c r="E71" s="2">
        <v>25254</v>
      </c>
      <c r="F71" s="6" t="str">
        <f>startup_data___Copy[[#This Row],[Valuation (M USD)]]&amp;"0000"</f>
        <v>3489220000</v>
      </c>
      <c r="G71">
        <v>348922</v>
      </c>
      <c r="H71" s="6" t="str">
        <f>startup_data___Copy[[#This Row],[Revenue (M USD)]]&amp;"0000"</f>
        <v>85290000</v>
      </c>
      <c r="I71" s="1">
        <v>8529</v>
      </c>
      <c r="J71" s="2">
        <v>1003</v>
      </c>
      <c r="K71" s="4">
        <v>5.21</v>
      </c>
      <c r="L71" t="s">
        <v>24</v>
      </c>
      <c r="M71" s="3">
        <f>DATE(startup_data___Copy[[#This Row],[Year Founded]],1,1)</f>
        <v>43466</v>
      </c>
      <c r="N71" s="2">
        <v>2019</v>
      </c>
      <c r="O71" t="s">
        <v>16</v>
      </c>
    </row>
    <row r="72" spans="1:15" x14ac:dyDescent="0.3">
      <c r="A72" s="2">
        <v>71</v>
      </c>
      <c r="B72" t="s">
        <v>20</v>
      </c>
      <c r="C72" s="2">
        <v>1</v>
      </c>
      <c r="D72" s="6" t="str">
        <f t="shared" si="1"/>
        <v>25400000</v>
      </c>
      <c r="E72" s="2">
        <v>2540</v>
      </c>
      <c r="F72" s="6" t="str">
        <f>startup_data___Copy[[#This Row],[Valuation (M USD)]]&amp;"0000"</f>
        <v>3437810000</v>
      </c>
      <c r="G72">
        <v>343781</v>
      </c>
      <c r="H72" s="6" t="str">
        <f>startup_data___Copy[[#This Row],[Revenue (M USD)]]&amp;"0000"</f>
        <v>22630000</v>
      </c>
      <c r="I72" s="1">
        <v>2263</v>
      </c>
      <c r="J72" s="2">
        <v>2572</v>
      </c>
      <c r="K72" s="4">
        <v>4.6900000000000004</v>
      </c>
      <c r="L72" t="s">
        <v>7</v>
      </c>
      <c r="M72" s="3">
        <f>DATE(startup_data___Copy[[#This Row],[Year Founded]],1,1)</f>
        <v>34700</v>
      </c>
      <c r="N72" s="2">
        <v>1995</v>
      </c>
      <c r="O72" t="s">
        <v>16</v>
      </c>
    </row>
    <row r="73" spans="1:15" x14ac:dyDescent="0.3">
      <c r="A73" s="2">
        <v>72</v>
      </c>
      <c r="B73" t="s">
        <v>17</v>
      </c>
      <c r="C73" s="2">
        <v>4</v>
      </c>
      <c r="D73" s="6" t="str">
        <f t="shared" si="1"/>
        <v>286590000</v>
      </c>
      <c r="E73" s="2">
        <v>28659</v>
      </c>
      <c r="F73" s="6" t="str">
        <f>startup_data___Copy[[#This Row],[Valuation (M USD)]]&amp;"0000"</f>
        <v>1950630000</v>
      </c>
      <c r="G73">
        <v>195063</v>
      </c>
      <c r="H73" s="6" t="str">
        <f>startup_data___Copy[[#This Row],[Revenue (M USD)]]&amp;"0000"</f>
        <v>37750000</v>
      </c>
      <c r="I73" s="1">
        <v>3775</v>
      </c>
      <c r="J73" s="2">
        <v>1312</v>
      </c>
      <c r="K73" s="4">
        <v>0.55000000000000004</v>
      </c>
      <c r="L73" t="s">
        <v>24</v>
      </c>
      <c r="M73" s="3">
        <f>DATE(startup_data___Copy[[#This Row],[Year Founded]],1,1)</f>
        <v>33970</v>
      </c>
      <c r="N73" s="2">
        <v>1993</v>
      </c>
      <c r="O73" t="s">
        <v>11</v>
      </c>
    </row>
    <row r="74" spans="1:15" x14ac:dyDescent="0.3">
      <c r="A74" s="2">
        <v>73</v>
      </c>
      <c r="B74" t="s">
        <v>15</v>
      </c>
      <c r="C74" s="2">
        <v>5</v>
      </c>
      <c r="D74" s="6" t="str">
        <f t="shared" si="1"/>
        <v>46820000</v>
      </c>
      <c r="E74" s="2">
        <v>4682</v>
      </c>
      <c r="F74" s="6" t="str">
        <f>startup_data___Copy[[#This Row],[Valuation (M USD)]]&amp;"0000"</f>
        <v>628640000</v>
      </c>
      <c r="G74">
        <v>62864</v>
      </c>
      <c r="H74" s="6" t="str">
        <f>startup_data___Copy[[#This Row],[Revenue (M USD)]]&amp;"0000"</f>
        <v>46230000</v>
      </c>
      <c r="I74" s="1">
        <v>4623</v>
      </c>
      <c r="J74" s="2">
        <v>661</v>
      </c>
      <c r="K74" s="4">
        <v>2.97</v>
      </c>
      <c r="L74" t="s">
        <v>7</v>
      </c>
      <c r="M74" s="3">
        <f>DATE(startup_data___Copy[[#This Row],[Year Founded]],1,1)</f>
        <v>43101</v>
      </c>
      <c r="N74" s="2">
        <v>2018</v>
      </c>
      <c r="O74" t="s">
        <v>16</v>
      </c>
    </row>
    <row r="75" spans="1:15" x14ac:dyDescent="0.3">
      <c r="A75" s="2">
        <v>74</v>
      </c>
      <c r="B75" t="s">
        <v>19</v>
      </c>
      <c r="C75" s="2">
        <v>3</v>
      </c>
      <c r="D75" s="6" t="str">
        <f t="shared" si="1"/>
        <v>187190000</v>
      </c>
      <c r="E75" s="2">
        <v>18719</v>
      </c>
      <c r="F75" s="6" t="str">
        <f>startup_data___Copy[[#This Row],[Valuation (M USD)]]&amp;"0000"</f>
        <v>1405440000</v>
      </c>
      <c r="G75">
        <v>140544</v>
      </c>
      <c r="H75" s="6" t="str">
        <f>startup_data___Copy[[#This Row],[Revenue (M USD)]]&amp;"0000"</f>
        <v>48140000</v>
      </c>
      <c r="I75" s="1">
        <v>4814</v>
      </c>
      <c r="J75" s="2">
        <v>2665</v>
      </c>
      <c r="K75" s="4">
        <v>9.32</v>
      </c>
      <c r="L75" t="s">
        <v>7</v>
      </c>
      <c r="M75" s="3">
        <f>DATE(startup_data___Copy[[#This Row],[Year Founded]],1,1)</f>
        <v>40909</v>
      </c>
      <c r="N75" s="2">
        <v>2012</v>
      </c>
      <c r="O75" t="s">
        <v>21</v>
      </c>
    </row>
    <row r="76" spans="1:15" x14ac:dyDescent="0.3">
      <c r="A76" s="2">
        <v>75</v>
      </c>
      <c r="B76" t="s">
        <v>10</v>
      </c>
      <c r="C76" s="2">
        <v>1</v>
      </c>
      <c r="D76" s="6" t="str">
        <f t="shared" si="1"/>
        <v>142530000</v>
      </c>
      <c r="E76" s="2">
        <v>14253</v>
      </c>
      <c r="F76" s="6" t="str">
        <f>startup_data___Copy[[#This Row],[Valuation (M USD)]]&amp;"0000"</f>
        <v>935340000</v>
      </c>
      <c r="G76">
        <v>93534</v>
      </c>
      <c r="H76" s="6" t="str">
        <f>startup_data___Copy[[#This Row],[Revenue (M USD)]]&amp;"0000"</f>
        <v>43570000</v>
      </c>
      <c r="I76" s="1">
        <v>4357</v>
      </c>
      <c r="J76" s="2">
        <v>2216</v>
      </c>
      <c r="K76" s="4">
        <v>3.98</v>
      </c>
      <c r="L76" t="s">
        <v>7</v>
      </c>
      <c r="M76" s="3">
        <f>DATE(startup_data___Copy[[#This Row],[Year Founded]],1,1)</f>
        <v>34700</v>
      </c>
      <c r="N76" s="2">
        <v>1995</v>
      </c>
      <c r="O76" t="s">
        <v>11</v>
      </c>
    </row>
    <row r="77" spans="1:15" x14ac:dyDescent="0.3">
      <c r="A77" s="2">
        <v>76</v>
      </c>
      <c r="B77" t="s">
        <v>20</v>
      </c>
      <c r="C77" s="2">
        <v>1</v>
      </c>
      <c r="D77" s="6" t="str">
        <f t="shared" si="1"/>
        <v>103640000</v>
      </c>
      <c r="E77" s="2">
        <v>10364</v>
      </c>
      <c r="F77" s="6" t="str">
        <f>startup_data___Copy[[#This Row],[Valuation (M USD)]]&amp;"0000"</f>
        <v>1118160000</v>
      </c>
      <c r="G77">
        <v>111816</v>
      </c>
      <c r="H77" s="6" t="str">
        <f>startup_data___Copy[[#This Row],[Revenue (M USD)]]&amp;"0000"</f>
        <v>93740000</v>
      </c>
      <c r="I77" s="1">
        <v>9374</v>
      </c>
      <c r="J77" s="2">
        <v>1914</v>
      </c>
      <c r="K77" s="4">
        <v>5.51</v>
      </c>
      <c r="L77" t="s">
        <v>7</v>
      </c>
      <c r="M77" s="3">
        <f>DATE(startup_data___Copy[[#This Row],[Year Founded]],1,1)</f>
        <v>44197</v>
      </c>
      <c r="N77" s="2">
        <v>2021</v>
      </c>
      <c r="O77" t="s">
        <v>21</v>
      </c>
    </row>
    <row r="78" spans="1:15" x14ac:dyDescent="0.3">
      <c r="A78" s="2">
        <v>77</v>
      </c>
      <c r="B78" t="s">
        <v>12</v>
      </c>
      <c r="C78" s="2">
        <v>5</v>
      </c>
      <c r="D78" s="6" t="str">
        <f t="shared" si="1"/>
        <v>105790000</v>
      </c>
      <c r="E78" s="2">
        <v>10579</v>
      </c>
      <c r="F78" s="6" t="str">
        <f>startup_data___Copy[[#This Row],[Valuation (M USD)]]&amp;"0000"</f>
        <v>734240000</v>
      </c>
      <c r="G78">
        <v>73424</v>
      </c>
      <c r="H78" s="6" t="str">
        <f>startup_data___Copy[[#This Row],[Revenue (M USD)]]&amp;"0000"</f>
        <v>70630000</v>
      </c>
      <c r="I78" s="1">
        <v>7063</v>
      </c>
      <c r="J78" s="2">
        <v>3735</v>
      </c>
      <c r="K78" s="4">
        <v>5.37</v>
      </c>
      <c r="L78" t="s">
        <v>7</v>
      </c>
      <c r="M78" s="3">
        <f>DATE(startup_data___Copy[[#This Row],[Year Founded]],1,1)</f>
        <v>39083</v>
      </c>
      <c r="N78" s="2">
        <v>2007</v>
      </c>
      <c r="O78" t="s">
        <v>11</v>
      </c>
    </row>
    <row r="79" spans="1:15" x14ac:dyDescent="0.3">
      <c r="A79" s="2">
        <v>78</v>
      </c>
      <c r="B79" t="s">
        <v>20</v>
      </c>
      <c r="C79" s="2">
        <v>5</v>
      </c>
      <c r="D79" s="6" t="str">
        <f t="shared" si="1"/>
        <v>124130000</v>
      </c>
      <c r="E79" s="2">
        <v>12413</v>
      </c>
      <c r="F79" s="6" t="str">
        <f>startup_data___Copy[[#This Row],[Valuation (M USD)]]&amp;"0000"</f>
        <v>1311120000</v>
      </c>
      <c r="G79">
        <v>131112</v>
      </c>
      <c r="H79" s="6" t="str">
        <f>startup_data___Copy[[#This Row],[Revenue (M USD)]]&amp;"0000"</f>
        <v>63150000</v>
      </c>
      <c r="I79" s="1">
        <v>6315</v>
      </c>
      <c r="J79" s="2">
        <v>2051</v>
      </c>
      <c r="K79" s="4">
        <v>5.95</v>
      </c>
      <c r="L79" t="s">
        <v>7</v>
      </c>
      <c r="M79" s="3">
        <f>DATE(startup_data___Copy[[#This Row],[Year Founded]],1,1)</f>
        <v>37987</v>
      </c>
      <c r="N79" s="2">
        <v>2004</v>
      </c>
      <c r="O79" t="s">
        <v>16</v>
      </c>
    </row>
    <row r="80" spans="1:15" x14ac:dyDescent="0.3">
      <c r="A80" s="2">
        <v>79</v>
      </c>
      <c r="B80" t="s">
        <v>19</v>
      </c>
      <c r="C80" s="2">
        <v>2</v>
      </c>
      <c r="D80" s="6" t="str">
        <f t="shared" si="1"/>
        <v>211630000</v>
      </c>
      <c r="E80" s="2">
        <v>21163</v>
      </c>
      <c r="F80" s="6" t="str">
        <f>startup_data___Copy[[#This Row],[Valuation (M USD)]]&amp;"0000"</f>
        <v>2183590000</v>
      </c>
      <c r="G80">
        <v>218359</v>
      </c>
      <c r="H80" s="6" t="str">
        <f>startup_data___Copy[[#This Row],[Revenue (M USD)]]&amp;"0000"</f>
        <v>5080000</v>
      </c>
      <c r="I80" s="1">
        <v>508</v>
      </c>
      <c r="J80" s="2">
        <v>3167</v>
      </c>
      <c r="K80" s="4">
        <v>0.71</v>
      </c>
      <c r="L80" t="s">
        <v>7</v>
      </c>
      <c r="M80" s="3">
        <f>DATE(startup_data___Copy[[#This Row],[Year Founded]],1,1)</f>
        <v>44197</v>
      </c>
      <c r="N80" s="2">
        <v>2021</v>
      </c>
      <c r="O80" t="s">
        <v>21</v>
      </c>
    </row>
    <row r="81" spans="1:15" x14ac:dyDescent="0.3">
      <c r="A81" s="2">
        <v>80</v>
      </c>
      <c r="B81" t="s">
        <v>19</v>
      </c>
      <c r="C81" s="2">
        <v>3</v>
      </c>
      <c r="D81" s="6" t="str">
        <f t="shared" si="1"/>
        <v>179690000</v>
      </c>
      <c r="E81" s="2">
        <v>17969</v>
      </c>
      <c r="F81" s="6" t="str">
        <f>startup_data___Copy[[#This Row],[Valuation (M USD)]]&amp;"0000"</f>
        <v>17540000</v>
      </c>
      <c r="G81">
        <v>1754</v>
      </c>
      <c r="H81" s="6" t="str">
        <f>startup_data___Copy[[#This Row],[Revenue (M USD)]]&amp;"0000"</f>
        <v>9040000</v>
      </c>
      <c r="I81" s="1">
        <v>904</v>
      </c>
      <c r="J81" s="2">
        <v>1145</v>
      </c>
      <c r="K81" s="4">
        <v>3.69</v>
      </c>
      <c r="L81" t="s">
        <v>7</v>
      </c>
      <c r="M81" s="3">
        <f>DATE(startup_data___Copy[[#This Row],[Year Founded]],1,1)</f>
        <v>35796</v>
      </c>
      <c r="N81" s="2">
        <v>1998</v>
      </c>
      <c r="O81" t="s">
        <v>21</v>
      </c>
    </row>
    <row r="82" spans="1:15" x14ac:dyDescent="0.3">
      <c r="A82" s="2">
        <v>81</v>
      </c>
      <c r="B82" t="s">
        <v>20</v>
      </c>
      <c r="C82" s="2">
        <v>3</v>
      </c>
      <c r="D82" s="6" t="str">
        <f t="shared" si="1"/>
        <v>138170000</v>
      </c>
      <c r="E82" s="2">
        <v>13817</v>
      </c>
      <c r="F82" s="6" t="str">
        <f>startup_data___Copy[[#This Row],[Valuation (M USD)]]&amp;"0000"</f>
        <v>1045260000</v>
      </c>
      <c r="G82">
        <v>104526</v>
      </c>
      <c r="H82" s="6" t="str">
        <f>startup_data___Copy[[#This Row],[Revenue (M USD)]]&amp;"0000"</f>
        <v>90950000</v>
      </c>
      <c r="I82" s="1">
        <v>9095</v>
      </c>
      <c r="J82" s="2">
        <v>271</v>
      </c>
      <c r="K82" s="4">
        <v>7.26</v>
      </c>
      <c r="L82" t="s">
        <v>7</v>
      </c>
      <c r="M82" s="3">
        <f>DATE(startup_data___Copy[[#This Row],[Year Founded]],1,1)</f>
        <v>36161</v>
      </c>
      <c r="N82" s="2">
        <v>1999</v>
      </c>
      <c r="O82" t="s">
        <v>21</v>
      </c>
    </row>
    <row r="83" spans="1:15" x14ac:dyDescent="0.3">
      <c r="A83" s="2">
        <v>82</v>
      </c>
      <c r="B83" t="s">
        <v>15</v>
      </c>
      <c r="C83" s="2">
        <v>4</v>
      </c>
      <c r="D83" s="6" t="str">
        <f t="shared" si="1"/>
        <v>23240000</v>
      </c>
      <c r="E83" s="2">
        <v>2324</v>
      </c>
      <c r="F83" s="6" t="str">
        <f>startup_data___Copy[[#This Row],[Valuation (M USD)]]&amp;"0000"</f>
        <v>222690000</v>
      </c>
      <c r="G83">
        <v>22269</v>
      </c>
      <c r="H83" s="6" t="str">
        <f>startup_data___Copy[[#This Row],[Revenue (M USD)]]&amp;"0000"</f>
        <v>78040000</v>
      </c>
      <c r="I83" s="1">
        <v>7804</v>
      </c>
      <c r="J83" s="2">
        <v>1850</v>
      </c>
      <c r="K83" s="4">
        <v>2.09</v>
      </c>
      <c r="L83" t="s">
        <v>24</v>
      </c>
      <c r="M83" s="3">
        <f>DATE(startup_data___Copy[[#This Row],[Year Founded]],1,1)</f>
        <v>39814</v>
      </c>
      <c r="N83" s="2">
        <v>2009</v>
      </c>
      <c r="O83" t="s">
        <v>11</v>
      </c>
    </row>
    <row r="84" spans="1:15" x14ac:dyDescent="0.3">
      <c r="A84" s="2">
        <v>83</v>
      </c>
      <c r="B84" t="s">
        <v>22</v>
      </c>
      <c r="C84" s="2">
        <v>2</v>
      </c>
      <c r="D84" s="6" t="str">
        <f t="shared" si="1"/>
        <v>23790000</v>
      </c>
      <c r="E84" s="2">
        <v>2379</v>
      </c>
      <c r="F84" s="6" t="str">
        <f>startup_data___Copy[[#This Row],[Valuation (M USD)]]&amp;"0000"</f>
        <v>241650000</v>
      </c>
      <c r="G84">
        <v>24165</v>
      </c>
      <c r="H84" s="6" t="str">
        <f>startup_data___Copy[[#This Row],[Revenue (M USD)]]&amp;"0000"</f>
        <v>80000</v>
      </c>
      <c r="I84" s="1">
        <v>8</v>
      </c>
      <c r="J84" s="2">
        <v>1713</v>
      </c>
      <c r="K84" s="4">
        <v>2.12</v>
      </c>
      <c r="L84" t="s">
        <v>24</v>
      </c>
      <c r="M84" s="3">
        <f>DATE(startup_data___Copy[[#This Row],[Year Founded]],1,1)</f>
        <v>34700</v>
      </c>
      <c r="N84" s="2">
        <v>1995</v>
      </c>
      <c r="O84" t="s">
        <v>13</v>
      </c>
    </row>
    <row r="85" spans="1:15" x14ac:dyDescent="0.3">
      <c r="A85" s="2">
        <v>84</v>
      </c>
      <c r="B85" t="s">
        <v>19</v>
      </c>
      <c r="C85" s="2">
        <v>2</v>
      </c>
      <c r="D85" s="6" t="str">
        <f t="shared" si="1"/>
        <v>120000</v>
      </c>
      <c r="E85" s="2">
        <v>12</v>
      </c>
      <c r="F85" s="6" t="str">
        <f>startup_data___Copy[[#This Row],[Valuation (M USD)]]&amp;"0000"</f>
        <v>11460000</v>
      </c>
      <c r="G85">
        <v>1146</v>
      </c>
      <c r="H85" s="6" t="str">
        <f>startup_data___Copy[[#This Row],[Revenue (M USD)]]&amp;"0000"</f>
        <v>5820000</v>
      </c>
      <c r="I85" s="1">
        <v>582</v>
      </c>
      <c r="J85" s="2">
        <v>3635</v>
      </c>
      <c r="K85" s="4">
        <v>0.2</v>
      </c>
      <c r="L85" t="s">
        <v>24</v>
      </c>
      <c r="M85" s="3">
        <f>DATE(startup_data___Copy[[#This Row],[Year Founded]],1,1)</f>
        <v>33604</v>
      </c>
      <c r="N85" s="2">
        <v>1992</v>
      </c>
      <c r="O85" t="s">
        <v>16</v>
      </c>
    </row>
    <row r="86" spans="1:15" x14ac:dyDescent="0.3">
      <c r="A86" s="2">
        <v>85</v>
      </c>
      <c r="B86" t="s">
        <v>20</v>
      </c>
      <c r="C86" s="2">
        <v>2</v>
      </c>
      <c r="D86" s="6" t="str">
        <f t="shared" si="1"/>
        <v>290330000</v>
      </c>
      <c r="E86" s="2">
        <v>29033</v>
      </c>
      <c r="F86" s="6" t="str">
        <f>startup_data___Copy[[#This Row],[Valuation (M USD)]]&amp;"0000"</f>
        <v>2419330000</v>
      </c>
      <c r="G86">
        <v>241933</v>
      </c>
      <c r="H86" s="6" t="str">
        <f>startup_data___Copy[[#This Row],[Revenue (M USD)]]&amp;"0000"</f>
        <v>2260000</v>
      </c>
      <c r="I86" s="1">
        <v>226</v>
      </c>
      <c r="J86" s="2">
        <v>3216</v>
      </c>
      <c r="K86" s="4">
        <v>4.43</v>
      </c>
      <c r="L86" t="s">
        <v>24</v>
      </c>
      <c r="M86" s="3">
        <f>DATE(startup_data___Copy[[#This Row],[Year Founded]],1,1)</f>
        <v>36526</v>
      </c>
      <c r="N86" s="2">
        <v>2000</v>
      </c>
      <c r="O86" t="s">
        <v>21</v>
      </c>
    </row>
    <row r="87" spans="1:15" x14ac:dyDescent="0.3">
      <c r="A87" s="2">
        <v>86</v>
      </c>
      <c r="B87" t="s">
        <v>10</v>
      </c>
      <c r="C87" s="2">
        <v>2</v>
      </c>
      <c r="D87" s="6" t="str">
        <f t="shared" si="1"/>
        <v>2070000</v>
      </c>
      <c r="E87" s="2">
        <v>207</v>
      </c>
      <c r="F87" s="6" t="str">
        <f>startup_data___Copy[[#This Row],[Valuation (M USD)]]&amp;"0000"</f>
        <v>6570000</v>
      </c>
      <c r="G87">
        <v>657</v>
      </c>
      <c r="H87" s="6" t="str">
        <f>startup_data___Copy[[#This Row],[Revenue (M USD)]]&amp;"0000"</f>
        <v>13220000</v>
      </c>
      <c r="I87" s="1">
        <v>1322</v>
      </c>
      <c r="J87" s="2">
        <v>2298</v>
      </c>
      <c r="K87" s="4">
        <v>8.84</v>
      </c>
      <c r="L87" t="s">
        <v>24</v>
      </c>
      <c r="M87" s="3">
        <f>DATE(startup_data___Copy[[#This Row],[Year Founded]],1,1)</f>
        <v>38718</v>
      </c>
      <c r="N87" s="2">
        <v>2006</v>
      </c>
      <c r="O87" t="s">
        <v>13</v>
      </c>
    </row>
    <row r="88" spans="1:15" x14ac:dyDescent="0.3">
      <c r="A88" s="2">
        <v>87</v>
      </c>
      <c r="B88" t="s">
        <v>20</v>
      </c>
      <c r="C88" s="2">
        <v>3</v>
      </c>
      <c r="D88" s="6" t="str">
        <f t="shared" si="1"/>
        <v>31380000</v>
      </c>
      <c r="E88" s="2">
        <v>3138</v>
      </c>
      <c r="F88" s="6" t="str">
        <f>startup_data___Copy[[#This Row],[Valuation (M USD)]]&amp;"0000"</f>
        <v>31520000</v>
      </c>
      <c r="G88">
        <v>3152</v>
      </c>
      <c r="H88" s="6" t="str">
        <f>startup_data___Copy[[#This Row],[Revenue (M USD)]]&amp;"0000"</f>
        <v>39940000</v>
      </c>
      <c r="I88" s="1">
        <v>3994</v>
      </c>
      <c r="J88" s="2">
        <v>3737</v>
      </c>
      <c r="K88" s="4">
        <v>0.61</v>
      </c>
      <c r="L88" t="s">
        <v>7</v>
      </c>
      <c r="M88" s="3">
        <f>DATE(startup_data___Copy[[#This Row],[Year Founded]],1,1)</f>
        <v>44197</v>
      </c>
      <c r="N88" s="2">
        <v>2021</v>
      </c>
      <c r="O88" t="s">
        <v>16</v>
      </c>
    </row>
    <row r="89" spans="1:15" x14ac:dyDescent="0.3">
      <c r="A89" s="2">
        <v>88</v>
      </c>
      <c r="B89" t="s">
        <v>17</v>
      </c>
      <c r="C89" s="2">
        <v>3</v>
      </c>
      <c r="D89" s="6" t="str">
        <f t="shared" si="1"/>
        <v>94720000</v>
      </c>
      <c r="E89" s="2">
        <v>9472</v>
      </c>
      <c r="F89" s="6" t="str">
        <f>startup_data___Copy[[#This Row],[Valuation (M USD)]]&amp;"0000"</f>
        <v>475620000</v>
      </c>
      <c r="G89">
        <v>47562</v>
      </c>
      <c r="H89" s="6" t="str">
        <f>startup_data___Copy[[#This Row],[Revenue (M USD)]]&amp;"0000"</f>
        <v>92270000</v>
      </c>
      <c r="I89" s="1">
        <v>9227</v>
      </c>
      <c r="J89" s="2">
        <v>3834</v>
      </c>
      <c r="K89" s="4">
        <v>1.99</v>
      </c>
      <c r="L89" t="s">
        <v>7</v>
      </c>
      <c r="M89" s="3">
        <f>DATE(startup_data___Copy[[#This Row],[Year Founded]],1,1)</f>
        <v>33970</v>
      </c>
      <c r="N89" s="2">
        <v>1993</v>
      </c>
      <c r="O89" t="s">
        <v>16</v>
      </c>
    </row>
    <row r="90" spans="1:15" x14ac:dyDescent="0.3">
      <c r="A90" s="2">
        <v>89</v>
      </c>
      <c r="B90" t="s">
        <v>22</v>
      </c>
      <c r="C90" s="2">
        <v>2</v>
      </c>
      <c r="D90" s="6" t="str">
        <f t="shared" si="1"/>
        <v>242330000</v>
      </c>
      <c r="E90" s="2">
        <v>24233</v>
      </c>
      <c r="F90" s="6" t="str">
        <f>startup_data___Copy[[#This Row],[Valuation (M USD)]]&amp;"0000"</f>
        <v>2595580000</v>
      </c>
      <c r="G90">
        <v>259558</v>
      </c>
      <c r="H90" s="6" t="str">
        <f>startup_data___Copy[[#This Row],[Revenue (M USD)]]&amp;"0000"</f>
        <v>47260000</v>
      </c>
      <c r="I90" s="1">
        <v>4726</v>
      </c>
      <c r="J90" s="2">
        <v>1515</v>
      </c>
      <c r="K90" s="4">
        <v>3.17</v>
      </c>
      <c r="L90" t="s">
        <v>7</v>
      </c>
      <c r="M90" s="3">
        <f>DATE(startup_data___Copy[[#This Row],[Year Founded]],1,1)</f>
        <v>33970</v>
      </c>
      <c r="N90" s="2">
        <v>1993</v>
      </c>
      <c r="O90" t="s">
        <v>21</v>
      </c>
    </row>
    <row r="91" spans="1:15" x14ac:dyDescent="0.3">
      <c r="A91" s="2">
        <v>90</v>
      </c>
      <c r="B91" t="s">
        <v>12</v>
      </c>
      <c r="C91" s="2">
        <v>4</v>
      </c>
      <c r="D91" s="6" t="str">
        <f t="shared" si="1"/>
        <v>288650000</v>
      </c>
      <c r="E91" s="2">
        <v>28865</v>
      </c>
      <c r="F91" s="6" t="str">
        <f>startup_data___Copy[[#This Row],[Valuation (M USD)]]&amp;"0000"</f>
        <v>3496170000</v>
      </c>
      <c r="G91">
        <v>349617</v>
      </c>
      <c r="H91" s="6" t="str">
        <f>startup_data___Copy[[#This Row],[Revenue (M USD)]]&amp;"0000"</f>
        <v>1440000</v>
      </c>
      <c r="I91" s="1">
        <v>144</v>
      </c>
      <c r="J91" s="2">
        <v>480</v>
      </c>
      <c r="K91" s="4">
        <v>7.34</v>
      </c>
      <c r="L91" t="s">
        <v>24</v>
      </c>
      <c r="M91" s="3">
        <f>DATE(startup_data___Copy[[#This Row],[Year Founded]],1,1)</f>
        <v>38718</v>
      </c>
      <c r="N91" s="2">
        <v>2006</v>
      </c>
      <c r="O91" t="s">
        <v>21</v>
      </c>
    </row>
    <row r="92" spans="1:15" x14ac:dyDescent="0.3">
      <c r="A92" s="2">
        <v>91</v>
      </c>
      <c r="B92" t="s">
        <v>15</v>
      </c>
      <c r="C92" s="2">
        <v>1</v>
      </c>
      <c r="D92" s="6" t="str">
        <f t="shared" si="1"/>
        <v>237110000</v>
      </c>
      <c r="E92" s="2">
        <v>23711</v>
      </c>
      <c r="F92" s="6" t="str">
        <f>startup_data___Copy[[#This Row],[Valuation (M USD)]]&amp;"0000"</f>
        <v>2135260000</v>
      </c>
      <c r="G92">
        <v>213526</v>
      </c>
      <c r="H92" s="6" t="str">
        <f>startup_data___Copy[[#This Row],[Revenue (M USD)]]&amp;"0000"</f>
        <v>28350000</v>
      </c>
      <c r="I92" s="1">
        <v>2835</v>
      </c>
      <c r="J92" s="2">
        <v>981</v>
      </c>
      <c r="K92" s="4">
        <v>6.44</v>
      </c>
      <c r="L92" t="s">
        <v>24</v>
      </c>
      <c r="M92" s="3">
        <f>DATE(startup_data___Copy[[#This Row],[Year Founded]],1,1)</f>
        <v>39448</v>
      </c>
      <c r="N92" s="2">
        <v>2008</v>
      </c>
      <c r="O92" t="s">
        <v>11</v>
      </c>
    </row>
    <row r="93" spans="1:15" x14ac:dyDescent="0.3">
      <c r="A93" s="2">
        <v>92</v>
      </c>
      <c r="B93" t="s">
        <v>14</v>
      </c>
      <c r="C93" s="2">
        <v>1</v>
      </c>
      <c r="D93" s="6" t="str">
        <f t="shared" si="1"/>
        <v>207320000</v>
      </c>
      <c r="E93" s="2">
        <v>20732</v>
      </c>
      <c r="F93" s="6" t="str">
        <f>startup_data___Copy[[#This Row],[Valuation (M USD)]]&amp;"0000"</f>
        <v>1971270000</v>
      </c>
      <c r="G93">
        <v>197127</v>
      </c>
      <c r="H93" s="6" t="str">
        <f>startup_data___Copy[[#This Row],[Revenue (M USD)]]&amp;"0000"</f>
        <v>4560000</v>
      </c>
      <c r="I93" s="1">
        <v>456</v>
      </c>
      <c r="J93" s="2">
        <v>1212</v>
      </c>
      <c r="K93" s="4">
        <v>4.22</v>
      </c>
      <c r="L93" t="s">
        <v>24</v>
      </c>
      <c r="M93" s="3">
        <f>DATE(startup_data___Copy[[#This Row],[Year Founded]],1,1)</f>
        <v>34335</v>
      </c>
      <c r="N93" s="2">
        <v>1994</v>
      </c>
      <c r="O93" t="s">
        <v>13</v>
      </c>
    </row>
    <row r="94" spans="1:15" x14ac:dyDescent="0.3">
      <c r="A94" s="2">
        <v>93</v>
      </c>
      <c r="B94" t="s">
        <v>12</v>
      </c>
      <c r="C94" s="2">
        <v>4</v>
      </c>
      <c r="D94" s="6" t="str">
        <f t="shared" si="1"/>
        <v>156630000</v>
      </c>
      <c r="E94" s="2">
        <v>15663</v>
      </c>
      <c r="F94" s="6" t="str">
        <f>startup_data___Copy[[#This Row],[Valuation (M USD)]]&amp;"0000"</f>
        <v>2258250000</v>
      </c>
      <c r="G94">
        <v>225825</v>
      </c>
      <c r="H94" s="6" t="str">
        <f>startup_data___Copy[[#This Row],[Revenue (M USD)]]&amp;"0000"</f>
        <v>3730000</v>
      </c>
      <c r="I94" s="1">
        <v>373</v>
      </c>
      <c r="J94" s="2">
        <v>1965</v>
      </c>
      <c r="K94" s="4">
        <v>7.61</v>
      </c>
      <c r="L94" t="s">
        <v>24</v>
      </c>
      <c r="M94" s="3">
        <f>DATE(startup_data___Copy[[#This Row],[Year Founded]],1,1)</f>
        <v>44197</v>
      </c>
      <c r="N94" s="2">
        <v>2021</v>
      </c>
      <c r="O94" t="s">
        <v>13</v>
      </c>
    </row>
    <row r="95" spans="1:15" x14ac:dyDescent="0.3">
      <c r="A95" s="2">
        <v>94</v>
      </c>
      <c r="B95" t="s">
        <v>22</v>
      </c>
      <c r="C95" s="2">
        <v>2</v>
      </c>
      <c r="D95" s="6" t="str">
        <f t="shared" si="1"/>
        <v>26470000</v>
      </c>
      <c r="E95" s="2">
        <v>2647</v>
      </c>
      <c r="F95" s="6" t="str">
        <f>startup_data___Copy[[#This Row],[Valuation (M USD)]]&amp;"0000"</f>
        <v>34850000</v>
      </c>
      <c r="G95">
        <v>3485</v>
      </c>
      <c r="H95" s="6" t="str">
        <f>startup_data___Copy[[#This Row],[Revenue (M USD)]]&amp;"0000"</f>
        <v>27640000</v>
      </c>
      <c r="I95" s="1">
        <v>2764</v>
      </c>
      <c r="J95" s="2">
        <v>562</v>
      </c>
      <c r="K95" s="4">
        <v>6.14</v>
      </c>
      <c r="L95" t="s">
        <v>24</v>
      </c>
      <c r="M95" s="3">
        <f>DATE(startup_data___Copy[[#This Row],[Year Founded]],1,1)</f>
        <v>40544</v>
      </c>
      <c r="N95" s="2">
        <v>2011</v>
      </c>
      <c r="O95" t="s">
        <v>21</v>
      </c>
    </row>
    <row r="96" spans="1:15" x14ac:dyDescent="0.3">
      <c r="A96" s="2">
        <v>95</v>
      </c>
      <c r="B96" t="s">
        <v>22</v>
      </c>
      <c r="C96" s="2">
        <v>3</v>
      </c>
      <c r="D96" s="6" t="str">
        <f t="shared" si="1"/>
        <v>287470000</v>
      </c>
      <c r="E96" s="2">
        <v>28747</v>
      </c>
      <c r="F96" s="6" t="str">
        <f>startup_data___Copy[[#This Row],[Valuation (M USD)]]&amp;"0000"</f>
        <v>401620000</v>
      </c>
      <c r="G96">
        <v>40162</v>
      </c>
      <c r="H96" s="6" t="str">
        <f>startup_data___Copy[[#This Row],[Revenue (M USD)]]&amp;"0000"</f>
        <v>27630000</v>
      </c>
      <c r="I96" s="1">
        <v>2763</v>
      </c>
      <c r="J96" s="2">
        <v>887</v>
      </c>
      <c r="K96" s="4">
        <v>8.9700000000000006</v>
      </c>
      <c r="L96" t="s">
        <v>24</v>
      </c>
      <c r="M96" s="3">
        <f>DATE(startup_data___Copy[[#This Row],[Year Founded]],1,1)</f>
        <v>34700</v>
      </c>
      <c r="N96" s="2">
        <v>1995</v>
      </c>
      <c r="O96" t="s">
        <v>16</v>
      </c>
    </row>
    <row r="97" spans="1:15" x14ac:dyDescent="0.3">
      <c r="A97" s="2">
        <v>96</v>
      </c>
      <c r="B97" t="s">
        <v>22</v>
      </c>
      <c r="C97" s="2">
        <v>1</v>
      </c>
      <c r="D97" s="6" t="str">
        <f t="shared" si="1"/>
        <v>227640000</v>
      </c>
      <c r="E97" s="2">
        <v>22764</v>
      </c>
      <c r="F97" s="6" t="str">
        <f>startup_data___Copy[[#This Row],[Valuation (M USD)]]&amp;"0000"</f>
        <v>2905870000</v>
      </c>
      <c r="G97">
        <v>290587</v>
      </c>
      <c r="H97" s="6" t="str">
        <f>startup_data___Copy[[#This Row],[Revenue (M USD)]]&amp;"0000"</f>
        <v>78730000</v>
      </c>
      <c r="I97" s="1">
        <v>7873</v>
      </c>
      <c r="J97" s="2">
        <v>2199</v>
      </c>
      <c r="K97" s="4">
        <v>8.1999999999999993</v>
      </c>
      <c r="L97" t="s">
        <v>7</v>
      </c>
      <c r="M97" s="3">
        <f>DATE(startup_data___Copy[[#This Row],[Year Founded]],1,1)</f>
        <v>40544</v>
      </c>
      <c r="N97" s="2">
        <v>2011</v>
      </c>
      <c r="O97" t="s">
        <v>21</v>
      </c>
    </row>
    <row r="98" spans="1:15" x14ac:dyDescent="0.3">
      <c r="A98" s="2">
        <v>97</v>
      </c>
      <c r="B98" t="s">
        <v>12</v>
      </c>
      <c r="C98" s="2">
        <v>5</v>
      </c>
      <c r="D98" s="6" t="str">
        <f t="shared" si="1"/>
        <v>191870000</v>
      </c>
      <c r="E98" s="2">
        <v>19187</v>
      </c>
      <c r="F98" s="6" t="str">
        <f>startup_data___Copy[[#This Row],[Valuation (M USD)]]&amp;"0000"</f>
        <v>826390000</v>
      </c>
      <c r="G98">
        <v>82639</v>
      </c>
      <c r="H98" s="6" t="str">
        <f>startup_data___Copy[[#This Row],[Revenue (M USD)]]&amp;"0000"</f>
        <v>97490000</v>
      </c>
      <c r="I98" s="1">
        <v>9749</v>
      </c>
      <c r="J98" s="2">
        <v>4766</v>
      </c>
      <c r="K98" s="4">
        <v>2.6</v>
      </c>
      <c r="L98" t="s">
        <v>7</v>
      </c>
      <c r="M98" s="3">
        <f>DATE(startup_data___Copy[[#This Row],[Year Founded]],1,1)</f>
        <v>32874</v>
      </c>
      <c r="N98" s="2">
        <v>1990</v>
      </c>
      <c r="O98" t="s">
        <v>16</v>
      </c>
    </row>
    <row r="99" spans="1:15" x14ac:dyDescent="0.3">
      <c r="A99" s="2">
        <v>98</v>
      </c>
      <c r="B99" t="s">
        <v>10</v>
      </c>
      <c r="C99" s="2">
        <v>5</v>
      </c>
      <c r="D99" s="6" t="str">
        <f t="shared" si="1"/>
        <v>227830000</v>
      </c>
      <c r="E99" s="2">
        <v>22783</v>
      </c>
      <c r="F99" s="6" t="str">
        <f>startup_data___Copy[[#This Row],[Valuation (M USD)]]&amp;"0000"</f>
        <v>1090830000</v>
      </c>
      <c r="G99">
        <v>109083</v>
      </c>
      <c r="H99" s="6" t="str">
        <f>startup_data___Copy[[#This Row],[Revenue (M USD)]]&amp;"0000"</f>
        <v>37180000</v>
      </c>
      <c r="I99" s="1">
        <v>3718</v>
      </c>
      <c r="J99" s="2">
        <v>2672</v>
      </c>
      <c r="K99" s="4">
        <v>2.79</v>
      </c>
      <c r="L99" t="s">
        <v>24</v>
      </c>
      <c r="M99" s="3">
        <f>DATE(startup_data___Copy[[#This Row],[Year Founded]],1,1)</f>
        <v>39814</v>
      </c>
      <c r="N99" s="2">
        <v>2009</v>
      </c>
      <c r="O99" t="s">
        <v>16</v>
      </c>
    </row>
    <row r="100" spans="1:15" x14ac:dyDescent="0.3">
      <c r="A100" s="2">
        <v>99</v>
      </c>
      <c r="B100" t="s">
        <v>22</v>
      </c>
      <c r="C100" s="2">
        <v>4</v>
      </c>
      <c r="D100" s="6" t="str">
        <f t="shared" si="1"/>
        <v>217370000</v>
      </c>
      <c r="E100" s="2">
        <v>21737</v>
      </c>
      <c r="F100" s="6" t="str">
        <f>startup_data___Copy[[#This Row],[Valuation (M USD)]]&amp;"0000"</f>
        <v>2025780000</v>
      </c>
      <c r="G100">
        <v>202578</v>
      </c>
      <c r="H100" s="6" t="str">
        <f>startup_data___Copy[[#This Row],[Revenue (M USD)]]&amp;"0000"</f>
        <v>42950000</v>
      </c>
      <c r="I100" s="1">
        <v>4295</v>
      </c>
      <c r="J100" s="2">
        <v>4964</v>
      </c>
      <c r="K100" s="4">
        <v>1.34</v>
      </c>
      <c r="L100" t="s">
        <v>24</v>
      </c>
      <c r="M100" s="3">
        <f>DATE(startup_data___Copy[[#This Row],[Year Founded]],1,1)</f>
        <v>40544</v>
      </c>
      <c r="N100" s="2">
        <v>2011</v>
      </c>
      <c r="O100" t="s">
        <v>21</v>
      </c>
    </row>
    <row r="101" spans="1:15" x14ac:dyDescent="0.3">
      <c r="A101" s="2">
        <v>100</v>
      </c>
      <c r="B101" t="s">
        <v>20</v>
      </c>
      <c r="C101" s="2">
        <v>2</v>
      </c>
      <c r="D101" s="6" t="str">
        <f t="shared" si="1"/>
        <v>191350000</v>
      </c>
      <c r="E101" s="2">
        <v>19135</v>
      </c>
      <c r="F101" s="6" t="str">
        <f>startup_data___Copy[[#This Row],[Valuation (M USD)]]&amp;"0000"</f>
        <v>1139080000</v>
      </c>
      <c r="G101">
        <v>113908</v>
      </c>
      <c r="H101" s="6" t="str">
        <f>startup_data___Copy[[#This Row],[Revenue (M USD)]]&amp;"0000"</f>
        <v>84490000</v>
      </c>
      <c r="I101" s="1">
        <v>8449</v>
      </c>
      <c r="J101" s="2">
        <v>4682</v>
      </c>
      <c r="K101" s="4">
        <v>3.44</v>
      </c>
      <c r="L101" t="s">
        <v>24</v>
      </c>
      <c r="M101" s="3">
        <f>DATE(startup_data___Copy[[#This Row],[Year Founded]],1,1)</f>
        <v>36526</v>
      </c>
      <c r="N101" s="2">
        <v>2000</v>
      </c>
      <c r="O101" t="s">
        <v>18</v>
      </c>
    </row>
    <row r="102" spans="1:15" x14ac:dyDescent="0.3">
      <c r="A102" s="2">
        <v>101</v>
      </c>
      <c r="B102" t="s">
        <v>12</v>
      </c>
      <c r="C102" s="2">
        <v>1</v>
      </c>
      <c r="D102" s="6" t="str">
        <f t="shared" si="1"/>
        <v>294180000</v>
      </c>
      <c r="E102" s="2">
        <v>29418</v>
      </c>
      <c r="F102" s="6" t="str">
        <f>startup_data___Copy[[#This Row],[Valuation (M USD)]]&amp;"0000"</f>
        <v>2565350000</v>
      </c>
      <c r="G102">
        <v>256535</v>
      </c>
      <c r="H102" s="6" t="str">
        <f>startup_data___Copy[[#This Row],[Revenue (M USD)]]&amp;"0000"</f>
        <v>26890000</v>
      </c>
      <c r="I102" s="1">
        <v>2689</v>
      </c>
      <c r="J102" s="2">
        <v>4795</v>
      </c>
      <c r="K102" s="4">
        <v>10</v>
      </c>
      <c r="L102" t="s">
        <v>24</v>
      </c>
      <c r="M102" s="3">
        <f>DATE(startup_data___Copy[[#This Row],[Year Founded]],1,1)</f>
        <v>37257</v>
      </c>
      <c r="N102" s="2">
        <v>2002</v>
      </c>
      <c r="O102" t="s">
        <v>13</v>
      </c>
    </row>
    <row r="103" spans="1:15" x14ac:dyDescent="0.3">
      <c r="A103" s="2">
        <v>102</v>
      </c>
      <c r="B103" t="s">
        <v>14</v>
      </c>
      <c r="C103" s="2">
        <v>2</v>
      </c>
      <c r="D103" s="6" t="str">
        <f t="shared" si="1"/>
        <v>271060000</v>
      </c>
      <c r="E103" s="2">
        <v>27106</v>
      </c>
      <c r="F103" s="6" t="str">
        <f>startup_data___Copy[[#This Row],[Valuation (M USD)]]&amp;"0000"</f>
        <v>2095940000</v>
      </c>
      <c r="G103">
        <v>209594</v>
      </c>
      <c r="H103" s="6" t="str">
        <f>startup_data___Copy[[#This Row],[Revenue (M USD)]]&amp;"0000"</f>
        <v>15720000</v>
      </c>
      <c r="I103" s="1">
        <v>1572</v>
      </c>
      <c r="J103" s="2">
        <v>1615</v>
      </c>
      <c r="K103" s="4">
        <v>4.12</v>
      </c>
      <c r="L103" t="s">
        <v>7</v>
      </c>
      <c r="M103" s="3">
        <f>DATE(startup_data___Copy[[#This Row],[Year Founded]],1,1)</f>
        <v>33604</v>
      </c>
      <c r="N103" s="2">
        <v>1992</v>
      </c>
      <c r="O103" t="s">
        <v>16</v>
      </c>
    </row>
    <row r="104" spans="1:15" x14ac:dyDescent="0.3">
      <c r="A104" s="2">
        <v>103</v>
      </c>
      <c r="B104" t="s">
        <v>22</v>
      </c>
      <c r="C104" s="2">
        <v>1</v>
      </c>
      <c r="D104" s="6" t="str">
        <f t="shared" si="1"/>
        <v>194180000</v>
      </c>
      <c r="E104" s="2">
        <v>19418</v>
      </c>
      <c r="F104" s="6" t="str">
        <f>startup_data___Copy[[#This Row],[Valuation (M USD)]]&amp;"0000"</f>
        <v>1862760000</v>
      </c>
      <c r="G104">
        <v>186276</v>
      </c>
      <c r="H104" s="6" t="str">
        <f>startup_data___Copy[[#This Row],[Revenue (M USD)]]&amp;"0000"</f>
        <v>85320000</v>
      </c>
      <c r="I104" s="1">
        <v>8532</v>
      </c>
      <c r="J104" s="2">
        <v>3493</v>
      </c>
      <c r="K104" s="4">
        <v>2.2799999999999998</v>
      </c>
      <c r="L104" t="s">
        <v>24</v>
      </c>
      <c r="M104" s="3">
        <f>DATE(startup_data___Copy[[#This Row],[Year Founded]],1,1)</f>
        <v>35796</v>
      </c>
      <c r="N104" s="2">
        <v>1998</v>
      </c>
      <c r="O104" t="s">
        <v>16</v>
      </c>
    </row>
    <row r="105" spans="1:15" x14ac:dyDescent="0.3">
      <c r="A105" s="2">
        <v>104</v>
      </c>
      <c r="B105" t="s">
        <v>20</v>
      </c>
      <c r="C105" s="2">
        <v>4</v>
      </c>
      <c r="D105" s="6" t="str">
        <f t="shared" si="1"/>
        <v>208110000</v>
      </c>
      <c r="E105" s="2">
        <v>20811</v>
      </c>
      <c r="F105" s="6" t="str">
        <f>startup_data___Copy[[#This Row],[Valuation (M USD)]]&amp;"0000"</f>
        <v>2489520000</v>
      </c>
      <c r="G105">
        <v>248952</v>
      </c>
      <c r="H105" s="6" t="str">
        <f>startup_data___Copy[[#This Row],[Revenue (M USD)]]&amp;"0000"</f>
        <v>4750000</v>
      </c>
      <c r="I105" s="1">
        <v>475</v>
      </c>
      <c r="J105" s="2">
        <v>2459</v>
      </c>
      <c r="K105" s="4">
        <v>7.65</v>
      </c>
      <c r="L105" t="s">
        <v>24</v>
      </c>
      <c r="M105" s="3">
        <f>DATE(startup_data___Copy[[#This Row],[Year Founded]],1,1)</f>
        <v>36892</v>
      </c>
      <c r="N105" s="2">
        <v>2001</v>
      </c>
      <c r="O105" t="s">
        <v>18</v>
      </c>
    </row>
    <row r="106" spans="1:15" x14ac:dyDescent="0.3">
      <c r="A106" s="2">
        <v>105</v>
      </c>
      <c r="B106" t="s">
        <v>10</v>
      </c>
      <c r="C106" s="2">
        <v>4</v>
      </c>
      <c r="D106" s="6" t="str">
        <f t="shared" si="1"/>
        <v>15950000</v>
      </c>
      <c r="E106" s="2">
        <v>1595</v>
      </c>
      <c r="F106" s="6" t="str">
        <f>startup_data___Copy[[#This Row],[Valuation (M USD)]]&amp;"0000"</f>
        <v>184790000</v>
      </c>
      <c r="G106">
        <v>18479</v>
      </c>
      <c r="H106" s="6" t="str">
        <f>startup_data___Copy[[#This Row],[Revenue (M USD)]]&amp;"0000"</f>
        <v>62010000</v>
      </c>
      <c r="I106" s="1">
        <v>6201</v>
      </c>
      <c r="J106" s="2">
        <v>4499</v>
      </c>
      <c r="K106" s="4">
        <v>5.47</v>
      </c>
      <c r="L106" t="s">
        <v>24</v>
      </c>
      <c r="M106" s="3">
        <f>DATE(startup_data___Copy[[#This Row],[Year Founded]],1,1)</f>
        <v>40909</v>
      </c>
      <c r="N106" s="2">
        <v>2012</v>
      </c>
      <c r="O106" t="s">
        <v>11</v>
      </c>
    </row>
    <row r="107" spans="1:15" x14ac:dyDescent="0.3">
      <c r="A107" s="2">
        <v>106</v>
      </c>
      <c r="B107" t="s">
        <v>17</v>
      </c>
      <c r="C107" s="2">
        <v>5</v>
      </c>
      <c r="D107" s="6" t="str">
        <f t="shared" si="1"/>
        <v>201140000</v>
      </c>
      <c r="E107" s="2">
        <v>20114</v>
      </c>
      <c r="F107" s="6" t="str">
        <f>startup_data___Copy[[#This Row],[Valuation (M USD)]]&amp;"0000"</f>
        <v>1861510000</v>
      </c>
      <c r="G107">
        <v>186151</v>
      </c>
      <c r="H107" s="6" t="str">
        <f>startup_data___Copy[[#This Row],[Revenue (M USD)]]&amp;"0000"</f>
        <v>56240000</v>
      </c>
      <c r="I107" s="1">
        <v>5624</v>
      </c>
      <c r="J107" s="2">
        <v>1951</v>
      </c>
      <c r="K107" s="4">
        <v>1.58</v>
      </c>
      <c r="L107" t="s">
        <v>24</v>
      </c>
      <c r="M107" s="3">
        <f>DATE(startup_data___Copy[[#This Row],[Year Founded]],1,1)</f>
        <v>37622</v>
      </c>
      <c r="N107" s="2">
        <v>2003</v>
      </c>
      <c r="O107" t="s">
        <v>18</v>
      </c>
    </row>
    <row r="108" spans="1:15" x14ac:dyDescent="0.3">
      <c r="A108" s="2">
        <v>107</v>
      </c>
      <c r="B108" t="s">
        <v>10</v>
      </c>
      <c r="C108" s="2">
        <v>2</v>
      </c>
      <c r="D108" s="6" t="str">
        <f t="shared" si="1"/>
        <v>13730000</v>
      </c>
      <c r="E108" s="2">
        <v>1373</v>
      </c>
      <c r="F108" s="6" t="str">
        <f>startup_data___Copy[[#This Row],[Valuation (M USD)]]&amp;"0000"</f>
        <v>176690000</v>
      </c>
      <c r="G108">
        <v>17669</v>
      </c>
      <c r="H108" s="6" t="str">
        <f>startup_data___Copy[[#This Row],[Revenue (M USD)]]&amp;"0000"</f>
        <v>34660000</v>
      </c>
      <c r="I108" s="1">
        <v>3466</v>
      </c>
      <c r="J108" s="2">
        <v>4815</v>
      </c>
      <c r="K108" s="4">
        <v>3.87</v>
      </c>
      <c r="L108" t="s">
        <v>7</v>
      </c>
      <c r="M108" s="3">
        <f>DATE(startup_data___Copy[[#This Row],[Year Founded]],1,1)</f>
        <v>44562</v>
      </c>
      <c r="N108" s="2">
        <v>2022</v>
      </c>
      <c r="O108" t="s">
        <v>18</v>
      </c>
    </row>
    <row r="109" spans="1:15" x14ac:dyDescent="0.3">
      <c r="A109" s="2">
        <v>108</v>
      </c>
      <c r="B109" t="s">
        <v>14</v>
      </c>
      <c r="C109" s="2">
        <v>5</v>
      </c>
      <c r="D109" s="6" t="str">
        <f t="shared" si="1"/>
        <v>176680000</v>
      </c>
      <c r="E109" s="2">
        <v>17668</v>
      </c>
      <c r="F109" s="6" t="str">
        <f>startup_data___Copy[[#This Row],[Valuation (M USD)]]&amp;"0000"</f>
        <v>1443540000</v>
      </c>
      <c r="G109">
        <v>144354</v>
      </c>
      <c r="H109" s="6" t="str">
        <f>startup_data___Copy[[#This Row],[Revenue (M USD)]]&amp;"0000"</f>
        <v>31590000</v>
      </c>
      <c r="I109" s="1">
        <v>3159</v>
      </c>
      <c r="J109" s="2">
        <v>4804</v>
      </c>
      <c r="K109" s="4">
        <v>4.2</v>
      </c>
      <c r="L109" t="s">
        <v>7</v>
      </c>
      <c r="M109" s="3">
        <f>DATE(startup_data___Copy[[#This Row],[Year Founded]],1,1)</f>
        <v>39083</v>
      </c>
      <c r="N109" s="2">
        <v>2007</v>
      </c>
      <c r="O109" t="s">
        <v>16</v>
      </c>
    </row>
    <row r="110" spans="1:15" x14ac:dyDescent="0.3">
      <c r="A110" s="2">
        <v>109</v>
      </c>
      <c r="B110" t="s">
        <v>22</v>
      </c>
      <c r="C110" s="2">
        <v>2</v>
      </c>
      <c r="D110" s="6" t="str">
        <f t="shared" si="1"/>
        <v>299810000</v>
      </c>
      <c r="E110" s="2">
        <v>29981</v>
      </c>
      <c r="F110" s="6" t="str">
        <f>startup_data___Copy[[#This Row],[Valuation (M USD)]]&amp;"0000"</f>
        <v>4125560000</v>
      </c>
      <c r="G110">
        <v>412556</v>
      </c>
      <c r="H110" s="6" t="str">
        <f>startup_data___Copy[[#This Row],[Revenue (M USD)]]&amp;"0000"</f>
        <v>77210000</v>
      </c>
      <c r="I110" s="1">
        <v>7721</v>
      </c>
      <c r="J110" s="2">
        <v>2813</v>
      </c>
      <c r="K110" s="4">
        <v>7.56</v>
      </c>
      <c r="L110" t="s">
        <v>7</v>
      </c>
      <c r="M110" s="3">
        <f>DATE(startup_data___Copy[[#This Row],[Year Founded]],1,1)</f>
        <v>35796</v>
      </c>
      <c r="N110" s="2">
        <v>1998</v>
      </c>
      <c r="O110" t="s">
        <v>13</v>
      </c>
    </row>
    <row r="111" spans="1:15" x14ac:dyDescent="0.3">
      <c r="A111" s="2">
        <v>110</v>
      </c>
      <c r="B111" t="s">
        <v>14</v>
      </c>
      <c r="C111" s="2">
        <v>5</v>
      </c>
      <c r="D111" s="6" t="str">
        <f t="shared" si="1"/>
        <v>166960000</v>
      </c>
      <c r="E111" s="2">
        <v>16696</v>
      </c>
      <c r="F111" s="6" t="str">
        <f>startup_data___Copy[[#This Row],[Valuation (M USD)]]&amp;"0000"</f>
        <v>643690000</v>
      </c>
      <c r="G111">
        <v>64369</v>
      </c>
      <c r="H111" s="6" t="str">
        <f>startup_data___Copy[[#This Row],[Revenue (M USD)]]&amp;"0000"</f>
        <v>8730000</v>
      </c>
      <c r="I111" s="1">
        <v>873</v>
      </c>
      <c r="J111" s="2">
        <v>3830</v>
      </c>
      <c r="K111" s="4">
        <v>0.3</v>
      </c>
      <c r="L111" t="s">
        <v>24</v>
      </c>
      <c r="M111" s="3">
        <f>DATE(startup_data___Copy[[#This Row],[Year Founded]],1,1)</f>
        <v>40909</v>
      </c>
      <c r="N111" s="2">
        <v>2012</v>
      </c>
      <c r="O111" t="s">
        <v>18</v>
      </c>
    </row>
    <row r="112" spans="1:15" x14ac:dyDescent="0.3">
      <c r="A112" s="2">
        <v>111</v>
      </c>
      <c r="B112" t="s">
        <v>12</v>
      </c>
      <c r="C112" s="2">
        <v>3</v>
      </c>
      <c r="D112" s="6" t="str">
        <f t="shared" si="1"/>
        <v>142230000</v>
      </c>
      <c r="E112" s="2">
        <v>14223</v>
      </c>
      <c r="F112" s="6" t="str">
        <f>startup_data___Copy[[#This Row],[Valuation (M USD)]]&amp;"0000"</f>
        <v>2056070000</v>
      </c>
      <c r="G112">
        <v>205607</v>
      </c>
      <c r="H112" s="6" t="str">
        <f>startup_data___Copy[[#This Row],[Revenue (M USD)]]&amp;"0000"</f>
        <v>23750000</v>
      </c>
      <c r="I112" s="1">
        <v>2375</v>
      </c>
      <c r="J112" s="2">
        <v>3541</v>
      </c>
      <c r="K112" s="4">
        <v>2.76</v>
      </c>
      <c r="L112" t="s">
        <v>24</v>
      </c>
      <c r="M112" s="3">
        <f>DATE(startup_data___Copy[[#This Row],[Year Founded]],1,1)</f>
        <v>36161</v>
      </c>
      <c r="N112" s="2">
        <v>1999</v>
      </c>
      <c r="O112" t="s">
        <v>11</v>
      </c>
    </row>
    <row r="113" spans="1:15" x14ac:dyDescent="0.3">
      <c r="A113" s="2">
        <v>112</v>
      </c>
      <c r="B113" t="s">
        <v>19</v>
      </c>
      <c r="C113" s="2">
        <v>3</v>
      </c>
      <c r="D113" s="6" t="str">
        <f t="shared" si="1"/>
        <v>9420000</v>
      </c>
      <c r="E113" s="2">
        <v>942</v>
      </c>
      <c r="F113" s="6" t="str">
        <f>startup_data___Copy[[#This Row],[Valuation (M USD)]]&amp;"0000"</f>
        <v>1022670000</v>
      </c>
      <c r="G113">
        <v>102267</v>
      </c>
      <c r="H113" s="6" t="str">
        <f>startup_data___Copy[[#This Row],[Revenue (M USD)]]&amp;"0000"</f>
        <v>73270000</v>
      </c>
      <c r="I113" s="1">
        <v>7327</v>
      </c>
      <c r="J113" s="2">
        <v>3807</v>
      </c>
      <c r="K113" s="4">
        <v>5.22</v>
      </c>
      <c r="L113" t="s">
        <v>24</v>
      </c>
      <c r="M113" s="3">
        <f>DATE(startup_data___Copy[[#This Row],[Year Founded]],1,1)</f>
        <v>39448</v>
      </c>
      <c r="N113" s="2">
        <v>2008</v>
      </c>
      <c r="O113" t="s">
        <v>21</v>
      </c>
    </row>
    <row r="114" spans="1:15" x14ac:dyDescent="0.3">
      <c r="A114" s="2">
        <v>113</v>
      </c>
      <c r="B114" t="s">
        <v>22</v>
      </c>
      <c r="C114" s="2">
        <v>3</v>
      </c>
      <c r="D114" s="6" t="str">
        <f t="shared" si="1"/>
        <v>3660000</v>
      </c>
      <c r="E114" s="2">
        <v>366</v>
      </c>
      <c r="F114" s="6" t="str">
        <f>startup_data___Copy[[#This Row],[Valuation (M USD)]]&amp;"0000"</f>
        <v>276730000</v>
      </c>
      <c r="G114">
        <v>27673</v>
      </c>
      <c r="H114" s="6" t="str">
        <f>startup_data___Copy[[#This Row],[Revenue (M USD)]]&amp;"0000"</f>
        <v>54880000</v>
      </c>
      <c r="I114" s="1">
        <v>5488</v>
      </c>
      <c r="J114" s="2">
        <v>4182</v>
      </c>
      <c r="K114" s="4">
        <v>2.76</v>
      </c>
      <c r="L114" t="s">
        <v>7</v>
      </c>
      <c r="M114" s="3">
        <f>DATE(startup_data___Copy[[#This Row],[Year Founded]],1,1)</f>
        <v>34335</v>
      </c>
      <c r="N114" s="2">
        <v>1994</v>
      </c>
      <c r="O114" t="s">
        <v>18</v>
      </c>
    </row>
    <row r="115" spans="1:15" x14ac:dyDescent="0.3">
      <c r="A115" s="2">
        <v>114</v>
      </c>
      <c r="B115" t="s">
        <v>19</v>
      </c>
      <c r="C115" s="2">
        <v>3</v>
      </c>
      <c r="D115" s="6" t="str">
        <f t="shared" si="1"/>
        <v>219440000</v>
      </c>
      <c r="E115" s="2">
        <v>21944</v>
      </c>
      <c r="F115" s="6" t="str">
        <f>startup_data___Copy[[#This Row],[Valuation (M USD)]]&amp;"0000"</f>
        <v>1177480000</v>
      </c>
      <c r="G115">
        <v>117748</v>
      </c>
      <c r="H115" s="6" t="str">
        <f>startup_data___Copy[[#This Row],[Revenue (M USD)]]&amp;"0000"</f>
        <v>12890000</v>
      </c>
      <c r="I115" s="1">
        <v>1289</v>
      </c>
      <c r="J115" s="2">
        <v>4704</v>
      </c>
      <c r="K115" s="4">
        <v>6.32</v>
      </c>
      <c r="L115" t="s">
        <v>24</v>
      </c>
      <c r="M115" s="3">
        <f>DATE(startup_data___Copy[[#This Row],[Year Founded]],1,1)</f>
        <v>40909</v>
      </c>
      <c r="N115" s="2">
        <v>2012</v>
      </c>
      <c r="O115" t="s">
        <v>18</v>
      </c>
    </row>
    <row r="116" spans="1:15" x14ac:dyDescent="0.3">
      <c r="A116" s="2">
        <v>115</v>
      </c>
      <c r="B116" t="s">
        <v>20</v>
      </c>
      <c r="C116" s="2">
        <v>1</v>
      </c>
      <c r="D116" s="6" t="str">
        <f t="shared" si="1"/>
        <v>58180000</v>
      </c>
      <c r="E116" s="2">
        <v>5818</v>
      </c>
      <c r="F116" s="6" t="str">
        <f>startup_data___Copy[[#This Row],[Valuation (M USD)]]&amp;"0000"</f>
        <v>509090000</v>
      </c>
      <c r="G116">
        <v>50909</v>
      </c>
      <c r="H116" s="6" t="str">
        <f>startup_data___Copy[[#This Row],[Revenue (M USD)]]&amp;"0000"</f>
        <v>88230000</v>
      </c>
      <c r="I116" s="1">
        <v>8823</v>
      </c>
      <c r="J116" s="2">
        <v>1975</v>
      </c>
      <c r="K116" s="4">
        <v>4.87</v>
      </c>
      <c r="L116" t="s">
        <v>24</v>
      </c>
      <c r="M116" s="3">
        <f>DATE(startup_data___Copy[[#This Row],[Year Founded]],1,1)</f>
        <v>43466</v>
      </c>
      <c r="N116" s="2">
        <v>2019</v>
      </c>
      <c r="O116" t="s">
        <v>11</v>
      </c>
    </row>
    <row r="117" spans="1:15" x14ac:dyDescent="0.3">
      <c r="A117" s="2">
        <v>116</v>
      </c>
      <c r="B117" t="s">
        <v>17</v>
      </c>
      <c r="C117" s="2">
        <v>3</v>
      </c>
      <c r="D117" s="6" t="str">
        <f t="shared" si="1"/>
        <v>35030000</v>
      </c>
      <c r="E117" s="2">
        <v>3503</v>
      </c>
      <c r="F117" s="6" t="str">
        <f>startup_data___Copy[[#This Row],[Valuation (M USD)]]&amp;"0000"</f>
        <v>186870000</v>
      </c>
      <c r="G117">
        <v>18687</v>
      </c>
      <c r="H117" s="6" t="str">
        <f>startup_data___Copy[[#This Row],[Revenue (M USD)]]&amp;"0000"</f>
        <v>39410000</v>
      </c>
      <c r="I117" s="1">
        <v>3941</v>
      </c>
      <c r="J117" s="2">
        <v>3827</v>
      </c>
      <c r="K117" s="4">
        <v>3.68</v>
      </c>
      <c r="L117" t="s">
        <v>7</v>
      </c>
      <c r="M117" s="3">
        <f>DATE(startup_data___Copy[[#This Row],[Year Founded]],1,1)</f>
        <v>41640</v>
      </c>
      <c r="N117" s="2">
        <v>2014</v>
      </c>
      <c r="O117" t="s">
        <v>13</v>
      </c>
    </row>
    <row r="118" spans="1:15" x14ac:dyDescent="0.3">
      <c r="A118" s="2">
        <v>117</v>
      </c>
      <c r="B118" t="s">
        <v>15</v>
      </c>
      <c r="C118" s="2">
        <v>4</v>
      </c>
      <c r="D118" s="6" t="str">
        <f t="shared" si="1"/>
        <v>126820000</v>
      </c>
      <c r="E118" s="2">
        <v>12682</v>
      </c>
      <c r="F118" s="6" t="str">
        <f>startup_data___Copy[[#This Row],[Valuation (M USD)]]&amp;"0000"</f>
        <v>633590000</v>
      </c>
      <c r="G118">
        <v>63359</v>
      </c>
      <c r="H118" s="6" t="str">
        <f>startup_data___Copy[[#This Row],[Revenue (M USD)]]&amp;"0000"</f>
        <v>8280000</v>
      </c>
      <c r="I118" s="1">
        <v>828</v>
      </c>
      <c r="J118" s="2">
        <v>2824</v>
      </c>
      <c r="K118" s="4">
        <v>9.5</v>
      </c>
      <c r="L118" t="s">
        <v>7</v>
      </c>
      <c r="M118" s="3">
        <f>DATE(startup_data___Copy[[#This Row],[Year Founded]],1,1)</f>
        <v>42736</v>
      </c>
      <c r="N118" s="2">
        <v>2017</v>
      </c>
      <c r="O118" t="s">
        <v>18</v>
      </c>
    </row>
    <row r="119" spans="1:15" x14ac:dyDescent="0.3">
      <c r="A119" s="2">
        <v>118</v>
      </c>
      <c r="B119" t="s">
        <v>14</v>
      </c>
      <c r="C119" s="2">
        <v>4</v>
      </c>
      <c r="D119" s="6" t="str">
        <f t="shared" si="1"/>
        <v>23870000</v>
      </c>
      <c r="E119" s="2">
        <v>2387</v>
      </c>
      <c r="F119" s="6" t="str">
        <f>startup_data___Copy[[#This Row],[Valuation (M USD)]]&amp;"0000"</f>
        <v>2484440000</v>
      </c>
      <c r="G119">
        <v>248444</v>
      </c>
      <c r="H119" s="6" t="str">
        <f>startup_data___Copy[[#This Row],[Revenue (M USD)]]&amp;"0000"</f>
        <v>78790000</v>
      </c>
      <c r="I119" s="1">
        <v>7879</v>
      </c>
      <c r="J119" s="2">
        <v>907</v>
      </c>
      <c r="K119" s="4">
        <v>6.36</v>
      </c>
      <c r="L119" t="s">
        <v>24</v>
      </c>
      <c r="M119" s="3">
        <f>DATE(startup_data___Copy[[#This Row],[Year Founded]],1,1)</f>
        <v>41640</v>
      </c>
      <c r="N119" s="2">
        <v>2014</v>
      </c>
      <c r="O119" t="s">
        <v>18</v>
      </c>
    </row>
    <row r="120" spans="1:15" x14ac:dyDescent="0.3">
      <c r="A120" s="2">
        <v>119</v>
      </c>
      <c r="B120" t="s">
        <v>10</v>
      </c>
      <c r="C120" s="2">
        <v>1</v>
      </c>
      <c r="D120" s="6" t="str">
        <f t="shared" si="1"/>
        <v>223650000</v>
      </c>
      <c r="E120" s="2">
        <v>22365</v>
      </c>
      <c r="F120" s="6" t="str">
        <f>startup_data___Copy[[#This Row],[Valuation (M USD)]]&amp;"0000"</f>
        <v>207480000</v>
      </c>
      <c r="G120">
        <v>20748</v>
      </c>
      <c r="H120" s="6" t="str">
        <f>startup_data___Copy[[#This Row],[Revenue (M USD)]]&amp;"0000"</f>
        <v>62480000</v>
      </c>
      <c r="I120" s="1">
        <v>6248</v>
      </c>
      <c r="J120" s="2">
        <v>369</v>
      </c>
      <c r="K120" s="4">
        <v>1.39</v>
      </c>
      <c r="L120" t="s">
        <v>24</v>
      </c>
      <c r="M120" s="3">
        <f>DATE(startup_data___Copy[[#This Row],[Year Founded]],1,1)</f>
        <v>36161</v>
      </c>
      <c r="N120" s="2">
        <v>1999</v>
      </c>
      <c r="O120" t="s">
        <v>13</v>
      </c>
    </row>
    <row r="121" spans="1:15" x14ac:dyDescent="0.3">
      <c r="A121" s="2">
        <v>120</v>
      </c>
      <c r="B121" t="s">
        <v>17</v>
      </c>
      <c r="C121" s="2">
        <v>3</v>
      </c>
      <c r="D121" s="6" t="str">
        <f t="shared" si="1"/>
        <v>16940000</v>
      </c>
      <c r="E121" s="2">
        <v>1694</v>
      </c>
      <c r="F121" s="6" t="str">
        <f>startup_data___Copy[[#This Row],[Valuation (M USD)]]&amp;"0000"</f>
        <v>187040000</v>
      </c>
      <c r="G121">
        <v>18704</v>
      </c>
      <c r="H121" s="6" t="str">
        <f>startup_data___Copy[[#This Row],[Revenue (M USD)]]&amp;"0000"</f>
        <v>4950000</v>
      </c>
      <c r="I121" s="1">
        <v>495</v>
      </c>
      <c r="J121" s="2">
        <v>4263</v>
      </c>
      <c r="K121" s="4">
        <v>5.64</v>
      </c>
      <c r="L121" t="s">
        <v>24</v>
      </c>
      <c r="M121" s="3">
        <f>DATE(startup_data___Copy[[#This Row],[Year Founded]],1,1)</f>
        <v>37622</v>
      </c>
      <c r="N121" s="2">
        <v>2003</v>
      </c>
      <c r="O121" t="s">
        <v>11</v>
      </c>
    </row>
    <row r="122" spans="1:15" x14ac:dyDescent="0.3">
      <c r="A122" s="2">
        <v>121</v>
      </c>
      <c r="B122" t="s">
        <v>22</v>
      </c>
      <c r="C122" s="2">
        <v>3</v>
      </c>
      <c r="D122" s="6" t="str">
        <f t="shared" si="1"/>
        <v>136820000</v>
      </c>
      <c r="E122" s="2">
        <v>13682</v>
      </c>
      <c r="F122" s="6" t="str">
        <f>startup_data___Copy[[#This Row],[Valuation (M USD)]]&amp;"0000"</f>
        <v>1936720000</v>
      </c>
      <c r="G122">
        <v>193672</v>
      </c>
      <c r="H122" s="6" t="str">
        <f>startup_data___Copy[[#This Row],[Revenue (M USD)]]&amp;"0000"</f>
        <v>97960000</v>
      </c>
      <c r="I122" s="1">
        <v>9796</v>
      </c>
      <c r="J122" s="2">
        <v>3124</v>
      </c>
      <c r="K122" s="4">
        <v>7.83</v>
      </c>
      <c r="L122" t="s">
        <v>7</v>
      </c>
      <c r="M122" s="3">
        <f>DATE(startup_data___Copy[[#This Row],[Year Founded]],1,1)</f>
        <v>43466</v>
      </c>
      <c r="N122" s="2">
        <v>2019</v>
      </c>
      <c r="O122" t="s">
        <v>18</v>
      </c>
    </row>
    <row r="123" spans="1:15" x14ac:dyDescent="0.3">
      <c r="A123" s="2">
        <v>122</v>
      </c>
      <c r="B123" t="s">
        <v>19</v>
      </c>
      <c r="C123" s="2">
        <v>3</v>
      </c>
      <c r="D123" s="6" t="str">
        <f t="shared" si="1"/>
        <v>156970000</v>
      </c>
      <c r="E123" s="2">
        <v>15697</v>
      </c>
      <c r="F123" s="6" t="str">
        <f>startup_data___Copy[[#This Row],[Valuation (M USD)]]&amp;"0000"</f>
        <v>147350000</v>
      </c>
      <c r="G123">
        <v>14735</v>
      </c>
      <c r="H123" s="6" t="str">
        <f>startup_data___Copy[[#This Row],[Revenue (M USD)]]&amp;"0000"</f>
        <v>14580000</v>
      </c>
      <c r="I123" s="1">
        <v>1458</v>
      </c>
      <c r="J123" s="2">
        <v>2563</v>
      </c>
      <c r="K123" s="4">
        <v>7.11</v>
      </c>
      <c r="L123" t="s">
        <v>24</v>
      </c>
      <c r="M123" s="3">
        <f>DATE(startup_data___Copy[[#This Row],[Year Founded]],1,1)</f>
        <v>41640</v>
      </c>
      <c r="N123" s="2">
        <v>2014</v>
      </c>
      <c r="O123" t="s">
        <v>13</v>
      </c>
    </row>
    <row r="124" spans="1:15" x14ac:dyDescent="0.3">
      <c r="A124" s="2">
        <v>123</v>
      </c>
      <c r="B124" t="s">
        <v>10</v>
      </c>
      <c r="C124" s="2">
        <v>5</v>
      </c>
      <c r="D124" s="6" t="str">
        <f t="shared" si="1"/>
        <v>193540000</v>
      </c>
      <c r="E124" s="2">
        <v>19354</v>
      </c>
      <c r="F124" s="6" t="str">
        <f>startup_data___Copy[[#This Row],[Valuation (M USD)]]&amp;"0000"</f>
        <v>1929820000</v>
      </c>
      <c r="G124">
        <v>192982</v>
      </c>
      <c r="H124" s="6" t="str">
        <f>startup_data___Copy[[#This Row],[Revenue (M USD)]]&amp;"0000"</f>
        <v>72540000</v>
      </c>
      <c r="I124" s="1">
        <v>7254</v>
      </c>
      <c r="J124" s="2">
        <v>1868</v>
      </c>
      <c r="K124" s="4">
        <v>1.8</v>
      </c>
      <c r="L124" t="s">
        <v>7</v>
      </c>
      <c r="M124" s="3">
        <f>DATE(startup_data___Copy[[#This Row],[Year Founded]],1,1)</f>
        <v>37622</v>
      </c>
      <c r="N124" s="2">
        <v>2003</v>
      </c>
      <c r="O124" t="s">
        <v>18</v>
      </c>
    </row>
    <row r="125" spans="1:15" x14ac:dyDescent="0.3">
      <c r="A125" s="2">
        <v>124</v>
      </c>
      <c r="B125" t="s">
        <v>19</v>
      </c>
      <c r="C125" s="2">
        <v>2</v>
      </c>
      <c r="D125" s="6" t="str">
        <f t="shared" si="1"/>
        <v>195230000</v>
      </c>
      <c r="E125" s="2">
        <v>19523</v>
      </c>
      <c r="F125" s="6" t="str">
        <f>startup_data___Copy[[#This Row],[Valuation (M USD)]]&amp;"0000"</f>
        <v>795660000</v>
      </c>
      <c r="G125">
        <v>79566</v>
      </c>
      <c r="H125" s="6" t="str">
        <f>startup_data___Copy[[#This Row],[Revenue (M USD)]]&amp;"0000"</f>
        <v>1920000</v>
      </c>
      <c r="I125" s="1">
        <v>192</v>
      </c>
      <c r="J125" s="2">
        <v>120</v>
      </c>
      <c r="K125" s="4">
        <v>9.73</v>
      </c>
      <c r="L125" t="s">
        <v>24</v>
      </c>
      <c r="M125" s="3">
        <f>DATE(startup_data___Copy[[#This Row],[Year Founded]],1,1)</f>
        <v>36161</v>
      </c>
      <c r="N125" s="2">
        <v>1999</v>
      </c>
      <c r="O125" t="s">
        <v>21</v>
      </c>
    </row>
    <row r="126" spans="1:15" x14ac:dyDescent="0.3">
      <c r="A126" s="2">
        <v>125</v>
      </c>
      <c r="B126" t="s">
        <v>12</v>
      </c>
      <c r="C126" s="2">
        <v>5</v>
      </c>
      <c r="D126" s="6" t="str">
        <f t="shared" si="1"/>
        <v>109730000</v>
      </c>
      <c r="E126" s="2">
        <v>10973</v>
      </c>
      <c r="F126" s="6" t="str">
        <f>startup_data___Copy[[#This Row],[Valuation (M USD)]]&amp;"0000"</f>
        <v>1274140000</v>
      </c>
      <c r="G126">
        <v>127414</v>
      </c>
      <c r="H126" s="6" t="str">
        <f>startup_data___Copy[[#This Row],[Revenue (M USD)]]&amp;"0000"</f>
        <v>33890000</v>
      </c>
      <c r="I126" s="1">
        <v>3389</v>
      </c>
      <c r="J126" s="2">
        <v>2389</v>
      </c>
      <c r="K126" s="4">
        <v>4.54</v>
      </c>
      <c r="L126" t="s">
        <v>7</v>
      </c>
      <c r="M126" s="3">
        <f>DATE(startup_data___Copy[[#This Row],[Year Founded]],1,1)</f>
        <v>36526</v>
      </c>
      <c r="N126" s="2">
        <v>2000</v>
      </c>
      <c r="O126" t="s">
        <v>16</v>
      </c>
    </row>
    <row r="127" spans="1:15" x14ac:dyDescent="0.3">
      <c r="A127" s="2">
        <v>126</v>
      </c>
      <c r="B127" t="s">
        <v>19</v>
      </c>
      <c r="C127" s="2">
        <v>2</v>
      </c>
      <c r="D127" s="6" t="str">
        <f t="shared" si="1"/>
        <v>168420000</v>
      </c>
      <c r="E127" s="2">
        <v>16842</v>
      </c>
      <c r="F127" s="6" t="str">
        <f>startup_data___Copy[[#This Row],[Valuation (M USD)]]&amp;"0000"</f>
        <v>1313480000</v>
      </c>
      <c r="G127">
        <v>131348</v>
      </c>
      <c r="H127" s="6" t="str">
        <f>startup_data___Copy[[#This Row],[Revenue (M USD)]]&amp;"0000"</f>
        <v>30940000</v>
      </c>
      <c r="I127" s="1">
        <v>3094</v>
      </c>
      <c r="J127" s="2">
        <v>4981</v>
      </c>
      <c r="K127" s="4">
        <v>1.67</v>
      </c>
      <c r="L127" t="s">
        <v>7</v>
      </c>
      <c r="M127" s="3">
        <f>DATE(startup_data___Copy[[#This Row],[Year Founded]],1,1)</f>
        <v>36526</v>
      </c>
      <c r="N127" s="2">
        <v>2000</v>
      </c>
      <c r="O127" t="s">
        <v>21</v>
      </c>
    </row>
    <row r="128" spans="1:15" x14ac:dyDescent="0.3">
      <c r="A128" s="2">
        <v>127</v>
      </c>
      <c r="B128" t="s">
        <v>12</v>
      </c>
      <c r="C128" s="2">
        <v>3</v>
      </c>
      <c r="D128" s="6" t="str">
        <f t="shared" si="1"/>
        <v>144580000</v>
      </c>
      <c r="E128" s="2">
        <v>14458</v>
      </c>
      <c r="F128" s="6" t="str">
        <f>startup_data___Copy[[#This Row],[Valuation (M USD)]]&amp;"0000"</f>
        <v>2128320000</v>
      </c>
      <c r="G128">
        <v>212832</v>
      </c>
      <c r="H128" s="6" t="str">
        <f>startup_data___Copy[[#This Row],[Revenue (M USD)]]&amp;"0000"</f>
        <v>94710000</v>
      </c>
      <c r="I128" s="1">
        <v>9471</v>
      </c>
      <c r="J128" s="2">
        <v>3940</v>
      </c>
      <c r="K128" s="4">
        <v>1.88</v>
      </c>
      <c r="L128" t="s">
        <v>24</v>
      </c>
      <c r="M128" s="3">
        <f>DATE(startup_data___Copy[[#This Row],[Year Founded]],1,1)</f>
        <v>40179</v>
      </c>
      <c r="N128" s="2">
        <v>2010</v>
      </c>
      <c r="O128" t="s">
        <v>18</v>
      </c>
    </row>
    <row r="129" spans="1:15" x14ac:dyDescent="0.3">
      <c r="A129" s="2">
        <v>128</v>
      </c>
      <c r="B129" t="s">
        <v>20</v>
      </c>
      <c r="C129" s="2">
        <v>3</v>
      </c>
      <c r="D129" s="6" t="str">
        <f t="shared" si="1"/>
        <v>265560000</v>
      </c>
      <c r="E129" s="2">
        <v>26556</v>
      </c>
      <c r="F129" s="6" t="str">
        <f>startup_data___Copy[[#This Row],[Valuation (M USD)]]&amp;"0000"</f>
        <v>3419910000</v>
      </c>
      <c r="G129">
        <v>341991</v>
      </c>
      <c r="H129" s="6" t="str">
        <f>startup_data___Copy[[#This Row],[Revenue (M USD)]]&amp;"0000"</f>
        <v>96740000</v>
      </c>
      <c r="I129" s="1">
        <v>9674</v>
      </c>
      <c r="J129" s="2">
        <v>4940</v>
      </c>
      <c r="K129" s="4">
        <v>1.07</v>
      </c>
      <c r="L129" t="s">
        <v>7</v>
      </c>
      <c r="M129" s="3">
        <f>DATE(startup_data___Copy[[#This Row],[Year Founded]],1,1)</f>
        <v>40179</v>
      </c>
      <c r="N129" s="2">
        <v>2010</v>
      </c>
      <c r="O129" t="s">
        <v>11</v>
      </c>
    </row>
    <row r="130" spans="1:15" x14ac:dyDescent="0.3">
      <c r="A130" s="2">
        <v>129</v>
      </c>
      <c r="B130" t="s">
        <v>10</v>
      </c>
      <c r="C130" s="2">
        <v>5</v>
      </c>
      <c r="D130" s="6" t="str">
        <f t="shared" ref="D130:D193" si="2">E130 &amp; "0000"</f>
        <v>159310000</v>
      </c>
      <c r="E130" s="2">
        <v>15931</v>
      </c>
      <c r="F130" s="6" t="str">
        <f>startup_data___Copy[[#This Row],[Valuation (M USD)]]&amp;"0000"</f>
        <v>1476770000</v>
      </c>
      <c r="G130">
        <v>147677</v>
      </c>
      <c r="H130" s="6" t="str">
        <f>startup_data___Copy[[#This Row],[Revenue (M USD)]]&amp;"0000"</f>
        <v>18380000</v>
      </c>
      <c r="I130" s="1">
        <v>1838</v>
      </c>
      <c r="J130" s="2">
        <v>2495</v>
      </c>
      <c r="K130" s="4">
        <v>8.0500000000000007</v>
      </c>
      <c r="L130" t="s">
        <v>24</v>
      </c>
      <c r="M130" s="3">
        <f>DATE(startup_data___Copy[[#This Row],[Year Founded]],1,1)</f>
        <v>40544</v>
      </c>
      <c r="N130" s="2">
        <v>2011</v>
      </c>
      <c r="O130" t="s">
        <v>16</v>
      </c>
    </row>
    <row r="131" spans="1:15" x14ac:dyDescent="0.3">
      <c r="A131" s="2">
        <v>130</v>
      </c>
      <c r="B131" t="s">
        <v>10</v>
      </c>
      <c r="C131" s="2">
        <v>5</v>
      </c>
      <c r="D131" s="6" t="str">
        <f t="shared" si="2"/>
        <v>132590000</v>
      </c>
      <c r="E131" s="2">
        <v>13259</v>
      </c>
      <c r="F131" s="6" t="str">
        <f>startup_data___Copy[[#This Row],[Valuation (M USD)]]&amp;"0000"</f>
        <v>593830000</v>
      </c>
      <c r="G131">
        <v>59383</v>
      </c>
      <c r="H131" s="6" t="str">
        <f>startup_data___Copy[[#This Row],[Revenue (M USD)]]&amp;"0000"</f>
        <v>230000</v>
      </c>
      <c r="I131" s="1">
        <v>23</v>
      </c>
      <c r="J131" s="2">
        <v>947</v>
      </c>
      <c r="K131" s="4">
        <v>1.31</v>
      </c>
      <c r="L131" t="s">
        <v>7</v>
      </c>
      <c r="M131" s="3">
        <f>DATE(startup_data___Copy[[#This Row],[Year Founded]],1,1)</f>
        <v>35065</v>
      </c>
      <c r="N131" s="2">
        <v>1996</v>
      </c>
      <c r="O131" t="s">
        <v>21</v>
      </c>
    </row>
    <row r="132" spans="1:15" x14ac:dyDescent="0.3">
      <c r="A132" s="2">
        <v>131</v>
      </c>
      <c r="B132" t="s">
        <v>15</v>
      </c>
      <c r="C132" s="2">
        <v>2</v>
      </c>
      <c r="D132" s="6" t="str">
        <f t="shared" si="2"/>
        <v>121640000</v>
      </c>
      <c r="E132" s="2">
        <v>12164</v>
      </c>
      <c r="F132" s="6" t="str">
        <f>startup_data___Copy[[#This Row],[Valuation (M USD)]]&amp;"0000"</f>
        <v>1619390000</v>
      </c>
      <c r="G132">
        <v>161939</v>
      </c>
      <c r="H132" s="6" t="str">
        <f>startup_data___Copy[[#This Row],[Revenue (M USD)]]&amp;"0000"</f>
        <v>72030000</v>
      </c>
      <c r="I132" s="1">
        <v>7203</v>
      </c>
      <c r="J132" s="2">
        <v>1729</v>
      </c>
      <c r="K132" s="4">
        <v>1.34</v>
      </c>
      <c r="L132" t="s">
        <v>7</v>
      </c>
      <c r="M132" s="3">
        <f>DATE(startup_data___Copy[[#This Row],[Year Founded]],1,1)</f>
        <v>38718</v>
      </c>
      <c r="N132" s="2">
        <v>2006</v>
      </c>
      <c r="O132" t="s">
        <v>13</v>
      </c>
    </row>
    <row r="133" spans="1:15" x14ac:dyDescent="0.3">
      <c r="A133" s="2">
        <v>132</v>
      </c>
      <c r="B133" t="s">
        <v>22</v>
      </c>
      <c r="C133" s="2">
        <v>4</v>
      </c>
      <c r="D133" s="6" t="str">
        <f t="shared" si="2"/>
        <v>171940000</v>
      </c>
      <c r="E133" s="2">
        <v>17194</v>
      </c>
      <c r="F133" s="6" t="str">
        <f>startup_data___Copy[[#This Row],[Valuation (M USD)]]&amp;"0000"</f>
        <v>2165990000</v>
      </c>
      <c r="G133">
        <v>216599</v>
      </c>
      <c r="H133" s="6" t="str">
        <f>startup_data___Copy[[#This Row],[Revenue (M USD)]]&amp;"0000"</f>
        <v>41860000</v>
      </c>
      <c r="I133" s="1">
        <v>4186</v>
      </c>
      <c r="J133" s="2">
        <v>2339</v>
      </c>
      <c r="K133" s="4">
        <v>8.52</v>
      </c>
      <c r="L133" t="s">
        <v>24</v>
      </c>
      <c r="M133" s="3">
        <f>DATE(startup_data___Copy[[#This Row],[Year Founded]],1,1)</f>
        <v>33239</v>
      </c>
      <c r="N133" s="2">
        <v>1991</v>
      </c>
      <c r="O133" t="s">
        <v>11</v>
      </c>
    </row>
    <row r="134" spans="1:15" x14ac:dyDescent="0.3">
      <c r="A134" s="2">
        <v>133</v>
      </c>
      <c r="B134" t="s">
        <v>12</v>
      </c>
      <c r="C134" s="2">
        <v>2</v>
      </c>
      <c r="D134" s="6" t="str">
        <f t="shared" si="2"/>
        <v>241290000</v>
      </c>
      <c r="E134" s="2">
        <v>24129</v>
      </c>
      <c r="F134" s="6" t="str">
        <f>startup_data___Copy[[#This Row],[Valuation (M USD)]]&amp;"0000"</f>
        <v>1258330000</v>
      </c>
      <c r="G134">
        <v>125833</v>
      </c>
      <c r="H134" s="6" t="str">
        <f>startup_data___Copy[[#This Row],[Revenue (M USD)]]&amp;"0000"</f>
        <v>8980000</v>
      </c>
      <c r="I134" s="1">
        <v>898</v>
      </c>
      <c r="J134" s="2">
        <v>2772</v>
      </c>
      <c r="K134" s="4">
        <v>3.51</v>
      </c>
      <c r="L134" t="s">
        <v>7</v>
      </c>
      <c r="M134" s="3">
        <f>DATE(startup_data___Copy[[#This Row],[Year Founded]],1,1)</f>
        <v>36892</v>
      </c>
      <c r="N134" s="2">
        <v>2001</v>
      </c>
      <c r="O134" t="s">
        <v>21</v>
      </c>
    </row>
    <row r="135" spans="1:15" x14ac:dyDescent="0.3">
      <c r="A135" s="2">
        <v>134</v>
      </c>
      <c r="B135" t="s">
        <v>15</v>
      </c>
      <c r="C135" s="2">
        <v>5</v>
      </c>
      <c r="D135" s="6" t="str">
        <f t="shared" si="2"/>
        <v>161750000</v>
      </c>
      <c r="E135" s="2">
        <v>16175</v>
      </c>
      <c r="F135" s="6" t="str">
        <f>startup_data___Copy[[#This Row],[Valuation (M USD)]]&amp;"0000"</f>
        <v>1058390000</v>
      </c>
      <c r="G135">
        <v>105839</v>
      </c>
      <c r="H135" s="6" t="str">
        <f>startup_data___Copy[[#This Row],[Revenue (M USD)]]&amp;"0000"</f>
        <v>68410000</v>
      </c>
      <c r="I135" s="1">
        <v>6841</v>
      </c>
      <c r="J135" s="2">
        <v>1142</v>
      </c>
      <c r="K135" s="4">
        <v>0.41</v>
      </c>
      <c r="L135" t="s">
        <v>7</v>
      </c>
      <c r="M135" s="3">
        <f>DATE(startup_data___Copy[[#This Row],[Year Founded]],1,1)</f>
        <v>39083</v>
      </c>
      <c r="N135" s="2">
        <v>2007</v>
      </c>
      <c r="O135" t="s">
        <v>13</v>
      </c>
    </row>
    <row r="136" spans="1:15" x14ac:dyDescent="0.3">
      <c r="A136" s="2">
        <v>135</v>
      </c>
      <c r="B136" t="s">
        <v>19</v>
      </c>
      <c r="C136" s="2">
        <v>5</v>
      </c>
      <c r="D136" s="6" t="str">
        <f t="shared" si="2"/>
        <v>198670000</v>
      </c>
      <c r="E136" s="2">
        <v>19867</v>
      </c>
      <c r="F136" s="6" t="str">
        <f>startup_data___Copy[[#This Row],[Valuation (M USD)]]&amp;"0000"</f>
        <v>2487520000</v>
      </c>
      <c r="G136">
        <v>248752</v>
      </c>
      <c r="H136" s="6" t="str">
        <f>startup_data___Copy[[#This Row],[Revenue (M USD)]]&amp;"0000"</f>
        <v>54560000</v>
      </c>
      <c r="I136" s="1">
        <v>5456</v>
      </c>
      <c r="J136" s="2">
        <v>2532</v>
      </c>
      <c r="K136" s="4">
        <v>0.61</v>
      </c>
      <c r="L136" t="s">
        <v>24</v>
      </c>
      <c r="M136" s="3">
        <f>DATE(startup_data___Copy[[#This Row],[Year Founded]],1,1)</f>
        <v>36526</v>
      </c>
      <c r="N136" s="2">
        <v>2000</v>
      </c>
      <c r="O136" t="s">
        <v>18</v>
      </c>
    </row>
    <row r="137" spans="1:15" x14ac:dyDescent="0.3">
      <c r="A137" s="2">
        <v>136</v>
      </c>
      <c r="B137" t="s">
        <v>19</v>
      </c>
      <c r="C137" s="2">
        <v>1</v>
      </c>
      <c r="D137" s="6" t="str">
        <f t="shared" si="2"/>
        <v>221490000</v>
      </c>
      <c r="E137" s="2">
        <v>22149</v>
      </c>
      <c r="F137" s="6" t="str">
        <f>startup_data___Copy[[#This Row],[Valuation (M USD)]]&amp;"0000"</f>
        <v>1156780000</v>
      </c>
      <c r="G137">
        <v>115678</v>
      </c>
      <c r="H137" s="6" t="str">
        <f>startup_data___Copy[[#This Row],[Revenue (M USD)]]&amp;"0000"</f>
        <v>98050000</v>
      </c>
      <c r="I137" s="1">
        <v>9805</v>
      </c>
      <c r="J137" s="2">
        <v>4122</v>
      </c>
      <c r="K137" s="4">
        <v>1.51</v>
      </c>
      <c r="L137" t="s">
        <v>24</v>
      </c>
      <c r="M137" s="3">
        <f>DATE(startup_data___Copy[[#This Row],[Year Founded]],1,1)</f>
        <v>38353</v>
      </c>
      <c r="N137" s="2">
        <v>2005</v>
      </c>
      <c r="O137" t="s">
        <v>13</v>
      </c>
    </row>
    <row r="138" spans="1:15" x14ac:dyDescent="0.3">
      <c r="A138" s="2">
        <v>137</v>
      </c>
      <c r="B138" t="s">
        <v>15</v>
      </c>
      <c r="C138" s="2">
        <v>5</v>
      </c>
      <c r="D138" s="6" t="str">
        <f t="shared" si="2"/>
        <v>156290000</v>
      </c>
      <c r="E138" s="2">
        <v>15629</v>
      </c>
      <c r="F138" s="6" t="str">
        <f>startup_data___Copy[[#This Row],[Valuation (M USD)]]&amp;"0000"</f>
        <v>219010000</v>
      </c>
      <c r="G138">
        <v>21901</v>
      </c>
      <c r="H138" s="6" t="str">
        <f>startup_data___Copy[[#This Row],[Revenue (M USD)]]&amp;"0000"</f>
        <v>22820000</v>
      </c>
      <c r="I138" s="1">
        <v>2282</v>
      </c>
      <c r="J138" s="2">
        <v>3425</v>
      </c>
      <c r="K138" s="4">
        <v>2.21</v>
      </c>
      <c r="L138" t="s">
        <v>7</v>
      </c>
      <c r="M138" s="3">
        <f>DATE(startup_data___Copy[[#This Row],[Year Founded]],1,1)</f>
        <v>39083</v>
      </c>
      <c r="N138" s="2">
        <v>2007</v>
      </c>
      <c r="O138" t="s">
        <v>21</v>
      </c>
    </row>
    <row r="139" spans="1:15" x14ac:dyDescent="0.3">
      <c r="A139" s="2">
        <v>138</v>
      </c>
      <c r="B139" t="s">
        <v>10</v>
      </c>
      <c r="C139" s="2">
        <v>1</v>
      </c>
      <c r="D139" s="6" t="str">
        <f t="shared" si="2"/>
        <v>128330000</v>
      </c>
      <c r="E139" s="2">
        <v>12833</v>
      </c>
      <c r="F139" s="6" t="str">
        <f>startup_data___Copy[[#This Row],[Valuation (M USD)]]&amp;"0000"</f>
        <v>1038750000</v>
      </c>
      <c r="G139">
        <v>103875</v>
      </c>
      <c r="H139" s="6" t="str">
        <f>startup_data___Copy[[#This Row],[Revenue (M USD)]]&amp;"0000"</f>
        <v>40460000</v>
      </c>
      <c r="I139" s="1">
        <v>4046</v>
      </c>
      <c r="J139" s="2">
        <v>4783</v>
      </c>
      <c r="K139" s="4">
        <v>6.68</v>
      </c>
      <c r="L139" t="s">
        <v>7</v>
      </c>
      <c r="M139" s="3">
        <f>DATE(startup_data___Copy[[#This Row],[Year Founded]],1,1)</f>
        <v>42005</v>
      </c>
      <c r="N139" s="2">
        <v>2015</v>
      </c>
      <c r="O139" t="s">
        <v>21</v>
      </c>
    </row>
    <row r="140" spans="1:15" x14ac:dyDescent="0.3">
      <c r="A140" s="2">
        <v>139</v>
      </c>
      <c r="B140" t="s">
        <v>19</v>
      </c>
      <c r="C140" s="2">
        <v>4</v>
      </c>
      <c r="D140" s="6" t="str">
        <f t="shared" si="2"/>
        <v>263060000</v>
      </c>
      <c r="E140" s="2">
        <v>26306</v>
      </c>
      <c r="F140" s="6" t="str">
        <f>startup_data___Copy[[#This Row],[Valuation (M USD)]]&amp;"0000"</f>
        <v>1063940000</v>
      </c>
      <c r="G140">
        <v>106394</v>
      </c>
      <c r="H140" s="6" t="str">
        <f>startup_data___Copy[[#This Row],[Revenue (M USD)]]&amp;"0000"</f>
        <v>5430000</v>
      </c>
      <c r="I140" s="1">
        <v>543</v>
      </c>
      <c r="J140" s="2">
        <v>3911</v>
      </c>
      <c r="K140" s="4">
        <v>1.66</v>
      </c>
      <c r="L140" t="s">
        <v>24</v>
      </c>
      <c r="M140" s="3">
        <f>DATE(startup_data___Copy[[#This Row],[Year Founded]],1,1)</f>
        <v>38353</v>
      </c>
      <c r="N140" s="2">
        <v>2005</v>
      </c>
      <c r="O140" t="s">
        <v>18</v>
      </c>
    </row>
    <row r="141" spans="1:15" x14ac:dyDescent="0.3">
      <c r="A141" s="2">
        <v>140</v>
      </c>
      <c r="B141" t="s">
        <v>14</v>
      </c>
      <c r="C141" s="2">
        <v>2</v>
      </c>
      <c r="D141" s="6" t="str">
        <f t="shared" si="2"/>
        <v>125540000</v>
      </c>
      <c r="E141" s="2">
        <v>12554</v>
      </c>
      <c r="F141" s="6" t="str">
        <f>startup_data___Copy[[#This Row],[Valuation (M USD)]]&amp;"0000"</f>
        <v>1605530000</v>
      </c>
      <c r="G141">
        <v>160553</v>
      </c>
      <c r="H141" s="6" t="str">
        <f>startup_data___Copy[[#This Row],[Revenue (M USD)]]&amp;"0000"</f>
        <v>79190000</v>
      </c>
      <c r="I141" s="1">
        <v>7919</v>
      </c>
      <c r="J141" s="2">
        <v>3642</v>
      </c>
      <c r="K141" s="4">
        <v>1.28</v>
      </c>
      <c r="L141" t="s">
        <v>24</v>
      </c>
      <c r="M141" s="3">
        <f>DATE(startup_data___Copy[[#This Row],[Year Founded]],1,1)</f>
        <v>34700</v>
      </c>
      <c r="N141" s="2">
        <v>1995</v>
      </c>
      <c r="O141" t="s">
        <v>13</v>
      </c>
    </row>
    <row r="142" spans="1:15" x14ac:dyDescent="0.3">
      <c r="A142" s="2">
        <v>141</v>
      </c>
      <c r="B142" t="s">
        <v>20</v>
      </c>
      <c r="C142" s="2">
        <v>2</v>
      </c>
      <c r="D142" s="6" t="str">
        <f t="shared" si="2"/>
        <v>138850000</v>
      </c>
      <c r="E142" s="2">
        <v>13885</v>
      </c>
      <c r="F142" s="6" t="str">
        <f>startup_data___Copy[[#This Row],[Valuation (M USD)]]&amp;"0000"</f>
        <v>1038890000</v>
      </c>
      <c r="G142">
        <v>103889</v>
      </c>
      <c r="H142" s="6" t="str">
        <f>startup_data___Copy[[#This Row],[Revenue (M USD)]]&amp;"0000"</f>
        <v>54930000</v>
      </c>
      <c r="I142" s="1">
        <v>5493</v>
      </c>
      <c r="J142" s="2">
        <v>2958</v>
      </c>
      <c r="K142" s="4">
        <v>7.67</v>
      </c>
      <c r="L142" t="s">
        <v>24</v>
      </c>
      <c r="M142" s="3">
        <f>DATE(startup_data___Copy[[#This Row],[Year Founded]],1,1)</f>
        <v>36892</v>
      </c>
      <c r="N142" s="2">
        <v>2001</v>
      </c>
      <c r="O142" t="s">
        <v>13</v>
      </c>
    </row>
    <row r="143" spans="1:15" x14ac:dyDescent="0.3">
      <c r="A143" s="2">
        <v>142</v>
      </c>
      <c r="B143" t="s">
        <v>20</v>
      </c>
      <c r="C143" s="2">
        <v>1</v>
      </c>
      <c r="D143" s="6" t="str">
        <f t="shared" si="2"/>
        <v>297110000</v>
      </c>
      <c r="E143" s="2">
        <v>29711</v>
      </c>
      <c r="F143" s="6" t="str">
        <f>startup_data___Copy[[#This Row],[Valuation (M USD)]]&amp;"0000"</f>
        <v>2768470000</v>
      </c>
      <c r="G143">
        <v>276847</v>
      </c>
      <c r="H143" s="6" t="str">
        <f>startup_data___Copy[[#This Row],[Revenue (M USD)]]&amp;"0000"</f>
        <v>61330000</v>
      </c>
      <c r="I143" s="1">
        <v>6133</v>
      </c>
      <c r="J143" s="2">
        <v>2372</v>
      </c>
      <c r="K143" s="4">
        <v>6.74</v>
      </c>
      <c r="L143" t="s">
        <v>24</v>
      </c>
      <c r="M143" s="3">
        <f>DATE(startup_data___Copy[[#This Row],[Year Founded]],1,1)</f>
        <v>37257</v>
      </c>
      <c r="N143" s="2">
        <v>2002</v>
      </c>
      <c r="O143" t="s">
        <v>18</v>
      </c>
    </row>
    <row r="144" spans="1:15" x14ac:dyDescent="0.3">
      <c r="A144" s="2">
        <v>143</v>
      </c>
      <c r="B144" t="s">
        <v>14</v>
      </c>
      <c r="C144" s="2">
        <v>2</v>
      </c>
      <c r="D144" s="6" t="str">
        <f t="shared" si="2"/>
        <v>570000</v>
      </c>
      <c r="E144" s="2">
        <v>57</v>
      </c>
      <c r="F144" s="6" t="str">
        <f>startup_data___Copy[[#This Row],[Valuation (M USD)]]&amp;"0000"</f>
        <v>2480000</v>
      </c>
      <c r="G144">
        <v>248</v>
      </c>
      <c r="H144" s="6" t="str">
        <f>startup_data___Copy[[#This Row],[Revenue (M USD)]]&amp;"0000"</f>
        <v>22690000</v>
      </c>
      <c r="I144" s="1">
        <v>2269</v>
      </c>
      <c r="J144" s="2">
        <v>4226</v>
      </c>
      <c r="K144" s="4">
        <v>4.41</v>
      </c>
      <c r="L144" t="s">
        <v>24</v>
      </c>
      <c r="M144" s="3">
        <f>DATE(startup_data___Copy[[#This Row],[Year Founded]],1,1)</f>
        <v>33970</v>
      </c>
      <c r="N144" s="2">
        <v>1993</v>
      </c>
      <c r="O144" t="s">
        <v>13</v>
      </c>
    </row>
    <row r="145" spans="1:15" x14ac:dyDescent="0.3">
      <c r="A145" s="2">
        <v>144</v>
      </c>
      <c r="B145" t="s">
        <v>15</v>
      </c>
      <c r="C145" s="2">
        <v>5</v>
      </c>
      <c r="D145" s="6" t="str">
        <f t="shared" si="2"/>
        <v>56050000</v>
      </c>
      <c r="E145" s="2">
        <v>5605</v>
      </c>
      <c r="F145" s="6" t="str">
        <f>startup_data___Copy[[#This Row],[Valuation (M USD)]]&amp;"0000"</f>
        <v>169890000</v>
      </c>
      <c r="G145">
        <v>16989</v>
      </c>
      <c r="H145" s="6" t="str">
        <f>startup_data___Copy[[#This Row],[Revenue (M USD)]]&amp;"0000"</f>
        <v>84710000</v>
      </c>
      <c r="I145" s="1">
        <v>8471</v>
      </c>
      <c r="J145" s="2">
        <v>281</v>
      </c>
      <c r="K145" s="4">
        <v>5.54</v>
      </c>
      <c r="L145" t="s">
        <v>7</v>
      </c>
      <c r="M145" s="3">
        <f>DATE(startup_data___Copy[[#This Row],[Year Founded]],1,1)</f>
        <v>33239</v>
      </c>
      <c r="N145" s="2">
        <v>1991</v>
      </c>
      <c r="O145" t="s">
        <v>18</v>
      </c>
    </row>
    <row r="146" spans="1:15" x14ac:dyDescent="0.3">
      <c r="A146" s="2">
        <v>145</v>
      </c>
      <c r="B146" t="s">
        <v>14</v>
      </c>
      <c r="C146" s="2">
        <v>3</v>
      </c>
      <c r="D146" s="6" t="str">
        <f t="shared" si="2"/>
        <v>11550000</v>
      </c>
      <c r="E146" s="2">
        <v>1155</v>
      </c>
      <c r="F146" s="6" t="str">
        <f>startup_data___Copy[[#This Row],[Valuation (M USD)]]&amp;"0000"</f>
        <v>1230750000</v>
      </c>
      <c r="G146">
        <v>123075</v>
      </c>
      <c r="H146" s="6" t="str">
        <f>startup_data___Copy[[#This Row],[Revenue (M USD)]]&amp;"0000"</f>
        <v>42920000</v>
      </c>
      <c r="I146" s="1">
        <v>4292</v>
      </c>
      <c r="J146" s="2">
        <v>2004</v>
      </c>
      <c r="K146" s="4">
        <v>3.19</v>
      </c>
      <c r="L146" t="s">
        <v>24</v>
      </c>
      <c r="M146" s="3">
        <f>DATE(startup_data___Copy[[#This Row],[Year Founded]],1,1)</f>
        <v>42005</v>
      </c>
      <c r="N146" s="2">
        <v>2015</v>
      </c>
      <c r="O146" t="s">
        <v>11</v>
      </c>
    </row>
    <row r="147" spans="1:15" x14ac:dyDescent="0.3">
      <c r="A147" s="2">
        <v>146</v>
      </c>
      <c r="B147" t="s">
        <v>12</v>
      </c>
      <c r="C147" s="2">
        <v>1</v>
      </c>
      <c r="D147" s="6" t="str">
        <f t="shared" si="2"/>
        <v>279810000</v>
      </c>
      <c r="E147" s="2">
        <v>27981</v>
      </c>
      <c r="F147" s="6" t="str">
        <f>startup_data___Copy[[#This Row],[Valuation (M USD)]]&amp;"0000"</f>
        <v>2569240000</v>
      </c>
      <c r="G147">
        <v>256924</v>
      </c>
      <c r="H147" s="6" t="str">
        <f>startup_data___Copy[[#This Row],[Revenue (M USD)]]&amp;"0000"</f>
        <v>14180000</v>
      </c>
      <c r="I147" s="1">
        <v>1418</v>
      </c>
      <c r="J147" s="2">
        <v>1232</v>
      </c>
      <c r="K147" s="4">
        <v>4.88</v>
      </c>
      <c r="L147" t="s">
        <v>7</v>
      </c>
      <c r="M147" s="3">
        <f>DATE(startup_data___Copy[[#This Row],[Year Founded]],1,1)</f>
        <v>42370</v>
      </c>
      <c r="N147" s="2">
        <v>2016</v>
      </c>
      <c r="O147" t="s">
        <v>21</v>
      </c>
    </row>
    <row r="148" spans="1:15" x14ac:dyDescent="0.3">
      <c r="A148" s="2">
        <v>147</v>
      </c>
      <c r="B148" t="s">
        <v>12</v>
      </c>
      <c r="C148" s="2">
        <v>2</v>
      </c>
      <c r="D148" s="6" t="str">
        <f t="shared" si="2"/>
        <v>21470000</v>
      </c>
      <c r="E148" s="2">
        <v>2147</v>
      </c>
      <c r="F148" s="6" t="str">
        <f>startup_data___Copy[[#This Row],[Valuation (M USD)]]&amp;"0000"</f>
        <v>217330000</v>
      </c>
      <c r="G148">
        <v>21733</v>
      </c>
      <c r="H148" s="6" t="str">
        <f>startup_data___Copy[[#This Row],[Revenue (M USD)]]&amp;"0000"</f>
        <v>66450000</v>
      </c>
      <c r="I148" s="1">
        <v>6645</v>
      </c>
      <c r="J148" s="2">
        <v>3757</v>
      </c>
      <c r="K148" s="4">
        <v>5.12</v>
      </c>
      <c r="L148" t="s">
        <v>24</v>
      </c>
      <c r="M148" s="3">
        <f>DATE(startup_data___Copy[[#This Row],[Year Founded]],1,1)</f>
        <v>42370</v>
      </c>
      <c r="N148" s="2">
        <v>2016</v>
      </c>
      <c r="O148" t="s">
        <v>11</v>
      </c>
    </row>
    <row r="149" spans="1:15" x14ac:dyDescent="0.3">
      <c r="A149" s="2">
        <v>148</v>
      </c>
      <c r="B149" t="s">
        <v>15</v>
      </c>
      <c r="C149" s="2">
        <v>1</v>
      </c>
      <c r="D149" s="6" t="str">
        <f t="shared" si="2"/>
        <v>3340000</v>
      </c>
      <c r="E149" s="2">
        <v>334</v>
      </c>
      <c r="F149" s="6" t="str">
        <f>startup_data___Copy[[#This Row],[Valuation (M USD)]]&amp;"0000"</f>
        <v>41830000</v>
      </c>
      <c r="G149">
        <v>4183</v>
      </c>
      <c r="H149" s="6" t="str">
        <f>startup_data___Copy[[#This Row],[Revenue (M USD)]]&amp;"0000"</f>
        <v>21690000</v>
      </c>
      <c r="I149" s="1">
        <v>2169</v>
      </c>
      <c r="J149" s="2">
        <v>3740</v>
      </c>
      <c r="K149" s="4">
        <v>3.93</v>
      </c>
      <c r="L149" t="s">
        <v>24</v>
      </c>
      <c r="M149" s="3">
        <f>DATE(startup_data___Copy[[#This Row],[Year Founded]],1,1)</f>
        <v>37987</v>
      </c>
      <c r="N149" s="2">
        <v>2004</v>
      </c>
      <c r="O149" t="s">
        <v>16</v>
      </c>
    </row>
    <row r="150" spans="1:15" x14ac:dyDescent="0.3">
      <c r="A150" s="2">
        <v>149</v>
      </c>
      <c r="B150" t="s">
        <v>14</v>
      </c>
      <c r="C150" s="2">
        <v>1</v>
      </c>
      <c r="D150" s="6" t="str">
        <f t="shared" si="2"/>
        <v>16280000</v>
      </c>
      <c r="E150" s="2">
        <v>1628</v>
      </c>
      <c r="F150" s="6" t="str">
        <f>startup_data___Copy[[#This Row],[Valuation (M USD)]]&amp;"0000"</f>
        <v>175160000</v>
      </c>
      <c r="G150">
        <v>17516</v>
      </c>
      <c r="H150" s="6" t="str">
        <f>startup_data___Copy[[#This Row],[Revenue (M USD)]]&amp;"0000"</f>
        <v>9850000</v>
      </c>
      <c r="I150" s="1">
        <v>985</v>
      </c>
      <c r="J150" s="2">
        <v>700</v>
      </c>
      <c r="K150" s="4">
        <v>9.08</v>
      </c>
      <c r="L150" t="s">
        <v>24</v>
      </c>
      <c r="M150" s="3">
        <f>DATE(startup_data___Copy[[#This Row],[Year Founded]],1,1)</f>
        <v>35431</v>
      </c>
      <c r="N150" s="2">
        <v>1997</v>
      </c>
      <c r="O150" t="s">
        <v>16</v>
      </c>
    </row>
    <row r="151" spans="1:15" x14ac:dyDescent="0.3">
      <c r="A151" s="2">
        <v>150</v>
      </c>
      <c r="B151" t="s">
        <v>12</v>
      </c>
      <c r="C151" s="2">
        <v>3</v>
      </c>
      <c r="D151" s="6" t="str">
        <f t="shared" si="2"/>
        <v>27020000</v>
      </c>
      <c r="E151" s="2">
        <v>2702</v>
      </c>
      <c r="F151" s="6" t="str">
        <f>startup_data___Copy[[#This Row],[Valuation (M USD)]]&amp;"0000"</f>
        <v>137730000</v>
      </c>
      <c r="G151">
        <v>13773</v>
      </c>
      <c r="H151" s="6" t="str">
        <f>startup_data___Copy[[#This Row],[Revenue (M USD)]]&amp;"0000"</f>
        <v>86210000</v>
      </c>
      <c r="I151" s="1">
        <v>8621</v>
      </c>
      <c r="J151" s="2">
        <v>1314</v>
      </c>
      <c r="K151" s="4">
        <v>0.26</v>
      </c>
      <c r="L151" t="s">
        <v>24</v>
      </c>
      <c r="M151" s="3">
        <f>DATE(startup_data___Copy[[#This Row],[Year Founded]],1,1)</f>
        <v>35065</v>
      </c>
      <c r="N151" s="2">
        <v>1996</v>
      </c>
      <c r="O151" t="s">
        <v>16</v>
      </c>
    </row>
    <row r="152" spans="1:15" x14ac:dyDescent="0.3">
      <c r="A152" s="2">
        <v>151</v>
      </c>
      <c r="B152" t="s">
        <v>10</v>
      </c>
      <c r="C152" s="2">
        <v>5</v>
      </c>
      <c r="D152" s="6" t="str">
        <f t="shared" si="2"/>
        <v>11760000</v>
      </c>
      <c r="E152" s="2">
        <v>1176</v>
      </c>
      <c r="F152" s="6" t="str">
        <f>startup_data___Copy[[#This Row],[Valuation (M USD)]]&amp;"0000"</f>
        <v>86190000</v>
      </c>
      <c r="G152">
        <v>8619</v>
      </c>
      <c r="H152" s="6" t="str">
        <f>startup_data___Copy[[#This Row],[Revenue (M USD)]]&amp;"0000"</f>
        <v>46070000</v>
      </c>
      <c r="I152" s="1">
        <v>4607</v>
      </c>
      <c r="J152" s="2">
        <v>4157</v>
      </c>
      <c r="K152" s="4">
        <v>7.84</v>
      </c>
      <c r="L152" t="s">
        <v>7</v>
      </c>
      <c r="M152" s="3">
        <f>DATE(startup_data___Copy[[#This Row],[Year Founded]],1,1)</f>
        <v>36892</v>
      </c>
      <c r="N152" s="2">
        <v>2001</v>
      </c>
      <c r="O152" t="s">
        <v>18</v>
      </c>
    </row>
    <row r="153" spans="1:15" x14ac:dyDescent="0.3">
      <c r="A153" s="2">
        <v>152</v>
      </c>
      <c r="B153" t="s">
        <v>14</v>
      </c>
      <c r="C153" s="2">
        <v>1</v>
      </c>
      <c r="D153" s="6" t="str">
        <f t="shared" si="2"/>
        <v>144190000</v>
      </c>
      <c r="E153" s="2">
        <v>14419</v>
      </c>
      <c r="F153" s="6" t="str">
        <f>startup_data___Copy[[#This Row],[Valuation (M USD)]]&amp;"0000"</f>
        <v>2000020000</v>
      </c>
      <c r="G153">
        <v>200002</v>
      </c>
      <c r="H153" s="6" t="str">
        <f>startup_data___Copy[[#This Row],[Revenue (M USD)]]&amp;"0000"</f>
        <v>74950000</v>
      </c>
      <c r="I153" s="1">
        <v>7495</v>
      </c>
      <c r="J153" s="2">
        <v>3239</v>
      </c>
      <c r="K153" s="4">
        <v>1.33</v>
      </c>
      <c r="L153" t="s">
        <v>7</v>
      </c>
      <c r="M153" s="3">
        <f>DATE(startup_data___Copy[[#This Row],[Year Founded]],1,1)</f>
        <v>37257</v>
      </c>
      <c r="N153" s="2">
        <v>2002</v>
      </c>
      <c r="O153" t="s">
        <v>13</v>
      </c>
    </row>
    <row r="154" spans="1:15" x14ac:dyDescent="0.3">
      <c r="A154" s="2">
        <v>153</v>
      </c>
      <c r="B154" t="s">
        <v>10</v>
      </c>
      <c r="C154" s="2">
        <v>2</v>
      </c>
      <c r="D154" s="6" t="str">
        <f t="shared" si="2"/>
        <v>174440000</v>
      </c>
      <c r="E154" s="2">
        <v>17444</v>
      </c>
      <c r="F154" s="6" t="str">
        <f>startup_data___Copy[[#This Row],[Valuation (M USD)]]&amp;"0000"</f>
        <v>2135030000</v>
      </c>
      <c r="G154">
        <v>213503</v>
      </c>
      <c r="H154" s="6" t="str">
        <f>startup_data___Copy[[#This Row],[Revenue (M USD)]]&amp;"0000"</f>
        <v>29130000</v>
      </c>
      <c r="I154" s="1">
        <v>2913</v>
      </c>
      <c r="J154" s="2">
        <v>4119</v>
      </c>
      <c r="K154" s="4">
        <v>8</v>
      </c>
      <c r="L154" t="s">
        <v>7</v>
      </c>
      <c r="M154" s="3">
        <f>DATE(startup_data___Copy[[#This Row],[Year Founded]],1,1)</f>
        <v>38718</v>
      </c>
      <c r="N154" s="2">
        <v>2006</v>
      </c>
      <c r="O154" t="s">
        <v>11</v>
      </c>
    </row>
    <row r="155" spans="1:15" x14ac:dyDescent="0.3">
      <c r="A155" s="2">
        <v>154</v>
      </c>
      <c r="B155" t="s">
        <v>12</v>
      </c>
      <c r="C155" s="2">
        <v>4</v>
      </c>
      <c r="D155" s="6" t="str">
        <f t="shared" si="2"/>
        <v>81870000</v>
      </c>
      <c r="E155" s="2">
        <v>8187</v>
      </c>
      <c r="F155" s="6" t="str">
        <f>startup_data___Copy[[#This Row],[Valuation (M USD)]]&amp;"0000"</f>
        <v>792470000</v>
      </c>
      <c r="G155">
        <v>79247</v>
      </c>
      <c r="H155" s="6" t="str">
        <f>startup_data___Copy[[#This Row],[Revenue (M USD)]]&amp;"0000"</f>
        <v>78720000</v>
      </c>
      <c r="I155" s="1">
        <v>7872</v>
      </c>
      <c r="J155" s="2">
        <v>2316</v>
      </c>
      <c r="K155" s="4">
        <v>6.2</v>
      </c>
      <c r="L155" t="s">
        <v>7</v>
      </c>
      <c r="M155" s="3">
        <f>DATE(startup_data___Copy[[#This Row],[Year Founded]],1,1)</f>
        <v>38718</v>
      </c>
      <c r="N155" s="2">
        <v>2006</v>
      </c>
      <c r="O155" t="s">
        <v>11</v>
      </c>
    </row>
    <row r="156" spans="1:15" x14ac:dyDescent="0.3">
      <c r="A156" s="2">
        <v>155</v>
      </c>
      <c r="B156" t="s">
        <v>20</v>
      </c>
      <c r="C156" s="2">
        <v>1</v>
      </c>
      <c r="D156" s="6" t="str">
        <f t="shared" si="2"/>
        <v>119790000</v>
      </c>
      <c r="E156" s="2">
        <v>11979</v>
      </c>
      <c r="F156" s="6" t="str">
        <f>startup_data___Copy[[#This Row],[Valuation (M USD)]]&amp;"0000"</f>
        <v>726850000</v>
      </c>
      <c r="G156">
        <v>72685</v>
      </c>
      <c r="H156" s="6" t="str">
        <f>startup_data___Copy[[#This Row],[Revenue (M USD)]]&amp;"0000"</f>
        <v>11280000</v>
      </c>
      <c r="I156" s="1">
        <v>1128</v>
      </c>
      <c r="J156" s="2">
        <v>2846</v>
      </c>
      <c r="K156" s="4">
        <v>8.4499999999999993</v>
      </c>
      <c r="L156" t="s">
        <v>7</v>
      </c>
      <c r="M156" s="3">
        <f>DATE(startup_data___Copy[[#This Row],[Year Founded]],1,1)</f>
        <v>40179</v>
      </c>
      <c r="N156" s="2">
        <v>2010</v>
      </c>
      <c r="O156" t="s">
        <v>11</v>
      </c>
    </row>
    <row r="157" spans="1:15" x14ac:dyDescent="0.3">
      <c r="A157" s="2">
        <v>156</v>
      </c>
      <c r="B157" t="s">
        <v>12</v>
      </c>
      <c r="C157" s="2">
        <v>1</v>
      </c>
      <c r="D157" s="6" t="str">
        <f t="shared" si="2"/>
        <v>27960000</v>
      </c>
      <c r="E157" s="2">
        <v>2796</v>
      </c>
      <c r="F157" s="6" t="str">
        <f>startup_data___Copy[[#This Row],[Valuation (M USD)]]&amp;"0000"</f>
        <v>185230000</v>
      </c>
      <c r="G157">
        <v>18523</v>
      </c>
      <c r="H157" s="6" t="str">
        <f>startup_data___Copy[[#This Row],[Revenue (M USD)]]&amp;"0000"</f>
        <v>35660000</v>
      </c>
      <c r="I157" s="1">
        <v>3566</v>
      </c>
      <c r="J157" s="2">
        <v>4213</v>
      </c>
      <c r="K157" s="4">
        <v>1.07</v>
      </c>
      <c r="L157" t="s">
        <v>24</v>
      </c>
      <c r="M157" s="3">
        <f>DATE(startup_data___Copy[[#This Row],[Year Founded]],1,1)</f>
        <v>35431</v>
      </c>
      <c r="N157" s="2">
        <v>1997</v>
      </c>
      <c r="O157" t="s">
        <v>11</v>
      </c>
    </row>
    <row r="158" spans="1:15" x14ac:dyDescent="0.3">
      <c r="A158" s="2">
        <v>157</v>
      </c>
      <c r="B158" t="s">
        <v>10</v>
      </c>
      <c r="C158" s="2">
        <v>3</v>
      </c>
      <c r="D158" s="6" t="str">
        <f t="shared" si="2"/>
        <v>101240000</v>
      </c>
      <c r="E158" s="2">
        <v>10124</v>
      </c>
      <c r="F158" s="6" t="str">
        <f>startup_data___Copy[[#This Row],[Valuation (M USD)]]&amp;"0000"</f>
        <v>1192960000</v>
      </c>
      <c r="G158">
        <v>119296</v>
      </c>
      <c r="H158" s="6" t="str">
        <f>startup_data___Copy[[#This Row],[Revenue (M USD)]]&amp;"0000"</f>
        <v>97810000</v>
      </c>
      <c r="I158" s="1">
        <v>9781</v>
      </c>
      <c r="J158" s="2">
        <v>3564</v>
      </c>
      <c r="K158" s="4">
        <v>5.63</v>
      </c>
      <c r="L158" t="s">
        <v>7</v>
      </c>
      <c r="M158" s="3">
        <f>DATE(startup_data___Copy[[#This Row],[Year Founded]],1,1)</f>
        <v>34335</v>
      </c>
      <c r="N158" s="2">
        <v>1994</v>
      </c>
      <c r="O158" t="s">
        <v>16</v>
      </c>
    </row>
    <row r="159" spans="1:15" x14ac:dyDescent="0.3">
      <c r="A159" s="2">
        <v>158</v>
      </c>
      <c r="B159" t="s">
        <v>17</v>
      </c>
      <c r="C159" s="2">
        <v>5</v>
      </c>
      <c r="D159" s="6" t="str">
        <f t="shared" si="2"/>
        <v>156990000</v>
      </c>
      <c r="E159" s="2">
        <v>15699</v>
      </c>
      <c r="F159" s="6" t="str">
        <f>startup_data___Copy[[#This Row],[Valuation (M USD)]]&amp;"0000"</f>
        <v>2074480000</v>
      </c>
      <c r="G159">
        <v>207448</v>
      </c>
      <c r="H159" s="6" t="str">
        <f>startup_data___Copy[[#This Row],[Revenue (M USD)]]&amp;"0000"</f>
        <v>79420000</v>
      </c>
      <c r="I159" s="1">
        <v>7942</v>
      </c>
      <c r="J159" s="2">
        <v>3403</v>
      </c>
      <c r="K159" s="4">
        <v>5.0599999999999996</v>
      </c>
      <c r="L159" t="s">
        <v>7</v>
      </c>
      <c r="M159" s="3">
        <f>DATE(startup_data___Copy[[#This Row],[Year Founded]],1,1)</f>
        <v>42005</v>
      </c>
      <c r="N159" s="2">
        <v>2015</v>
      </c>
      <c r="O159" t="s">
        <v>11</v>
      </c>
    </row>
    <row r="160" spans="1:15" x14ac:dyDescent="0.3">
      <c r="A160" s="2">
        <v>159</v>
      </c>
      <c r="B160" t="s">
        <v>22</v>
      </c>
      <c r="C160" s="2">
        <v>4</v>
      </c>
      <c r="D160" s="6" t="str">
        <f t="shared" si="2"/>
        <v>219820000</v>
      </c>
      <c r="E160" s="2">
        <v>21982</v>
      </c>
      <c r="F160" s="6" t="str">
        <f>startup_data___Copy[[#This Row],[Valuation (M USD)]]&amp;"0000"</f>
        <v>2430570000</v>
      </c>
      <c r="G160">
        <v>243057</v>
      </c>
      <c r="H160" s="6" t="str">
        <f>startup_data___Copy[[#This Row],[Revenue (M USD)]]&amp;"0000"</f>
        <v>49780000</v>
      </c>
      <c r="I160" s="1">
        <v>4978</v>
      </c>
      <c r="J160" s="2">
        <v>546</v>
      </c>
      <c r="K160" s="4">
        <v>7.09</v>
      </c>
      <c r="L160" t="s">
        <v>24</v>
      </c>
      <c r="M160" s="3">
        <f>DATE(startup_data___Copy[[#This Row],[Year Founded]],1,1)</f>
        <v>38353</v>
      </c>
      <c r="N160" s="2">
        <v>2005</v>
      </c>
      <c r="O160" t="s">
        <v>13</v>
      </c>
    </row>
    <row r="161" spans="1:15" x14ac:dyDescent="0.3">
      <c r="A161" s="2">
        <v>160</v>
      </c>
      <c r="B161" t="s">
        <v>19</v>
      </c>
      <c r="C161" s="2">
        <v>2</v>
      </c>
      <c r="D161" s="6" t="str">
        <f t="shared" si="2"/>
        <v>150000</v>
      </c>
      <c r="E161" s="2">
        <v>15</v>
      </c>
      <c r="F161" s="6" t="str">
        <f>startup_data___Copy[[#This Row],[Valuation (M USD)]]&amp;"0000"</f>
        <v>19070000</v>
      </c>
      <c r="G161">
        <v>1907</v>
      </c>
      <c r="H161" s="6" t="str">
        <f>startup_data___Copy[[#This Row],[Revenue (M USD)]]&amp;"0000"</f>
        <v>34040000</v>
      </c>
      <c r="I161" s="1">
        <v>3404</v>
      </c>
      <c r="J161" s="2">
        <v>2699</v>
      </c>
      <c r="K161" s="4">
        <v>5.39</v>
      </c>
      <c r="L161" t="s">
        <v>7</v>
      </c>
      <c r="M161" s="3">
        <f>DATE(startup_data___Copy[[#This Row],[Year Founded]],1,1)</f>
        <v>42736</v>
      </c>
      <c r="N161" s="2">
        <v>2017</v>
      </c>
      <c r="O161" t="s">
        <v>16</v>
      </c>
    </row>
    <row r="162" spans="1:15" x14ac:dyDescent="0.3">
      <c r="A162" s="2">
        <v>161</v>
      </c>
      <c r="B162" t="s">
        <v>14</v>
      </c>
      <c r="C162" s="2">
        <v>4</v>
      </c>
      <c r="D162" s="6" t="str">
        <f t="shared" si="2"/>
        <v>140460000</v>
      </c>
      <c r="E162" s="2">
        <v>14046</v>
      </c>
      <c r="F162" s="6" t="str">
        <f>startup_data___Copy[[#This Row],[Valuation (M USD)]]&amp;"0000"</f>
        <v>1713590000</v>
      </c>
      <c r="G162">
        <v>171359</v>
      </c>
      <c r="H162" s="6" t="str">
        <f>startup_data___Copy[[#This Row],[Revenue (M USD)]]&amp;"0000"</f>
        <v>87230000</v>
      </c>
      <c r="I162" s="1">
        <v>8723</v>
      </c>
      <c r="J162" s="2">
        <v>4679</v>
      </c>
      <c r="K162" s="4">
        <v>5.45</v>
      </c>
      <c r="L162" t="s">
        <v>24</v>
      </c>
      <c r="M162" s="3">
        <f>DATE(startup_data___Copy[[#This Row],[Year Founded]],1,1)</f>
        <v>43101</v>
      </c>
      <c r="N162" s="2">
        <v>2018</v>
      </c>
      <c r="O162" t="s">
        <v>11</v>
      </c>
    </row>
    <row r="163" spans="1:15" x14ac:dyDescent="0.3">
      <c r="A163" s="2">
        <v>162</v>
      </c>
      <c r="B163" t="s">
        <v>17</v>
      </c>
      <c r="C163" s="2">
        <v>2</v>
      </c>
      <c r="D163" s="6" t="str">
        <f t="shared" si="2"/>
        <v>89450000</v>
      </c>
      <c r="E163" s="2">
        <v>8945</v>
      </c>
      <c r="F163" s="6" t="str">
        <f>startup_data___Copy[[#This Row],[Valuation (M USD)]]&amp;"0000"</f>
        <v>429040000</v>
      </c>
      <c r="G163">
        <v>42904</v>
      </c>
      <c r="H163" s="6" t="str">
        <f>startup_data___Copy[[#This Row],[Revenue (M USD)]]&amp;"0000"</f>
        <v>54530000</v>
      </c>
      <c r="I163" s="1">
        <v>5453</v>
      </c>
      <c r="J163" s="2">
        <v>1093</v>
      </c>
      <c r="K163" s="4">
        <v>4.3499999999999996</v>
      </c>
      <c r="L163" t="s">
        <v>24</v>
      </c>
      <c r="M163" s="3">
        <f>DATE(startup_data___Copy[[#This Row],[Year Founded]],1,1)</f>
        <v>36892</v>
      </c>
      <c r="N163" s="2">
        <v>2001</v>
      </c>
      <c r="O163" t="s">
        <v>18</v>
      </c>
    </row>
    <row r="164" spans="1:15" x14ac:dyDescent="0.3">
      <c r="A164" s="2">
        <v>163</v>
      </c>
      <c r="B164" t="s">
        <v>12</v>
      </c>
      <c r="C164" s="2">
        <v>5</v>
      </c>
      <c r="D164" s="6" t="str">
        <f t="shared" si="2"/>
        <v>255920000</v>
      </c>
      <c r="E164" s="2">
        <v>25592</v>
      </c>
      <c r="F164" s="6" t="str">
        <f>startup_data___Copy[[#This Row],[Valuation (M USD)]]&amp;"0000"</f>
        <v>2069710000</v>
      </c>
      <c r="G164">
        <v>206971</v>
      </c>
      <c r="H164" s="6" t="str">
        <f>startup_data___Copy[[#This Row],[Revenue (M USD)]]&amp;"0000"</f>
        <v>75870000</v>
      </c>
      <c r="I164" s="1">
        <v>7587</v>
      </c>
      <c r="J164" s="2">
        <v>3368</v>
      </c>
      <c r="K164" s="4">
        <v>3.16</v>
      </c>
      <c r="L164" t="s">
        <v>7</v>
      </c>
      <c r="M164" s="3">
        <f>DATE(startup_data___Copy[[#This Row],[Year Founded]],1,1)</f>
        <v>43466</v>
      </c>
      <c r="N164" s="2">
        <v>2019</v>
      </c>
      <c r="O164" t="s">
        <v>21</v>
      </c>
    </row>
    <row r="165" spans="1:15" x14ac:dyDescent="0.3">
      <c r="A165" s="2">
        <v>164</v>
      </c>
      <c r="B165" t="s">
        <v>20</v>
      </c>
      <c r="C165" s="2">
        <v>2</v>
      </c>
      <c r="D165" s="6" t="str">
        <f t="shared" si="2"/>
        <v>214810000</v>
      </c>
      <c r="E165" s="2">
        <v>21481</v>
      </c>
      <c r="F165" s="6" t="str">
        <f>startup_data___Copy[[#This Row],[Valuation (M USD)]]&amp;"0000"</f>
        <v>1038780000</v>
      </c>
      <c r="G165">
        <v>103878</v>
      </c>
      <c r="H165" s="6" t="str">
        <f>startup_data___Copy[[#This Row],[Revenue (M USD)]]&amp;"0000"</f>
        <v>75440000</v>
      </c>
      <c r="I165" s="1">
        <v>7544</v>
      </c>
      <c r="J165" s="2">
        <v>29</v>
      </c>
      <c r="K165" s="4">
        <v>4.87</v>
      </c>
      <c r="L165" t="s">
        <v>24</v>
      </c>
      <c r="M165" s="3">
        <f>DATE(startup_data___Copy[[#This Row],[Year Founded]],1,1)</f>
        <v>40909</v>
      </c>
      <c r="N165" s="2">
        <v>2012</v>
      </c>
      <c r="O165" t="s">
        <v>21</v>
      </c>
    </row>
    <row r="166" spans="1:15" x14ac:dyDescent="0.3">
      <c r="A166" s="2">
        <v>165</v>
      </c>
      <c r="B166" t="s">
        <v>15</v>
      </c>
      <c r="C166" s="2">
        <v>3</v>
      </c>
      <c r="D166" s="6" t="str">
        <f t="shared" si="2"/>
        <v>176940000</v>
      </c>
      <c r="E166" s="2">
        <v>17694</v>
      </c>
      <c r="F166" s="6" t="str">
        <f>startup_data___Copy[[#This Row],[Valuation (M USD)]]&amp;"0000"</f>
        <v>1030290000</v>
      </c>
      <c r="G166">
        <v>103029</v>
      </c>
      <c r="H166" s="6" t="str">
        <f>startup_data___Copy[[#This Row],[Revenue (M USD)]]&amp;"0000"</f>
        <v>1890000</v>
      </c>
      <c r="I166" s="1">
        <v>189</v>
      </c>
      <c r="J166" s="2">
        <v>1577</v>
      </c>
      <c r="K166" s="4">
        <v>1.27</v>
      </c>
      <c r="L166" t="s">
        <v>24</v>
      </c>
      <c r="M166" s="3">
        <f>DATE(startup_data___Copy[[#This Row],[Year Founded]],1,1)</f>
        <v>38353</v>
      </c>
      <c r="N166" s="2">
        <v>2005</v>
      </c>
      <c r="O166" t="s">
        <v>21</v>
      </c>
    </row>
    <row r="167" spans="1:15" x14ac:dyDescent="0.3">
      <c r="A167" s="2">
        <v>166</v>
      </c>
      <c r="B167" t="s">
        <v>12</v>
      </c>
      <c r="C167" s="2">
        <v>3</v>
      </c>
      <c r="D167" s="6" t="str">
        <f t="shared" si="2"/>
        <v>83540000</v>
      </c>
      <c r="E167" s="2">
        <v>8354</v>
      </c>
      <c r="F167" s="6" t="str">
        <f>startup_data___Copy[[#This Row],[Valuation (M USD)]]&amp;"0000"</f>
        <v>1122040000</v>
      </c>
      <c r="G167">
        <v>112204</v>
      </c>
      <c r="H167" s="6" t="str">
        <f>startup_data___Copy[[#This Row],[Revenue (M USD)]]&amp;"0000"</f>
        <v>12710000</v>
      </c>
      <c r="I167" s="1">
        <v>1271</v>
      </c>
      <c r="J167" s="2">
        <v>2963</v>
      </c>
      <c r="K167" s="4">
        <v>9.6199999999999992</v>
      </c>
      <c r="L167" t="s">
        <v>7</v>
      </c>
      <c r="M167" s="3">
        <f>DATE(startup_data___Copy[[#This Row],[Year Founded]],1,1)</f>
        <v>37622</v>
      </c>
      <c r="N167" s="2">
        <v>2003</v>
      </c>
      <c r="O167" t="s">
        <v>16</v>
      </c>
    </row>
    <row r="168" spans="1:15" x14ac:dyDescent="0.3">
      <c r="A168" s="2">
        <v>167</v>
      </c>
      <c r="B168" t="s">
        <v>20</v>
      </c>
      <c r="C168" s="2">
        <v>3</v>
      </c>
      <c r="D168" s="6" t="str">
        <f t="shared" si="2"/>
        <v>273150000</v>
      </c>
      <c r="E168" s="2">
        <v>27315</v>
      </c>
      <c r="F168" s="6" t="str">
        <f>startup_data___Copy[[#This Row],[Valuation (M USD)]]&amp;"0000"</f>
        <v>236950000</v>
      </c>
      <c r="G168">
        <v>23695</v>
      </c>
      <c r="H168" s="6" t="str">
        <f>startup_data___Copy[[#This Row],[Revenue (M USD)]]&amp;"0000"</f>
        <v>6600000</v>
      </c>
      <c r="I168" s="1">
        <v>660</v>
      </c>
      <c r="J168" s="2">
        <v>4241</v>
      </c>
      <c r="K168" s="4">
        <v>7.17</v>
      </c>
      <c r="L168" t="s">
        <v>7</v>
      </c>
      <c r="M168" s="3">
        <f>DATE(startup_data___Copy[[#This Row],[Year Founded]],1,1)</f>
        <v>36161</v>
      </c>
      <c r="N168" s="2">
        <v>1999</v>
      </c>
      <c r="O168" t="s">
        <v>11</v>
      </c>
    </row>
    <row r="169" spans="1:15" x14ac:dyDescent="0.3">
      <c r="A169" s="2">
        <v>168</v>
      </c>
      <c r="B169" t="s">
        <v>22</v>
      </c>
      <c r="C169" s="2">
        <v>3</v>
      </c>
      <c r="D169" s="6" t="str">
        <f t="shared" si="2"/>
        <v>14010000</v>
      </c>
      <c r="E169" s="2">
        <v>1401</v>
      </c>
      <c r="F169" s="6" t="str">
        <f>startup_data___Copy[[#This Row],[Valuation (M USD)]]&amp;"0000"</f>
        <v>132030000</v>
      </c>
      <c r="G169">
        <v>13203</v>
      </c>
      <c r="H169" s="6" t="str">
        <f>startup_data___Copy[[#This Row],[Revenue (M USD)]]&amp;"0000"</f>
        <v>16250000</v>
      </c>
      <c r="I169" s="1">
        <v>1625</v>
      </c>
      <c r="J169" s="2">
        <v>1772</v>
      </c>
      <c r="K169" s="4">
        <v>9.5299999999999994</v>
      </c>
      <c r="L169" t="s">
        <v>24</v>
      </c>
      <c r="M169" s="3">
        <f>DATE(startup_data___Copy[[#This Row],[Year Founded]],1,1)</f>
        <v>35065</v>
      </c>
      <c r="N169" s="2">
        <v>1996</v>
      </c>
      <c r="O169" t="s">
        <v>16</v>
      </c>
    </row>
    <row r="170" spans="1:15" x14ac:dyDescent="0.3">
      <c r="A170" s="2">
        <v>169</v>
      </c>
      <c r="B170" t="s">
        <v>12</v>
      </c>
      <c r="C170" s="2">
        <v>4</v>
      </c>
      <c r="D170" s="6" t="str">
        <f t="shared" si="2"/>
        <v>33290000</v>
      </c>
      <c r="E170" s="2">
        <v>3329</v>
      </c>
      <c r="F170" s="6" t="str">
        <f>startup_data___Copy[[#This Row],[Valuation (M USD)]]&amp;"0000"</f>
        <v>171160000</v>
      </c>
      <c r="G170">
        <v>17116</v>
      </c>
      <c r="H170" s="6" t="str">
        <f>startup_data___Copy[[#This Row],[Revenue (M USD)]]&amp;"0000"</f>
        <v>25620000</v>
      </c>
      <c r="I170" s="1">
        <v>2562</v>
      </c>
      <c r="J170" s="2">
        <v>4748</v>
      </c>
      <c r="K170" s="4">
        <v>2.34</v>
      </c>
      <c r="L170" t="s">
        <v>7</v>
      </c>
      <c r="M170" s="3">
        <f>DATE(startup_data___Copy[[#This Row],[Year Founded]],1,1)</f>
        <v>43101</v>
      </c>
      <c r="N170" s="2">
        <v>2018</v>
      </c>
      <c r="O170" t="s">
        <v>13</v>
      </c>
    </row>
    <row r="171" spans="1:15" x14ac:dyDescent="0.3">
      <c r="A171" s="2">
        <v>170</v>
      </c>
      <c r="B171" t="s">
        <v>10</v>
      </c>
      <c r="C171" s="2">
        <v>5</v>
      </c>
      <c r="D171" s="6" t="str">
        <f t="shared" si="2"/>
        <v>117790000</v>
      </c>
      <c r="E171" s="2">
        <v>11779</v>
      </c>
      <c r="F171" s="6" t="str">
        <f>startup_data___Copy[[#This Row],[Valuation (M USD)]]&amp;"0000"</f>
        <v>794760000</v>
      </c>
      <c r="G171">
        <v>79476</v>
      </c>
      <c r="H171" s="6" t="str">
        <f>startup_data___Copy[[#This Row],[Revenue (M USD)]]&amp;"0000"</f>
        <v>94670000</v>
      </c>
      <c r="I171" s="1">
        <v>9467</v>
      </c>
      <c r="J171" s="2">
        <v>2240</v>
      </c>
      <c r="K171" s="4">
        <v>8.81</v>
      </c>
      <c r="L171" t="s">
        <v>24</v>
      </c>
      <c r="M171" s="3">
        <f>DATE(startup_data___Copy[[#This Row],[Year Founded]],1,1)</f>
        <v>33604</v>
      </c>
      <c r="N171" s="2">
        <v>1992</v>
      </c>
      <c r="O171" t="s">
        <v>18</v>
      </c>
    </row>
    <row r="172" spans="1:15" x14ac:dyDescent="0.3">
      <c r="A172" s="2">
        <v>171</v>
      </c>
      <c r="B172" t="s">
        <v>15</v>
      </c>
      <c r="C172" s="2">
        <v>2</v>
      </c>
      <c r="D172" s="6" t="str">
        <f t="shared" si="2"/>
        <v>37770000</v>
      </c>
      <c r="E172" s="2">
        <v>3777</v>
      </c>
      <c r="F172" s="6" t="str">
        <f>startup_data___Copy[[#This Row],[Valuation (M USD)]]&amp;"0000"</f>
        <v>217670000</v>
      </c>
      <c r="G172">
        <v>21767</v>
      </c>
      <c r="H172" s="6" t="str">
        <f>startup_data___Copy[[#This Row],[Revenue (M USD)]]&amp;"0000"</f>
        <v>56060000</v>
      </c>
      <c r="I172" s="1">
        <v>5606</v>
      </c>
      <c r="J172" s="2">
        <v>205</v>
      </c>
      <c r="K172" s="4">
        <v>8.11</v>
      </c>
      <c r="L172" t="s">
        <v>24</v>
      </c>
      <c r="M172" s="3">
        <f>DATE(startup_data___Copy[[#This Row],[Year Founded]],1,1)</f>
        <v>37987</v>
      </c>
      <c r="N172" s="2">
        <v>2004</v>
      </c>
      <c r="O172" t="s">
        <v>18</v>
      </c>
    </row>
    <row r="173" spans="1:15" x14ac:dyDescent="0.3">
      <c r="A173" s="2">
        <v>172</v>
      </c>
      <c r="B173" t="s">
        <v>20</v>
      </c>
      <c r="C173" s="2">
        <v>2</v>
      </c>
      <c r="D173" s="6" t="str">
        <f t="shared" si="2"/>
        <v>286950000</v>
      </c>
      <c r="E173" s="2">
        <v>28695</v>
      </c>
      <c r="F173" s="6" t="str">
        <f>startup_data___Copy[[#This Row],[Valuation (M USD)]]&amp;"0000"</f>
        <v>1570830000</v>
      </c>
      <c r="G173">
        <v>157083</v>
      </c>
      <c r="H173" s="6" t="str">
        <f>startup_data___Copy[[#This Row],[Revenue (M USD)]]&amp;"0000"</f>
        <v>7510000</v>
      </c>
      <c r="I173" s="1">
        <v>751</v>
      </c>
      <c r="J173" s="2">
        <v>3203</v>
      </c>
      <c r="K173" s="4">
        <v>6.8</v>
      </c>
      <c r="L173" t="s">
        <v>7</v>
      </c>
      <c r="M173" s="3">
        <f>DATE(startup_data___Copy[[#This Row],[Year Founded]],1,1)</f>
        <v>39448</v>
      </c>
      <c r="N173" s="2">
        <v>2008</v>
      </c>
      <c r="O173" t="s">
        <v>21</v>
      </c>
    </row>
    <row r="174" spans="1:15" x14ac:dyDescent="0.3">
      <c r="A174" s="2">
        <v>173</v>
      </c>
      <c r="B174" t="s">
        <v>20</v>
      </c>
      <c r="C174" s="2">
        <v>3</v>
      </c>
      <c r="D174" s="6" t="str">
        <f t="shared" si="2"/>
        <v>23950000</v>
      </c>
      <c r="E174" s="2">
        <v>2395</v>
      </c>
      <c r="F174" s="6" t="str">
        <f>startup_data___Copy[[#This Row],[Valuation (M USD)]]&amp;"0000"</f>
        <v>25520000</v>
      </c>
      <c r="G174">
        <v>2552</v>
      </c>
      <c r="H174" s="6" t="str">
        <f>startup_data___Copy[[#This Row],[Revenue (M USD)]]&amp;"0000"</f>
        <v>55840000</v>
      </c>
      <c r="I174" s="1">
        <v>5584</v>
      </c>
      <c r="J174" s="2">
        <v>261</v>
      </c>
      <c r="K174" s="4">
        <v>6.29</v>
      </c>
      <c r="L174" t="s">
        <v>7</v>
      </c>
      <c r="M174" s="3">
        <f>DATE(startup_data___Copy[[#This Row],[Year Founded]],1,1)</f>
        <v>37257</v>
      </c>
      <c r="N174" s="2">
        <v>2002</v>
      </c>
      <c r="O174" t="s">
        <v>21</v>
      </c>
    </row>
    <row r="175" spans="1:15" x14ac:dyDescent="0.3">
      <c r="A175" s="2">
        <v>174</v>
      </c>
      <c r="B175" t="s">
        <v>20</v>
      </c>
      <c r="C175" s="2">
        <v>3</v>
      </c>
      <c r="D175" s="6" t="str">
        <f t="shared" si="2"/>
        <v>78070000</v>
      </c>
      <c r="E175" s="2">
        <v>7807</v>
      </c>
      <c r="F175" s="6" t="str">
        <f>startup_data___Copy[[#This Row],[Valuation (M USD)]]&amp;"0000"</f>
        <v>474870000</v>
      </c>
      <c r="G175">
        <v>47487</v>
      </c>
      <c r="H175" s="6" t="str">
        <f>startup_data___Copy[[#This Row],[Revenue (M USD)]]&amp;"0000"</f>
        <v>5530000</v>
      </c>
      <c r="I175" s="1">
        <v>553</v>
      </c>
      <c r="J175" s="2">
        <v>3752</v>
      </c>
      <c r="K175" s="4">
        <v>3.23</v>
      </c>
      <c r="L175" t="s">
        <v>24</v>
      </c>
      <c r="M175" s="3">
        <f>DATE(startup_data___Copy[[#This Row],[Year Founded]],1,1)</f>
        <v>40179</v>
      </c>
      <c r="N175" s="2">
        <v>2010</v>
      </c>
      <c r="O175" t="s">
        <v>21</v>
      </c>
    </row>
    <row r="176" spans="1:15" x14ac:dyDescent="0.3">
      <c r="A176" s="2">
        <v>175</v>
      </c>
      <c r="B176" t="s">
        <v>22</v>
      </c>
      <c r="C176" s="2">
        <v>1</v>
      </c>
      <c r="D176" s="6" t="str">
        <f t="shared" si="2"/>
        <v>176770000</v>
      </c>
      <c r="E176" s="2">
        <v>17677</v>
      </c>
      <c r="F176" s="6" t="str">
        <f>startup_data___Copy[[#This Row],[Valuation (M USD)]]&amp;"0000"</f>
        <v>1870970000</v>
      </c>
      <c r="G176">
        <v>187097</v>
      </c>
      <c r="H176" s="6" t="str">
        <f>startup_data___Copy[[#This Row],[Revenue (M USD)]]&amp;"0000"</f>
        <v>9510000</v>
      </c>
      <c r="I176" s="1">
        <v>951</v>
      </c>
      <c r="J176" s="2">
        <v>4647</v>
      </c>
      <c r="K176" s="4">
        <v>8.18</v>
      </c>
      <c r="L176" t="s">
        <v>7</v>
      </c>
      <c r="M176" s="3">
        <f>DATE(startup_data___Copy[[#This Row],[Year Founded]],1,1)</f>
        <v>42370</v>
      </c>
      <c r="N176" s="2">
        <v>2016</v>
      </c>
      <c r="O176" t="s">
        <v>11</v>
      </c>
    </row>
    <row r="177" spans="1:15" x14ac:dyDescent="0.3">
      <c r="A177" s="2">
        <v>176</v>
      </c>
      <c r="B177" t="s">
        <v>12</v>
      </c>
      <c r="C177" s="2">
        <v>5</v>
      </c>
      <c r="D177" s="6" t="str">
        <f t="shared" si="2"/>
        <v>294710000</v>
      </c>
      <c r="E177" s="2">
        <v>29471</v>
      </c>
      <c r="F177" s="6" t="str">
        <f>startup_data___Copy[[#This Row],[Valuation (M USD)]]&amp;"0000"</f>
        <v>1090860000</v>
      </c>
      <c r="G177">
        <v>109086</v>
      </c>
      <c r="H177" s="6" t="str">
        <f>startup_data___Copy[[#This Row],[Revenue (M USD)]]&amp;"0000"</f>
        <v>34430000</v>
      </c>
      <c r="I177" s="1">
        <v>3443</v>
      </c>
      <c r="J177" s="2">
        <v>2246</v>
      </c>
      <c r="K177" s="4">
        <v>5.07</v>
      </c>
      <c r="L177" t="s">
        <v>7</v>
      </c>
      <c r="M177" s="3">
        <f>DATE(startup_data___Copy[[#This Row],[Year Founded]],1,1)</f>
        <v>43101</v>
      </c>
      <c r="N177" s="2">
        <v>2018</v>
      </c>
      <c r="O177" t="s">
        <v>13</v>
      </c>
    </row>
    <row r="178" spans="1:15" x14ac:dyDescent="0.3">
      <c r="A178" s="2">
        <v>177</v>
      </c>
      <c r="B178" t="s">
        <v>22</v>
      </c>
      <c r="C178" s="2">
        <v>4</v>
      </c>
      <c r="D178" s="6" t="str">
        <f t="shared" si="2"/>
        <v>265320000</v>
      </c>
      <c r="E178" s="2">
        <v>26532</v>
      </c>
      <c r="F178" s="6" t="str">
        <f>startup_data___Copy[[#This Row],[Valuation (M USD)]]&amp;"0000"</f>
        <v>1247350000</v>
      </c>
      <c r="G178">
        <v>124735</v>
      </c>
      <c r="H178" s="6" t="str">
        <f>startup_data___Copy[[#This Row],[Revenue (M USD)]]&amp;"0000"</f>
        <v>28310000</v>
      </c>
      <c r="I178" s="1">
        <v>2831</v>
      </c>
      <c r="J178" s="2">
        <v>3180</v>
      </c>
      <c r="K178" s="4">
        <v>0.8</v>
      </c>
      <c r="L178" t="s">
        <v>24</v>
      </c>
      <c r="M178" s="3">
        <f>DATE(startup_data___Copy[[#This Row],[Year Founded]],1,1)</f>
        <v>39814</v>
      </c>
      <c r="N178" s="2">
        <v>2009</v>
      </c>
      <c r="O178" t="s">
        <v>13</v>
      </c>
    </row>
    <row r="179" spans="1:15" x14ac:dyDescent="0.3">
      <c r="A179" s="2">
        <v>178</v>
      </c>
      <c r="B179" t="s">
        <v>14</v>
      </c>
      <c r="C179" s="2">
        <v>2</v>
      </c>
      <c r="D179" s="6" t="str">
        <f t="shared" si="2"/>
        <v>180440000</v>
      </c>
      <c r="E179" s="2">
        <v>18044</v>
      </c>
      <c r="F179" s="6" t="str">
        <f>startup_data___Copy[[#This Row],[Valuation (M USD)]]&amp;"0000"</f>
        <v>1135780000</v>
      </c>
      <c r="G179">
        <v>113578</v>
      </c>
      <c r="H179" s="6" t="str">
        <f>startup_data___Copy[[#This Row],[Revenue (M USD)]]&amp;"0000"</f>
        <v>39130000</v>
      </c>
      <c r="I179" s="1">
        <v>3913</v>
      </c>
      <c r="J179" s="2">
        <v>3611</v>
      </c>
      <c r="K179" s="4">
        <v>3.2</v>
      </c>
      <c r="L179" t="s">
        <v>24</v>
      </c>
      <c r="M179" s="3">
        <f>DATE(startup_data___Copy[[#This Row],[Year Founded]],1,1)</f>
        <v>41640</v>
      </c>
      <c r="N179" s="2">
        <v>2014</v>
      </c>
      <c r="O179" t="s">
        <v>13</v>
      </c>
    </row>
    <row r="180" spans="1:15" x14ac:dyDescent="0.3">
      <c r="A180" s="2">
        <v>179</v>
      </c>
      <c r="B180" t="s">
        <v>19</v>
      </c>
      <c r="C180" s="2">
        <v>1</v>
      </c>
      <c r="D180" s="6" t="str">
        <f t="shared" si="2"/>
        <v>271170000</v>
      </c>
      <c r="E180" s="2">
        <v>27117</v>
      </c>
      <c r="F180" s="6" t="str">
        <f>startup_data___Copy[[#This Row],[Valuation (M USD)]]&amp;"0000"</f>
        <v>2756320000</v>
      </c>
      <c r="G180">
        <v>275632</v>
      </c>
      <c r="H180" s="6" t="str">
        <f>startup_data___Copy[[#This Row],[Revenue (M USD)]]&amp;"0000"</f>
        <v>79850000</v>
      </c>
      <c r="I180" s="1">
        <v>7985</v>
      </c>
      <c r="J180" s="2">
        <v>3341</v>
      </c>
      <c r="K180" s="4">
        <v>9.36</v>
      </c>
      <c r="L180" t="s">
        <v>24</v>
      </c>
      <c r="M180" s="3">
        <f>DATE(startup_data___Copy[[#This Row],[Year Founded]],1,1)</f>
        <v>34700</v>
      </c>
      <c r="N180" s="2">
        <v>1995</v>
      </c>
      <c r="O180" t="s">
        <v>13</v>
      </c>
    </row>
    <row r="181" spans="1:15" x14ac:dyDescent="0.3">
      <c r="A181" s="2">
        <v>180</v>
      </c>
      <c r="B181" t="s">
        <v>19</v>
      </c>
      <c r="C181" s="2">
        <v>1</v>
      </c>
      <c r="D181" s="6" t="str">
        <f t="shared" si="2"/>
        <v>296760000</v>
      </c>
      <c r="E181" s="2">
        <v>29676</v>
      </c>
      <c r="F181" s="6" t="str">
        <f>startup_data___Copy[[#This Row],[Valuation (M USD)]]&amp;"0000"</f>
        <v>3297030000</v>
      </c>
      <c r="G181">
        <v>329703</v>
      </c>
      <c r="H181" s="6" t="str">
        <f>startup_data___Copy[[#This Row],[Revenue (M USD)]]&amp;"0000"</f>
        <v>37260000</v>
      </c>
      <c r="I181" s="1">
        <v>3726</v>
      </c>
      <c r="J181" s="2">
        <v>4902</v>
      </c>
      <c r="K181" s="4">
        <v>8.52</v>
      </c>
      <c r="L181" t="s">
        <v>7</v>
      </c>
      <c r="M181" s="3">
        <f>DATE(startup_data___Copy[[#This Row],[Year Founded]],1,1)</f>
        <v>33239</v>
      </c>
      <c r="N181" s="2">
        <v>1991</v>
      </c>
      <c r="O181" t="s">
        <v>21</v>
      </c>
    </row>
    <row r="182" spans="1:15" x14ac:dyDescent="0.3">
      <c r="A182" s="2">
        <v>181</v>
      </c>
      <c r="B182" t="s">
        <v>14</v>
      </c>
      <c r="C182" s="2">
        <v>2</v>
      </c>
      <c r="D182" s="6" t="str">
        <f t="shared" si="2"/>
        <v>223130000</v>
      </c>
      <c r="E182" s="2">
        <v>22313</v>
      </c>
      <c r="F182" s="6" t="str">
        <f>startup_data___Copy[[#This Row],[Valuation (M USD)]]&amp;"0000"</f>
        <v>1854790000</v>
      </c>
      <c r="G182">
        <v>185479</v>
      </c>
      <c r="H182" s="6" t="str">
        <f>startup_data___Copy[[#This Row],[Revenue (M USD)]]&amp;"0000"</f>
        <v>45220000</v>
      </c>
      <c r="I182" s="1">
        <v>4522</v>
      </c>
      <c r="J182" s="2">
        <v>418</v>
      </c>
      <c r="K182" s="4">
        <v>9.82</v>
      </c>
      <c r="L182" t="s">
        <v>7</v>
      </c>
      <c r="M182" s="3">
        <f>DATE(startup_data___Copy[[#This Row],[Year Founded]],1,1)</f>
        <v>40544</v>
      </c>
      <c r="N182" s="2">
        <v>2011</v>
      </c>
      <c r="O182" t="s">
        <v>18</v>
      </c>
    </row>
    <row r="183" spans="1:15" x14ac:dyDescent="0.3">
      <c r="A183" s="2">
        <v>182</v>
      </c>
      <c r="B183" t="s">
        <v>12</v>
      </c>
      <c r="C183" s="2">
        <v>4</v>
      </c>
      <c r="D183" s="6" t="str">
        <f t="shared" si="2"/>
        <v>19960000</v>
      </c>
      <c r="E183" s="2">
        <v>1996</v>
      </c>
      <c r="F183" s="6" t="str">
        <f>startup_data___Copy[[#This Row],[Valuation (M USD)]]&amp;"0000"</f>
        <v>166660000</v>
      </c>
      <c r="G183">
        <v>16666</v>
      </c>
      <c r="H183" s="6" t="str">
        <f>startup_data___Copy[[#This Row],[Revenue (M USD)]]&amp;"0000"</f>
        <v>3980000</v>
      </c>
      <c r="I183" s="1">
        <v>398</v>
      </c>
      <c r="J183" s="2">
        <v>2019</v>
      </c>
      <c r="K183" s="4">
        <v>6.32</v>
      </c>
      <c r="L183" t="s">
        <v>7</v>
      </c>
      <c r="M183" s="3">
        <f>DATE(startup_data___Copy[[#This Row],[Year Founded]],1,1)</f>
        <v>44197</v>
      </c>
      <c r="N183" s="2">
        <v>2021</v>
      </c>
      <c r="O183" t="s">
        <v>21</v>
      </c>
    </row>
    <row r="184" spans="1:15" x14ac:dyDescent="0.3">
      <c r="A184" s="2">
        <v>183</v>
      </c>
      <c r="B184" t="s">
        <v>10</v>
      </c>
      <c r="C184" s="2">
        <v>1</v>
      </c>
      <c r="D184" s="6" t="str">
        <f t="shared" si="2"/>
        <v>120770000</v>
      </c>
      <c r="E184" s="2">
        <v>12077</v>
      </c>
      <c r="F184" s="6" t="str">
        <f>startup_data___Copy[[#This Row],[Valuation (M USD)]]&amp;"0000"</f>
        <v>1412310000</v>
      </c>
      <c r="G184">
        <v>141231</v>
      </c>
      <c r="H184" s="6" t="str">
        <f>startup_data___Copy[[#This Row],[Revenue (M USD)]]&amp;"0000"</f>
        <v>9430000</v>
      </c>
      <c r="I184" s="1">
        <v>943</v>
      </c>
      <c r="J184" s="2">
        <v>1386</v>
      </c>
      <c r="K184" s="4">
        <v>2.5499999999999998</v>
      </c>
      <c r="L184" t="s">
        <v>7</v>
      </c>
      <c r="M184" s="3">
        <f>DATE(startup_data___Copy[[#This Row],[Year Founded]],1,1)</f>
        <v>38353</v>
      </c>
      <c r="N184" s="2">
        <v>2005</v>
      </c>
      <c r="O184" t="s">
        <v>13</v>
      </c>
    </row>
    <row r="185" spans="1:15" x14ac:dyDescent="0.3">
      <c r="A185" s="2">
        <v>184</v>
      </c>
      <c r="B185" t="s">
        <v>22</v>
      </c>
      <c r="C185" s="2">
        <v>1</v>
      </c>
      <c r="D185" s="6" t="str">
        <f t="shared" si="2"/>
        <v>251430000</v>
      </c>
      <c r="E185" s="2">
        <v>25143</v>
      </c>
      <c r="F185" s="6" t="str">
        <f>startup_data___Copy[[#This Row],[Valuation (M USD)]]&amp;"0000"</f>
        <v>802020000</v>
      </c>
      <c r="G185">
        <v>80202</v>
      </c>
      <c r="H185" s="6" t="str">
        <f>startup_data___Copy[[#This Row],[Revenue (M USD)]]&amp;"0000"</f>
        <v>44160000</v>
      </c>
      <c r="I185" s="1">
        <v>4416</v>
      </c>
      <c r="J185" s="2">
        <v>1103</v>
      </c>
      <c r="K185" s="4">
        <v>1.71</v>
      </c>
      <c r="L185" t="s">
        <v>7</v>
      </c>
      <c r="M185" s="3">
        <f>DATE(startup_data___Copy[[#This Row],[Year Founded]],1,1)</f>
        <v>39083</v>
      </c>
      <c r="N185" s="2">
        <v>2007</v>
      </c>
      <c r="O185" t="s">
        <v>21</v>
      </c>
    </row>
    <row r="186" spans="1:15" x14ac:dyDescent="0.3">
      <c r="A186" s="2">
        <v>185</v>
      </c>
      <c r="B186" t="s">
        <v>15</v>
      </c>
      <c r="C186" s="2">
        <v>5</v>
      </c>
      <c r="D186" s="6" t="str">
        <f t="shared" si="2"/>
        <v>69560000</v>
      </c>
      <c r="E186" s="2">
        <v>6956</v>
      </c>
      <c r="F186" s="6" t="str">
        <f>startup_data___Copy[[#This Row],[Valuation (M USD)]]&amp;"0000"</f>
        <v>493390000</v>
      </c>
      <c r="G186">
        <v>49339</v>
      </c>
      <c r="H186" s="6" t="str">
        <f>startup_data___Copy[[#This Row],[Revenue (M USD)]]&amp;"0000"</f>
        <v>19640000</v>
      </c>
      <c r="I186" s="1">
        <v>1964</v>
      </c>
      <c r="J186" s="2">
        <v>3431</v>
      </c>
      <c r="K186" s="4">
        <v>1.95</v>
      </c>
      <c r="L186" t="s">
        <v>24</v>
      </c>
      <c r="M186" s="3">
        <f>DATE(startup_data___Copy[[#This Row],[Year Founded]],1,1)</f>
        <v>34335</v>
      </c>
      <c r="N186" s="2">
        <v>1994</v>
      </c>
      <c r="O186" t="s">
        <v>13</v>
      </c>
    </row>
    <row r="187" spans="1:15" x14ac:dyDescent="0.3">
      <c r="A187" s="2">
        <v>186</v>
      </c>
      <c r="B187" t="s">
        <v>20</v>
      </c>
      <c r="C187" s="2">
        <v>4</v>
      </c>
      <c r="D187" s="6" t="str">
        <f t="shared" si="2"/>
        <v>249280000</v>
      </c>
      <c r="E187" s="2">
        <v>24928</v>
      </c>
      <c r="F187" s="6" t="str">
        <f>startup_data___Copy[[#This Row],[Valuation (M USD)]]&amp;"0000"</f>
        <v>3196890000</v>
      </c>
      <c r="G187">
        <v>319689</v>
      </c>
      <c r="H187" s="6" t="str">
        <f>startup_data___Copy[[#This Row],[Revenue (M USD)]]&amp;"0000"</f>
        <v>18750000</v>
      </c>
      <c r="I187" s="1">
        <v>1875</v>
      </c>
      <c r="J187" s="2">
        <v>3660</v>
      </c>
      <c r="K187" s="4">
        <v>0.3</v>
      </c>
      <c r="L187" t="s">
        <v>24</v>
      </c>
      <c r="M187" s="3">
        <f>DATE(startup_data___Copy[[#This Row],[Year Founded]],1,1)</f>
        <v>43466</v>
      </c>
      <c r="N187" s="2">
        <v>2019</v>
      </c>
      <c r="O187" t="s">
        <v>16</v>
      </c>
    </row>
    <row r="188" spans="1:15" x14ac:dyDescent="0.3">
      <c r="A188" s="2">
        <v>187</v>
      </c>
      <c r="B188" t="s">
        <v>20</v>
      </c>
      <c r="C188" s="2">
        <v>1</v>
      </c>
      <c r="D188" s="6" t="str">
        <f t="shared" si="2"/>
        <v>36540000</v>
      </c>
      <c r="E188" s="2">
        <v>3654</v>
      </c>
      <c r="F188" s="6" t="str">
        <f>startup_data___Copy[[#This Row],[Valuation (M USD)]]&amp;"0000"</f>
        <v>374120000</v>
      </c>
      <c r="G188">
        <v>37412</v>
      </c>
      <c r="H188" s="6" t="str">
        <f>startup_data___Copy[[#This Row],[Revenue (M USD)]]&amp;"0000"</f>
        <v>9490000</v>
      </c>
      <c r="I188" s="1">
        <v>949</v>
      </c>
      <c r="J188" s="2">
        <v>914</v>
      </c>
      <c r="K188" s="4">
        <v>3.97</v>
      </c>
      <c r="L188" t="s">
        <v>24</v>
      </c>
      <c r="M188" s="3">
        <f>DATE(startup_data___Copy[[#This Row],[Year Founded]],1,1)</f>
        <v>39448</v>
      </c>
      <c r="N188" s="2">
        <v>2008</v>
      </c>
      <c r="O188" t="s">
        <v>18</v>
      </c>
    </row>
    <row r="189" spans="1:15" x14ac:dyDescent="0.3">
      <c r="A189" s="2">
        <v>188</v>
      </c>
      <c r="B189" t="s">
        <v>12</v>
      </c>
      <c r="C189" s="2">
        <v>4</v>
      </c>
      <c r="D189" s="6" t="str">
        <f t="shared" si="2"/>
        <v>14560000</v>
      </c>
      <c r="E189" s="2">
        <v>1456</v>
      </c>
      <c r="F189" s="6" t="str">
        <f>startup_data___Copy[[#This Row],[Valuation (M USD)]]&amp;"0000"</f>
        <v>10260000</v>
      </c>
      <c r="G189">
        <v>1026</v>
      </c>
      <c r="H189" s="6" t="str">
        <f>startup_data___Copy[[#This Row],[Revenue (M USD)]]&amp;"0000"</f>
        <v>35730000</v>
      </c>
      <c r="I189" s="1">
        <v>3573</v>
      </c>
      <c r="J189" s="2">
        <v>192</v>
      </c>
      <c r="K189" s="4">
        <v>2</v>
      </c>
      <c r="L189" t="s">
        <v>24</v>
      </c>
      <c r="M189" s="3">
        <f>DATE(startup_data___Copy[[#This Row],[Year Founded]],1,1)</f>
        <v>40909</v>
      </c>
      <c r="N189" s="2">
        <v>2012</v>
      </c>
      <c r="O189" t="s">
        <v>16</v>
      </c>
    </row>
    <row r="190" spans="1:15" x14ac:dyDescent="0.3">
      <c r="A190" s="2">
        <v>189</v>
      </c>
      <c r="B190" t="s">
        <v>10</v>
      </c>
      <c r="C190" s="2">
        <v>2</v>
      </c>
      <c r="D190" s="6" t="str">
        <f t="shared" si="2"/>
        <v>115540000</v>
      </c>
      <c r="E190" s="2">
        <v>11554</v>
      </c>
      <c r="F190" s="6" t="str">
        <f>startup_data___Copy[[#This Row],[Valuation (M USD)]]&amp;"0000"</f>
        <v>1602110000</v>
      </c>
      <c r="G190">
        <v>160211</v>
      </c>
      <c r="H190" s="6" t="str">
        <f>startup_data___Copy[[#This Row],[Revenue (M USD)]]&amp;"0000"</f>
        <v>75770000</v>
      </c>
      <c r="I190" s="1">
        <v>7577</v>
      </c>
      <c r="J190" s="2">
        <v>4049</v>
      </c>
      <c r="K190" s="4">
        <v>4.18</v>
      </c>
      <c r="L190" t="s">
        <v>7</v>
      </c>
      <c r="M190" s="3">
        <f>DATE(startup_data___Copy[[#This Row],[Year Founded]],1,1)</f>
        <v>37257</v>
      </c>
      <c r="N190" s="2">
        <v>2002</v>
      </c>
      <c r="O190" t="s">
        <v>11</v>
      </c>
    </row>
    <row r="191" spans="1:15" x14ac:dyDescent="0.3">
      <c r="A191" s="2">
        <v>190</v>
      </c>
      <c r="B191" t="s">
        <v>19</v>
      </c>
      <c r="C191" s="2">
        <v>3</v>
      </c>
      <c r="D191" s="6" t="str">
        <f t="shared" si="2"/>
        <v>1150000</v>
      </c>
      <c r="E191" s="2">
        <v>115</v>
      </c>
      <c r="F191" s="6" t="str">
        <f>startup_data___Copy[[#This Row],[Valuation (M USD)]]&amp;"0000"</f>
        <v>141120000</v>
      </c>
      <c r="G191">
        <v>14112</v>
      </c>
      <c r="H191" s="6" t="str">
        <f>startup_data___Copy[[#This Row],[Revenue (M USD)]]&amp;"0000"</f>
        <v>27720000</v>
      </c>
      <c r="I191" s="1">
        <v>2772</v>
      </c>
      <c r="J191" s="2">
        <v>3761</v>
      </c>
      <c r="K191" s="4">
        <v>9.36</v>
      </c>
      <c r="L191" t="s">
        <v>7</v>
      </c>
      <c r="M191" s="3">
        <f>DATE(startup_data___Copy[[#This Row],[Year Founded]],1,1)</f>
        <v>43101</v>
      </c>
      <c r="N191" s="2">
        <v>2018</v>
      </c>
      <c r="O191" t="s">
        <v>21</v>
      </c>
    </row>
    <row r="192" spans="1:15" x14ac:dyDescent="0.3">
      <c r="A192" s="2">
        <v>191</v>
      </c>
      <c r="B192" t="s">
        <v>19</v>
      </c>
      <c r="C192" s="2">
        <v>1</v>
      </c>
      <c r="D192" s="6" t="str">
        <f t="shared" si="2"/>
        <v>28720000</v>
      </c>
      <c r="E192" s="2">
        <v>2872</v>
      </c>
      <c r="F192" s="6" t="str">
        <f>startup_data___Copy[[#This Row],[Valuation (M USD)]]&amp;"0000"</f>
        <v>1774540000</v>
      </c>
      <c r="G192">
        <v>177454</v>
      </c>
      <c r="H192" s="6" t="str">
        <f>startup_data___Copy[[#This Row],[Revenue (M USD)]]&amp;"0000"</f>
        <v>3130000</v>
      </c>
      <c r="I192" s="1">
        <v>313</v>
      </c>
      <c r="J192" s="2">
        <v>2020</v>
      </c>
      <c r="K192" s="4">
        <v>4.3600000000000003</v>
      </c>
      <c r="L192" t="s">
        <v>24</v>
      </c>
      <c r="M192" s="3">
        <f>DATE(startup_data___Copy[[#This Row],[Year Founded]],1,1)</f>
        <v>40544</v>
      </c>
      <c r="N192" s="2">
        <v>2011</v>
      </c>
      <c r="O192" t="s">
        <v>11</v>
      </c>
    </row>
    <row r="193" spans="1:15" x14ac:dyDescent="0.3">
      <c r="A193" s="2">
        <v>192</v>
      </c>
      <c r="B193" t="s">
        <v>20</v>
      </c>
      <c r="C193" s="2">
        <v>5</v>
      </c>
      <c r="D193" s="6" t="str">
        <f t="shared" si="2"/>
        <v>247950000</v>
      </c>
      <c r="E193" s="2">
        <v>24795</v>
      </c>
      <c r="F193" s="6" t="str">
        <f>startup_data___Copy[[#This Row],[Valuation (M USD)]]&amp;"0000"</f>
        <v>2663850000</v>
      </c>
      <c r="G193">
        <v>266385</v>
      </c>
      <c r="H193" s="6" t="str">
        <f>startup_data___Copy[[#This Row],[Revenue (M USD)]]&amp;"0000"</f>
        <v>6430000</v>
      </c>
      <c r="I193" s="1">
        <v>643</v>
      </c>
      <c r="J193" s="2">
        <v>2097</v>
      </c>
      <c r="K193" s="4">
        <v>8.7899999999999991</v>
      </c>
      <c r="L193" t="s">
        <v>24</v>
      </c>
      <c r="M193" s="3">
        <f>DATE(startup_data___Copy[[#This Row],[Year Founded]],1,1)</f>
        <v>35796</v>
      </c>
      <c r="N193" s="2">
        <v>1998</v>
      </c>
      <c r="O193" t="s">
        <v>21</v>
      </c>
    </row>
    <row r="194" spans="1:15" x14ac:dyDescent="0.3">
      <c r="A194" s="2">
        <v>193</v>
      </c>
      <c r="B194" t="s">
        <v>12</v>
      </c>
      <c r="C194" s="2">
        <v>2</v>
      </c>
      <c r="D194" s="6" t="str">
        <f t="shared" ref="D194:D257" si="3">E194 &amp; "0000"</f>
        <v>240330000</v>
      </c>
      <c r="E194" s="2">
        <v>24033</v>
      </c>
      <c r="F194" s="6" t="str">
        <f>startup_data___Copy[[#This Row],[Valuation (M USD)]]&amp;"0000"</f>
        <v>2439110000</v>
      </c>
      <c r="G194">
        <v>243911</v>
      </c>
      <c r="H194" s="6" t="str">
        <f>startup_data___Copy[[#This Row],[Revenue (M USD)]]&amp;"0000"</f>
        <v>19660000</v>
      </c>
      <c r="I194" s="1">
        <v>1966</v>
      </c>
      <c r="J194" s="2">
        <v>3649</v>
      </c>
      <c r="K194" s="4">
        <v>6.09</v>
      </c>
      <c r="L194" t="s">
        <v>7</v>
      </c>
      <c r="M194" s="3">
        <f>DATE(startup_data___Copy[[#This Row],[Year Founded]],1,1)</f>
        <v>39448</v>
      </c>
      <c r="N194" s="2">
        <v>2008</v>
      </c>
      <c r="O194" t="s">
        <v>16</v>
      </c>
    </row>
    <row r="195" spans="1:15" x14ac:dyDescent="0.3">
      <c r="A195" s="2">
        <v>194</v>
      </c>
      <c r="B195" t="s">
        <v>22</v>
      </c>
      <c r="C195" s="2">
        <v>4</v>
      </c>
      <c r="D195" s="6" t="str">
        <f t="shared" si="3"/>
        <v>189120000</v>
      </c>
      <c r="E195" s="2">
        <v>18912</v>
      </c>
      <c r="F195" s="6" t="str">
        <f>startup_data___Copy[[#This Row],[Valuation (M USD)]]&amp;"0000"</f>
        <v>1477830000</v>
      </c>
      <c r="G195">
        <v>147783</v>
      </c>
      <c r="H195" s="6" t="str">
        <f>startup_data___Copy[[#This Row],[Revenue (M USD)]]&amp;"0000"</f>
        <v>89710000</v>
      </c>
      <c r="I195" s="1">
        <v>8971</v>
      </c>
      <c r="J195" s="2">
        <v>2135</v>
      </c>
      <c r="K195" s="4">
        <v>2.5499999999999998</v>
      </c>
      <c r="L195" t="s">
        <v>24</v>
      </c>
      <c r="M195" s="3">
        <f>DATE(startup_data___Copy[[#This Row],[Year Founded]],1,1)</f>
        <v>34700</v>
      </c>
      <c r="N195" s="2">
        <v>1995</v>
      </c>
      <c r="O195" t="s">
        <v>13</v>
      </c>
    </row>
    <row r="196" spans="1:15" x14ac:dyDescent="0.3">
      <c r="A196" s="2">
        <v>195</v>
      </c>
      <c r="B196" t="s">
        <v>19</v>
      </c>
      <c r="C196" s="2">
        <v>2</v>
      </c>
      <c r="D196" s="6" t="str">
        <f t="shared" si="3"/>
        <v>65290000</v>
      </c>
      <c r="E196" s="2">
        <v>6529</v>
      </c>
      <c r="F196" s="6" t="str">
        <f>startup_data___Copy[[#This Row],[Valuation (M USD)]]&amp;"0000"</f>
        <v>483370000</v>
      </c>
      <c r="G196">
        <v>48337</v>
      </c>
      <c r="H196" s="6" t="str">
        <f>startup_data___Copy[[#This Row],[Revenue (M USD)]]&amp;"0000"</f>
        <v>52070000</v>
      </c>
      <c r="I196" s="1">
        <v>5207</v>
      </c>
      <c r="J196" s="2">
        <v>362</v>
      </c>
      <c r="K196" s="4">
        <v>3.62</v>
      </c>
      <c r="L196" t="s">
        <v>24</v>
      </c>
      <c r="M196" s="3">
        <f>DATE(startup_data___Copy[[#This Row],[Year Founded]],1,1)</f>
        <v>37987</v>
      </c>
      <c r="N196" s="2">
        <v>2004</v>
      </c>
      <c r="O196" t="s">
        <v>13</v>
      </c>
    </row>
    <row r="197" spans="1:15" x14ac:dyDescent="0.3">
      <c r="A197" s="2">
        <v>196</v>
      </c>
      <c r="B197" t="s">
        <v>22</v>
      </c>
      <c r="C197" s="2">
        <v>1</v>
      </c>
      <c r="D197" s="6" t="str">
        <f t="shared" si="3"/>
        <v>155720000</v>
      </c>
      <c r="E197" s="2">
        <v>15572</v>
      </c>
      <c r="F197" s="6" t="str">
        <f>startup_data___Copy[[#This Row],[Valuation (M USD)]]&amp;"0000"</f>
        <v>1109150000</v>
      </c>
      <c r="G197">
        <v>110915</v>
      </c>
      <c r="H197" s="6" t="str">
        <f>startup_data___Copy[[#This Row],[Revenue (M USD)]]&amp;"0000"</f>
        <v>44820000</v>
      </c>
      <c r="I197" s="1">
        <v>4482</v>
      </c>
      <c r="J197" s="2">
        <v>2427</v>
      </c>
      <c r="K197" s="4">
        <v>0.93</v>
      </c>
      <c r="L197" t="s">
        <v>24</v>
      </c>
      <c r="M197" s="3">
        <f>DATE(startup_data___Copy[[#This Row],[Year Founded]],1,1)</f>
        <v>39814</v>
      </c>
      <c r="N197" s="2">
        <v>2009</v>
      </c>
      <c r="O197" t="s">
        <v>21</v>
      </c>
    </row>
    <row r="198" spans="1:15" x14ac:dyDescent="0.3">
      <c r="A198" s="2">
        <v>197</v>
      </c>
      <c r="B198" t="s">
        <v>10</v>
      </c>
      <c r="C198" s="2">
        <v>4</v>
      </c>
      <c r="D198" s="6" t="str">
        <f t="shared" si="3"/>
        <v>179380000</v>
      </c>
      <c r="E198" s="2">
        <v>17938</v>
      </c>
      <c r="F198" s="6" t="str">
        <f>startup_data___Copy[[#This Row],[Valuation (M USD)]]&amp;"0000"</f>
        <v>186660000</v>
      </c>
      <c r="G198">
        <v>18666</v>
      </c>
      <c r="H198" s="6" t="str">
        <f>startup_data___Copy[[#This Row],[Revenue (M USD)]]&amp;"0000"</f>
        <v>55830000</v>
      </c>
      <c r="I198" s="1">
        <v>5583</v>
      </c>
      <c r="J198" s="2">
        <v>4262</v>
      </c>
      <c r="K198" s="4">
        <v>3.4</v>
      </c>
      <c r="L198" t="s">
        <v>24</v>
      </c>
      <c r="M198" s="3">
        <f>DATE(startup_data___Copy[[#This Row],[Year Founded]],1,1)</f>
        <v>35796</v>
      </c>
      <c r="N198" s="2">
        <v>1998</v>
      </c>
      <c r="O198" t="s">
        <v>13</v>
      </c>
    </row>
    <row r="199" spans="1:15" x14ac:dyDescent="0.3">
      <c r="A199" s="2">
        <v>198</v>
      </c>
      <c r="B199" t="s">
        <v>19</v>
      </c>
      <c r="C199" s="2">
        <v>3</v>
      </c>
      <c r="D199" s="6" t="str">
        <f t="shared" si="3"/>
        <v>157750000</v>
      </c>
      <c r="E199" s="2">
        <v>15775</v>
      </c>
      <c r="F199" s="6" t="str">
        <f>startup_data___Copy[[#This Row],[Valuation (M USD)]]&amp;"0000"</f>
        <v>1310730000</v>
      </c>
      <c r="G199">
        <v>131073</v>
      </c>
      <c r="H199" s="6" t="str">
        <f>startup_data___Copy[[#This Row],[Revenue (M USD)]]&amp;"0000"</f>
        <v>16690000</v>
      </c>
      <c r="I199" s="1">
        <v>1669</v>
      </c>
      <c r="J199" s="2">
        <v>4550</v>
      </c>
      <c r="K199" s="4">
        <v>6.81</v>
      </c>
      <c r="L199" t="s">
        <v>7</v>
      </c>
      <c r="M199" s="3">
        <f>DATE(startup_data___Copy[[#This Row],[Year Founded]],1,1)</f>
        <v>44197</v>
      </c>
      <c r="N199" s="2">
        <v>2021</v>
      </c>
      <c r="O199" t="s">
        <v>16</v>
      </c>
    </row>
    <row r="200" spans="1:15" x14ac:dyDescent="0.3">
      <c r="A200" s="2">
        <v>199</v>
      </c>
      <c r="B200" t="s">
        <v>19</v>
      </c>
      <c r="C200" s="2">
        <v>2</v>
      </c>
      <c r="D200" s="6" t="str">
        <f t="shared" si="3"/>
        <v>78440000</v>
      </c>
      <c r="E200" s="2">
        <v>7844</v>
      </c>
      <c r="F200" s="6" t="str">
        <f>startup_data___Copy[[#This Row],[Valuation (M USD)]]&amp;"0000"</f>
        <v>1018340000</v>
      </c>
      <c r="G200">
        <v>101834</v>
      </c>
      <c r="H200" s="6" t="str">
        <f>startup_data___Copy[[#This Row],[Revenue (M USD)]]&amp;"0000"</f>
        <v>61390000</v>
      </c>
      <c r="I200" s="1">
        <v>6139</v>
      </c>
      <c r="J200" s="2">
        <v>1502</v>
      </c>
      <c r="K200" s="4">
        <v>0.81</v>
      </c>
      <c r="L200" t="s">
        <v>24</v>
      </c>
      <c r="M200" s="3">
        <f>DATE(startup_data___Copy[[#This Row],[Year Founded]],1,1)</f>
        <v>33970</v>
      </c>
      <c r="N200" s="2">
        <v>1993</v>
      </c>
      <c r="O200" t="s">
        <v>13</v>
      </c>
    </row>
    <row r="201" spans="1:15" x14ac:dyDescent="0.3">
      <c r="A201" s="2">
        <v>200</v>
      </c>
      <c r="B201" t="s">
        <v>17</v>
      </c>
      <c r="C201" s="2">
        <v>1</v>
      </c>
      <c r="D201" s="6" t="str">
        <f t="shared" si="3"/>
        <v>154820000</v>
      </c>
      <c r="E201" s="2">
        <v>15482</v>
      </c>
      <c r="F201" s="6" t="str">
        <f>startup_data___Copy[[#This Row],[Valuation (M USD)]]&amp;"0000"</f>
        <v>1708470000</v>
      </c>
      <c r="G201">
        <v>170847</v>
      </c>
      <c r="H201" s="6" t="str">
        <f>startup_data___Copy[[#This Row],[Revenue (M USD)]]&amp;"0000"</f>
        <v>36370000</v>
      </c>
      <c r="I201" s="1">
        <v>3637</v>
      </c>
      <c r="J201" s="2">
        <v>2163</v>
      </c>
      <c r="K201" s="4">
        <v>2.13</v>
      </c>
      <c r="L201" t="s">
        <v>24</v>
      </c>
      <c r="M201" s="3">
        <f>DATE(startup_data___Copy[[#This Row],[Year Founded]],1,1)</f>
        <v>39083</v>
      </c>
      <c r="N201" s="2">
        <v>2007</v>
      </c>
      <c r="O201" t="s">
        <v>16</v>
      </c>
    </row>
    <row r="202" spans="1:15" x14ac:dyDescent="0.3">
      <c r="A202" s="2">
        <v>201</v>
      </c>
      <c r="B202" t="s">
        <v>19</v>
      </c>
      <c r="C202" s="2">
        <v>5</v>
      </c>
      <c r="D202" s="6" t="str">
        <f t="shared" si="3"/>
        <v>147610000</v>
      </c>
      <c r="E202" s="2">
        <v>14761</v>
      </c>
      <c r="F202" s="6" t="str">
        <f>startup_data___Copy[[#This Row],[Valuation (M USD)]]&amp;"0000"</f>
        <v>56670000</v>
      </c>
      <c r="G202">
        <v>5667</v>
      </c>
      <c r="H202" s="6" t="str">
        <f>startup_data___Copy[[#This Row],[Revenue (M USD)]]&amp;"0000"</f>
        <v>89730000</v>
      </c>
      <c r="I202" s="1">
        <v>8973</v>
      </c>
      <c r="J202" s="2">
        <v>2560</v>
      </c>
      <c r="K202" s="4">
        <v>3.88</v>
      </c>
      <c r="L202" t="s">
        <v>24</v>
      </c>
      <c r="M202" s="3">
        <f>DATE(startup_data___Copy[[#This Row],[Year Founded]],1,1)</f>
        <v>34335</v>
      </c>
      <c r="N202" s="2">
        <v>1994</v>
      </c>
      <c r="O202" t="s">
        <v>11</v>
      </c>
    </row>
    <row r="203" spans="1:15" x14ac:dyDescent="0.3">
      <c r="A203" s="2">
        <v>202</v>
      </c>
      <c r="B203" t="s">
        <v>14</v>
      </c>
      <c r="C203" s="2">
        <v>4</v>
      </c>
      <c r="D203" s="6" t="str">
        <f t="shared" si="3"/>
        <v>29890000</v>
      </c>
      <c r="E203" s="2">
        <v>2989</v>
      </c>
      <c r="F203" s="6" t="str">
        <f>startup_data___Copy[[#This Row],[Valuation (M USD)]]&amp;"0000"</f>
        <v>3192860000</v>
      </c>
      <c r="G203">
        <v>319286</v>
      </c>
      <c r="H203" s="6" t="str">
        <f>startup_data___Copy[[#This Row],[Revenue (M USD)]]&amp;"0000"</f>
        <v>16970000</v>
      </c>
      <c r="I203" s="1">
        <v>1697</v>
      </c>
      <c r="J203" s="2">
        <v>2347</v>
      </c>
      <c r="K203" s="4">
        <v>9.82</v>
      </c>
      <c r="L203" t="s">
        <v>7</v>
      </c>
      <c r="M203" s="3">
        <f>DATE(startup_data___Copy[[#This Row],[Year Founded]],1,1)</f>
        <v>39814</v>
      </c>
      <c r="N203" s="2">
        <v>2009</v>
      </c>
      <c r="O203" t="s">
        <v>16</v>
      </c>
    </row>
    <row r="204" spans="1:15" x14ac:dyDescent="0.3">
      <c r="A204" s="2">
        <v>203</v>
      </c>
      <c r="B204" t="s">
        <v>15</v>
      </c>
      <c r="C204" s="2">
        <v>2</v>
      </c>
      <c r="D204" s="6" t="str">
        <f t="shared" si="3"/>
        <v>269280000</v>
      </c>
      <c r="E204" s="2">
        <v>26928</v>
      </c>
      <c r="F204" s="6" t="str">
        <f>startup_data___Copy[[#This Row],[Valuation (M USD)]]&amp;"0000"</f>
        <v>1684010000</v>
      </c>
      <c r="G204">
        <v>168401</v>
      </c>
      <c r="H204" s="6" t="str">
        <f>startup_data___Copy[[#This Row],[Revenue (M USD)]]&amp;"0000"</f>
        <v>50750000</v>
      </c>
      <c r="I204" s="1">
        <v>5075</v>
      </c>
      <c r="J204" s="2">
        <v>2956</v>
      </c>
      <c r="K204" s="4">
        <v>7.87</v>
      </c>
      <c r="L204" t="s">
        <v>24</v>
      </c>
      <c r="M204" s="3">
        <f>DATE(startup_data___Copy[[#This Row],[Year Founded]],1,1)</f>
        <v>40909</v>
      </c>
      <c r="N204" s="2">
        <v>2012</v>
      </c>
      <c r="O204" t="s">
        <v>18</v>
      </c>
    </row>
    <row r="205" spans="1:15" x14ac:dyDescent="0.3">
      <c r="A205" s="2">
        <v>204</v>
      </c>
      <c r="B205" t="s">
        <v>14</v>
      </c>
      <c r="C205" s="2">
        <v>2</v>
      </c>
      <c r="D205" s="6" t="str">
        <f t="shared" si="3"/>
        <v>139280000</v>
      </c>
      <c r="E205" s="2">
        <v>13928</v>
      </c>
      <c r="F205" s="6" t="str">
        <f>startup_data___Copy[[#This Row],[Valuation (M USD)]]&amp;"0000"</f>
        <v>1408640000</v>
      </c>
      <c r="G205">
        <v>140864</v>
      </c>
      <c r="H205" s="6" t="str">
        <f>startup_data___Copy[[#This Row],[Revenue (M USD)]]&amp;"0000"</f>
        <v>59850000</v>
      </c>
      <c r="I205" s="1">
        <v>5985</v>
      </c>
      <c r="J205" s="2">
        <v>1243</v>
      </c>
      <c r="K205" s="4">
        <v>7.36</v>
      </c>
      <c r="L205" t="s">
        <v>24</v>
      </c>
      <c r="M205" s="3">
        <f>DATE(startup_data___Copy[[#This Row],[Year Founded]],1,1)</f>
        <v>36526</v>
      </c>
      <c r="N205" s="2">
        <v>2000</v>
      </c>
      <c r="O205" t="s">
        <v>18</v>
      </c>
    </row>
    <row r="206" spans="1:15" x14ac:dyDescent="0.3">
      <c r="A206" s="2">
        <v>205</v>
      </c>
      <c r="B206" t="s">
        <v>12</v>
      </c>
      <c r="C206" s="2">
        <v>3</v>
      </c>
      <c r="D206" s="6" t="str">
        <f t="shared" si="3"/>
        <v>187070000</v>
      </c>
      <c r="E206" s="2">
        <v>18707</v>
      </c>
      <c r="F206" s="6" t="str">
        <f>startup_data___Copy[[#This Row],[Valuation (M USD)]]&amp;"0000"</f>
        <v>20880000</v>
      </c>
      <c r="G206">
        <v>2088</v>
      </c>
      <c r="H206" s="6" t="str">
        <f>startup_data___Copy[[#This Row],[Revenue (M USD)]]&amp;"0000"</f>
        <v>3440000</v>
      </c>
      <c r="I206" s="1">
        <v>344</v>
      </c>
      <c r="J206" s="2">
        <v>978</v>
      </c>
      <c r="K206" s="4">
        <v>1.25</v>
      </c>
      <c r="L206" t="s">
        <v>24</v>
      </c>
      <c r="M206" s="3">
        <f>DATE(startup_data___Copy[[#This Row],[Year Founded]],1,1)</f>
        <v>40544</v>
      </c>
      <c r="N206" s="2">
        <v>2011</v>
      </c>
      <c r="O206" t="s">
        <v>18</v>
      </c>
    </row>
    <row r="207" spans="1:15" x14ac:dyDescent="0.3">
      <c r="A207" s="2">
        <v>206</v>
      </c>
      <c r="B207" t="s">
        <v>12</v>
      </c>
      <c r="C207" s="2">
        <v>3</v>
      </c>
      <c r="D207" s="6" t="str">
        <f t="shared" si="3"/>
        <v>224490000</v>
      </c>
      <c r="E207" s="2">
        <v>22449</v>
      </c>
      <c r="F207" s="6" t="str">
        <f>startup_data___Copy[[#This Row],[Valuation (M USD)]]&amp;"0000"</f>
        <v>129530000</v>
      </c>
      <c r="G207">
        <v>12953</v>
      </c>
      <c r="H207" s="6" t="str">
        <f>startup_data___Copy[[#This Row],[Revenue (M USD)]]&amp;"0000"</f>
        <v>36430000</v>
      </c>
      <c r="I207" s="1">
        <v>3643</v>
      </c>
      <c r="J207" s="2">
        <v>4732</v>
      </c>
      <c r="K207" s="4">
        <v>7.83</v>
      </c>
      <c r="L207" t="s">
        <v>24</v>
      </c>
      <c r="M207" s="3">
        <f>DATE(startup_data___Copy[[#This Row],[Year Founded]],1,1)</f>
        <v>33970</v>
      </c>
      <c r="N207" s="2">
        <v>1993</v>
      </c>
      <c r="O207" t="s">
        <v>21</v>
      </c>
    </row>
    <row r="208" spans="1:15" x14ac:dyDescent="0.3">
      <c r="A208" s="2">
        <v>207</v>
      </c>
      <c r="B208" t="s">
        <v>22</v>
      </c>
      <c r="C208" s="2">
        <v>5</v>
      </c>
      <c r="D208" s="6" t="str">
        <f t="shared" si="3"/>
        <v>10940000</v>
      </c>
      <c r="E208" s="2">
        <v>1094</v>
      </c>
      <c r="F208" s="6" t="str">
        <f>startup_data___Copy[[#This Row],[Valuation (M USD)]]&amp;"0000"</f>
        <v>9280000</v>
      </c>
      <c r="G208">
        <v>928</v>
      </c>
      <c r="H208" s="6" t="str">
        <f>startup_data___Copy[[#This Row],[Revenue (M USD)]]&amp;"0000"</f>
        <v>73290000</v>
      </c>
      <c r="I208" s="1">
        <v>7329</v>
      </c>
      <c r="J208" s="2">
        <v>3970</v>
      </c>
      <c r="K208" s="4">
        <v>7.87</v>
      </c>
      <c r="L208" t="s">
        <v>24</v>
      </c>
      <c r="M208" s="3">
        <f>DATE(startup_data___Copy[[#This Row],[Year Founded]],1,1)</f>
        <v>43101</v>
      </c>
      <c r="N208" s="2">
        <v>2018</v>
      </c>
      <c r="O208" t="s">
        <v>21</v>
      </c>
    </row>
    <row r="209" spans="1:15" x14ac:dyDescent="0.3">
      <c r="A209" s="2">
        <v>208</v>
      </c>
      <c r="B209" t="s">
        <v>14</v>
      </c>
      <c r="C209" s="2">
        <v>5</v>
      </c>
      <c r="D209" s="6" t="str">
        <f t="shared" si="3"/>
        <v>268530000</v>
      </c>
      <c r="E209" s="2">
        <v>26853</v>
      </c>
      <c r="F209" s="6" t="str">
        <f>startup_data___Copy[[#This Row],[Valuation (M USD)]]&amp;"0000"</f>
        <v>1418890000</v>
      </c>
      <c r="G209">
        <v>141889</v>
      </c>
      <c r="H209" s="6" t="str">
        <f>startup_data___Copy[[#This Row],[Revenue (M USD)]]&amp;"0000"</f>
        <v>82060000</v>
      </c>
      <c r="I209" s="1">
        <v>8206</v>
      </c>
      <c r="J209" s="2">
        <v>1055</v>
      </c>
      <c r="K209" s="4">
        <v>6.05</v>
      </c>
      <c r="L209" t="s">
        <v>7</v>
      </c>
      <c r="M209" s="3">
        <f>DATE(startup_data___Copy[[#This Row],[Year Founded]],1,1)</f>
        <v>37257</v>
      </c>
      <c r="N209" s="2">
        <v>2002</v>
      </c>
      <c r="O209" t="s">
        <v>21</v>
      </c>
    </row>
    <row r="210" spans="1:15" x14ac:dyDescent="0.3">
      <c r="A210" s="2">
        <v>209</v>
      </c>
      <c r="B210" t="s">
        <v>14</v>
      </c>
      <c r="C210" s="2">
        <v>1</v>
      </c>
      <c r="D210" s="6" t="str">
        <f t="shared" si="3"/>
        <v>258110000</v>
      </c>
      <c r="E210" s="2">
        <v>25811</v>
      </c>
      <c r="F210" s="6" t="str">
        <f>startup_data___Copy[[#This Row],[Valuation (M USD)]]&amp;"0000"</f>
        <v>936440000</v>
      </c>
      <c r="G210">
        <v>93644</v>
      </c>
      <c r="H210" s="6" t="str">
        <f>startup_data___Copy[[#This Row],[Revenue (M USD)]]&amp;"0000"</f>
        <v>31380000</v>
      </c>
      <c r="I210" s="1">
        <v>3138</v>
      </c>
      <c r="J210" s="2">
        <v>3706</v>
      </c>
      <c r="K210" s="4">
        <v>9.9</v>
      </c>
      <c r="L210" t="s">
        <v>24</v>
      </c>
      <c r="M210" s="3">
        <f>DATE(startup_data___Copy[[#This Row],[Year Founded]],1,1)</f>
        <v>35796</v>
      </c>
      <c r="N210" s="2">
        <v>1998</v>
      </c>
      <c r="O210" t="s">
        <v>16</v>
      </c>
    </row>
    <row r="211" spans="1:15" x14ac:dyDescent="0.3">
      <c r="A211" s="2">
        <v>210</v>
      </c>
      <c r="B211" t="s">
        <v>14</v>
      </c>
      <c r="C211" s="2">
        <v>1</v>
      </c>
      <c r="D211" s="6" t="str">
        <f t="shared" si="3"/>
        <v>13750000</v>
      </c>
      <c r="E211" s="2">
        <v>1375</v>
      </c>
      <c r="F211" s="6" t="str">
        <f>startup_data___Copy[[#This Row],[Valuation (M USD)]]&amp;"0000"</f>
        <v>1036990000</v>
      </c>
      <c r="G211">
        <v>103699</v>
      </c>
      <c r="H211" s="6" t="str">
        <f>startup_data___Copy[[#This Row],[Revenue (M USD)]]&amp;"0000"</f>
        <v>79880000</v>
      </c>
      <c r="I211" s="1">
        <v>7988</v>
      </c>
      <c r="J211" s="2">
        <v>2785</v>
      </c>
      <c r="K211" s="4">
        <v>3.32</v>
      </c>
      <c r="L211" t="s">
        <v>24</v>
      </c>
      <c r="M211" s="3">
        <f>DATE(startup_data___Copy[[#This Row],[Year Founded]],1,1)</f>
        <v>43831</v>
      </c>
      <c r="N211" s="2">
        <v>2020</v>
      </c>
      <c r="O211" t="s">
        <v>21</v>
      </c>
    </row>
    <row r="212" spans="1:15" x14ac:dyDescent="0.3">
      <c r="A212" s="2">
        <v>211</v>
      </c>
      <c r="B212" t="s">
        <v>10</v>
      </c>
      <c r="C212" s="2">
        <v>5</v>
      </c>
      <c r="D212" s="6" t="str">
        <f t="shared" si="3"/>
        <v>117660000</v>
      </c>
      <c r="E212" s="2">
        <v>11766</v>
      </c>
      <c r="F212" s="6" t="str">
        <f>startup_data___Copy[[#This Row],[Valuation (M USD)]]&amp;"0000"</f>
        <v>865430000</v>
      </c>
      <c r="G212">
        <v>86543</v>
      </c>
      <c r="H212" s="6" t="str">
        <f>startup_data___Copy[[#This Row],[Revenue (M USD)]]&amp;"0000"</f>
        <v>96780000</v>
      </c>
      <c r="I212" s="1">
        <v>9678</v>
      </c>
      <c r="J212" s="2">
        <v>1593</v>
      </c>
      <c r="K212" s="4">
        <v>9.42</v>
      </c>
      <c r="L212" t="s">
        <v>7</v>
      </c>
      <c r="M212" s="3">
        <f>DATE(startup_data___Copy[[#This Row],[Year Founded]],1,1)</f>
        <v>35065</v>
      </c>
      <c r="N212" s="2">
        <v>1996</v>
      </c>
      <c r="O212" t="s">
        <v>11</v>
      </c>
    </row>
    <row r="213" spans="1:15" x14ac:dyDescent="0.3">
      <c r="A213" s="2">
        <v>212</v>
      </c>
      <c r="B213" t="s">
        <v>19</v>
      </c>
      <c r="C213" s="2">
        <v>5</v>
      </c>
      <c r="D213" s="6" t="str">
        <f t="shared" si="3"/>
        <v>82250000</v>
      </c>
      <c r="E213" s="2">
        <v>8225</v>
      </c>
      <c r="F213" s="6" t="str">
        <f>startup_data___Copy[[#This Row],[Valuation (M USD)]]&amp;"0000"</f>
        <v>1229290000</v>
      </c>
      <c r="G213">
        <v>122929</v>
      </c>
      <c r="H213" s="6" t="str">
        <f>startup_data___Copy[[#This Row],[Revenue (M USD)]]&amp;"0000"</f>
        <v>8570000</v>
      </c>
      <c r="I213" s="1">
        <v>857</v>
      </c>
      <c r="J213" s="2">
        <v>3883</v>
      </c>
      <c r="K213" s="4">
        <v>9.16</v>
      </c>
      <c r="L213" t="s">
        <v>24</v>
      </c>
      <c r="M213" s="3">
        <f>DATE(startup_data___Copy[[#This Row],[Year Founded]],1,1)</f>
        <v>33970</v>
      </c>
      <c r="N213" s="2">
        <v>1993</v>
      </c>
      <c r="O213" t="s">
        <v>18</v>
      </c>
    </row>
    <row r="214" spans="1:15" x14ac:dyDescent="0.3">
      <c r="A214" s="2">
        <v>213</v>
      </c>
      <c r="B214" t="s">
        <v>15</v>
      </c>
      <c r="C214" s="2">
        <v>4</v>
      </c>
      <c r="D214" s="6" t="str">
        <f t="shared" si="3"/>
        <v>143260000</v>
      </c>
      <c r="E214" s="2">
        <v>14326</v>
      </c>
      <c r="F214" s="6" t="str">
        <f>startup_data___Copy[[#This Row],[Valuation (M USD)]]&amp;"0000"</f>
        <v>1197110000</v>
      </c>
      <c r="G214">
        <v>119711</v>
      </c>
      <c r="H214" s="6" t="str">
        <f>startup_data___Copy[[#This Row],[Revenue (M USD)]]&amp;"0000"</f>
        <v>11850000</v>
      </c>
      <c r="I214" s="1">
        <v>1185</v>
      </c>
      <c r="J214" s="2">
        <v>2373</v>
      </c>
      <c r="K214" s="4">
        <v>0.21</v>
      </c>
      <c r="L214" t="s">
        <v>24</v>
      </c>
      <c r="M214" s="3">
        <f>DATE(startup_data___Copy[[#This Row],[Year Founded]],1,1)</f>
        <v>39448</v>
      </c>
      <c r="N214" s="2">
        <v>2008</v>
      </c>
      <c r="O214" t="s">
        <v>16</v>
      </c>
    </row>
    <row r="215" spans="1:15" x14ac:dyDescent="0.3">
      <c r="A215" s="2">
        <v>214</v>
      </c>
      <c r="B215" t="s">
        <v>22</v>
      </c>
      <c r="C215" s="2">
        <v>3</v>
      </c>
      <c r="D215" s="6" t="str">
        <f t="shared" si="3"/>
        <v>13790000</v>
      </c>
      <c r="E215" s="2">
        <v>1379</v>
      </c>
      <c r="F215" s="6" t="str">
        <f>startup_data___Copy[[#This Row],[Valuation (M USD)]]&amp;"0000"</f>
        <v>96570000</v>
      </c>
      <c r="G215">
        <v>9657</v>
      </c>
      <c r="H215" s="6" t="str">
        <f>startup_data___Copy[[#This Row],[Revenue (M USD)]]&amp;"0000"</f>
        <v>7400000</v>
      </c>
      <c r="I215" s="1">
        <v>740</v>
      </c>
      <c r="J215" s="2">
        <v>441</v>
      </c>
      <c r="K215" s="4">
        <v>4.5599999999999996</v>
      </c>
      <c r="L215" t="s">
        <v>24</v>
      </c>
      <c r="M215" s="3">
        <f>DATE(startup_data___Copy[[#This Row],[Year Founded]],1,1)</f>
        <v>43466</v>
      </c>
      <c r="N215" s="2">
        <v>2019</v>
      </c>
      <c r="O215" t="s">
        <v>18</v>
      </c>
    </row>
    <row r="216" spans="1:15" x14ac:dyDescent="0.3">
      <c r="A216" s="2">
        <v>215</v>
      </c>
      <c r="B216" t="s">
        <v>14</v>
      </c>
      <c r="C216" s="2">
        <v>1</v>
      </c>
      <c r="D216" s="6" t="str">
        <f t="shared" si="3"/>
        <v>255730000</v>
      </c>
      <c r="E216" s="2">
        <v>25573</v>
      </c>
      <c r="F216" s="6" t="str">
        <f>startup_data___Copy[[#This Row],[Valuation (M USD)]]&amp;"0000"</f>
        <v>2548530000</v>
      </c>
      <c r="G216">
        <v>254853</v>
      </c>
      <c r="H216" s="6" t="str">
        <f>startup_data___Copy[[#This Row],[Revenue (M USD)]]&amp;"0000"</f>
        <v>32030000</v>
      </c>
      <c r="I216" s="1">
        <v>3203</v>
      </c>
      <c r="J216" s="2">
        <v>2833</v>
      </c>
      <c r="K216" s="4">
        <v>9.77</v>
      </c>
      <c r="L216" t="s">
        <v>7</v>
      </c>
      <c r="M216" s="3">
        <f>DATE(startup_data___Copy[[#This Row],[Year Founded]],1,1)</f>
        <v>43831</v>
      </c>
      <c r="N216" s="2">
        <v>2020</v>
      </c>
      <c r="O216" t="s">
        <v>21</v>
      </c>
    </row>
    <row r="217" spans="1:15" x14ac:dyDescent="0.3">
      <c r="A217" s="2">
        <v>216</v>
      </c>
      <c r="B217" t="s">
        <v>14</v>
      </c>
      <c r="C217" s="2">
        <v>3</v>
      </c>
      <c r="D217" s="6" t="str">
        <f t="shared" si="3"/>
        <v>11110000</v>
      </c>
      <c r="E217" s="2">
        <v>1111</v>
      </c>
      <c r="F217" s="6" t="str">
        <f>startup_data___Copy[[#This Row],[Valuation (M USD)]]&amp;"0000"</f>
        <v>45160000</v>
      </c>
      <c r="G217">
        <v>4516</v>
      </c>
      <c r="H217" s="6" t="str">
        <f>startup_data___Copy[[#This Row],[Revenue (M USD)]]&amp;"0000"</f>
        <v>98840000</v>
      </c>
      <c r="I217" s="1">
        <v>9884</v>
      </c>
      <c r="J217" s="2">
        <v>1561</v>
      </c>
      <c r="K217" s="4">
        <v>1.1200000000000001</v>
      </c>
      <c r="L217" t="s">
        <v>24</v>
      </c>
      <c r="M217" s="3">
        <f>DATE(startup_data___Copy[[#This Row],[Year Founded]],1,1)</f>
        <v>40179</v>
      </c>
      <c r="N217" s="2">
        <v>2010</v>
      </c>
      <c r="O217" t="s">
        <v>16</v>
      </c>
    </row>
    <row r="218" spans="1:15" x14ac:dyDescent="0.3">
      <c r="A218" s="2">
        <v>217</v>
      </c>
      <c r="B218" t="s">
        <v>17</v>
      </c>
      <c r="C218" s="2">
        <v>3</v>
      </c>
      <c r="D218" s="6" t="str">
        <f t="shared" si="3"/>
        <v>99050000</v>
      </c>
      <c r="E218" s="2">
        <v>9905</v>
      </c>
      <c r="F218" s="6" t="str">
        <f>startup_data___Copy[[#This Row],[Valuation (M USD)]]&amp;"0000"</f>
        <v>1440190000</v>
      </c>
      <c r="G218">
        <v>144019</v>
      </c>
      <c r="H218" s="6" t="str">
        <f>startup_data___Copy[[#This Row],[Revenue (M USD)]]&amp;"0000"</f>
        <v>48590000</v>
      </c>
      <c r="I218" s="1">
        <v>4859</v>
      </c>
      <c r="J218" s="2">
        <v>3863</v>
      </c>
      <c r="K218" s="4">
        <v>5.52</v>
      </c>
      <c r="L218" t="s">
        <v>7</v>
      </c>
      <c r="M218" s="3">
        <f>DATE(startup_data___Copy[[#This Row],[Year Founded]],1,1)</f>
        <v>43831</v>
      </c>
      <c r="N218" s="2">
        <v>2020</v>
      </c>
      <c r="O218" t="s">
        <v>13</v>
      </c>
    </row>
    <row r="219" spans="1:15" x14ac:dyDescent="0.3">
      <c r="A219" s="2">
        <v>218</v>
      </c>
      <c r="B219" t="s">
        <v>22</v>
      </c>
      <c r="C219" s="2">
        <v>5</v>
      </c>
      <c r="D219" s="6" t="str">
        <f t="shared" si="3"/>
        <v>279510000</v>
      </c>
      <c r="E219" s="2">
        <v>27951</v>
      </c>
      <c r="F219" s="6" t="str">
        <f>startup_data___Copy[[#This Row],[Valuation (M USD)]]&amp;"0000"</f>
        <v>2968260000</v>
      </c>
      <c r="G219">
        <v>296826</v>
      </c>
      <c r="H219" s="6" t="str">
        <f>startup_data___Copy[[#This Row],[Revenue (M USD)]]&amp;"0000"</f>
        <v>12330000</v>
      </c>
      <c r="I219" s="1">
        <v>1233</v>
      </c>
      <c r="J219" s="2">
        <v>1309</v>
      </c>
      <c r="K219" s="4">
        <v>9.7899999999999991</v>
      </c>
      <c r="L219" t="s">
        <v>7</v>
      </c>
      <c r="M219" s="3">
        <f>DATE(startup_data___Copy[[#This Row],[Year Founded]],1,1)</f>
        <v>39448</v>
      </c>
      <c r="N219" s="2">
        <v>2008</v>
      </c>
      <c r="O219" t="s">
        <v>11</v>
      </c>
    </row>
    <row r="220" spans="1:15" x14ac:dyDescent="0.3">
      <c r="A220" s="2">
        <v>219</v>
      </c>
      <c r="B220" t="s">
        <v>14</v>
      </c>
      <c r="C220" s="2">
        <v>4</v>
      </c>
      <c r="D220" s="6" t="str">
        <f t="shared" si="3"/>
        <v>22070000</v>
      </c>
      <c r="E220" s="2">
        <v>2207</v>
      </c>
      <c r="F220" s="6" t="str">
        <f>startup_data___Copy[[#This Row],[Valuation (M USD)]]&amp;"0000"</f>
        <v>2661210000</v>
      </c>
      <c r="G220">
        <v>266121</v>
      </c>
      <c r="H220" s="6" t="str">
        <f>startup_data___Copy[[#This Row],[Revenue (M USD)]]&amp;"0000"</f>
        <v>72550000</v>
      </c>
      <c r="I220" s="1">
        <v>7255</v>
      </c>
      <c r="J220" s="2">
        <v>2389</v>
      </c>
      <c r="K220" s="4">
        <v>5.6</v>
      </c>
      <c r="L220" t="s">
        <v>24</v>
      </c>
      <c r="M220" s="3">
        <f>DATE(startup_data___Copy[[#This Row],[Year Founded]],1,1)</f>
        <v>43831</v>
      </c>
      <c r="N220" s="2">
        <v>2020</v>
      </c>
      <c r="O220" t="s">
        <v>21</v>
      </c>
    </row>
    <row r="221" spans="1:15" x14ac:dyDescent="0.3">
      <c r="A221" s="2">
        <v>220</v>
      </c>
      <c r="B221" t="s">
        <v>22</v>
      </c>
      <c r="C221" s="2">
        <v>2</v>
      </c>
      <c r="D221" s="6" t="str">
        <f t="shared" si="3"/>
        <v>84780000</v>
      </c>
      <c r="E221" s="2">
        <v>8478</v>
      </c>
      <c r="F221" s="6" t="str">
        <f>startup_data___Copy[[#This Row],[Valuation (M USD)]]&amp;"0000"</f>
        <v>427780000</v>
      </c>
      <c r="G221">
        <v>42778</v>
      </c>
      <c r="H221" s="6" t="str">
        <f>startup_data___Copy[[#This Row],[Revenue (M USD)]]&amp;"0000"</f>
        <v>32370000</v>
      </c>
      <c r="I221" s="1">
        <v>3237</v>
      </c>
      <c r="J221" s="2">
        <v>187</v>
      </c>
      <c r="K221" s="4">
        <v>1.98</v>
      </c>
      <c r="L221" t="s">
        <v>7</v>
      </c>
      <c r="M221" s="3">
        <f>DATE(startup_data___Copy[[#This Row],[Year Founded]],1,1)</f>
        <v>44197</v>
      </c>
      <c r="N221" s="2">
        <v>2021</v>
      </c>
      <c r="O221" t="s">
        <v>21</v>
      </c>
    </row>
    <row r="222" spans="1:15" x14ac:dyDescent="0.3">
      <c r="A222" s="2">
        <v>221</v>
      </c>
      <c r="B222" t="s">
        <v>19</v>
      </c>
      <c r="C222" s="2">
        <v>4</v>
      </c>
      <c r="D222" s="6" t="str">
        <f t="shared" si="3"/>
        <v>76170000</v>
      </c>
      <c r="E222" s="2">
        <v>7617</v>
      </c>
      <c r="F222" s="6" t="str">
        <f>startup_data___Copy[[#This Row],[Valuation (M USD)]]&amp;"0000"</f>
        <v>602790000</v>
      </c>
      <c r="G222">
        <v>60279</v>
      </c>
      <c r="H222" s="6" t="str">
        <f>startup_data___Copy[[#This Row],[Revenue (M USD)]]&amp;"0000"</f>
        <v>99710000</v>
      </c>
      <c r="I222" s="1">
        <v>9971</v>
      </c>
      <c r="J222" s="2">
        <v>1594</v>
      </c>
      <c r="K222" s="4">
        <v>5.86</v>
      </c>
      <c r="L222" t="s">
        <v>24</v>
      </c>
      <c r="M222" s="3">
        <f>DATE(startup_data___Copy[[#This Row],[Year Founded]],1,1)</f>
        <v>33239</v>
      </c>
      <c r="N222" s="2">
        <v>1991</v>
      </c>
      <c r="O222" t="s">
        <v>11</v>
      </c>
    </row>
    <row r="223" spans="1:15" x14ac:dyDescent="0.3">
      <c r="A223" s="2">
        <v>222</v>
      </c>
      <c r="B223" t="s">
        <v>17</v>
      </c>
      <c r="C223" s="2">
        <v>4</v>
      </c>
      <c r="D223" s="6" t="str">
        <f t="shared" si="3"/>
        <v>2020000</v>
      </c>
      <c r="E223" s="2">
        <v>202</v>
      </c>
      <c r="F223" s="6" t="str">
        <f>startup_data___Copy[[#This Row],[Valuation (M USD)]]&amp;"0000"</f>
        <v>16310000</v>
      </c>
      <c r="G223">
        <v>1631</v>
      </c>
      <c r="H223" s="6" t="str">
        <f>startup_data___Copy[[#This Row],[Revenue (M USD)]]&amp;"0000"</f>
        <v>97980000</v>
      </c>
      <c r="I223" s="1">
        <v>9798</v>
      </c>
      <c r="J223" s="2">
        <v>1592</v>
      </c>
      <c r="K223" s="4">
        <v>2.12</v>
      </c>
      <c r="L223" t="s">
        <v>24</v>
      </c>
      <c r="M223" s="3">
        <f>DATE(startup_data___Copy[[#This Row],[Year Founded]],1,1)</f>
        <v>36161</v>
      </c>
      <c r="N223" s="2">
        <v>1999</v>
      </c>
      <c r="O223" t="s">
        <v>11</v>
      </c>
    </row>
    <row r="224" spans="1:15" x14ac:dyDescent="0.3">
      <c r="A224" s="2">
        <v>223</v>
      </c>
      <c r="B224" t="s">
        <v>22</v>
      </c>
      <c r="C224" s="2">
        <v>3</v>
      </c>
      <c r="D224" s="6" t="str">
        <f t="shared" si="3"/>
        <v>208870000</v>
      </c>
      <c r="E224" s="2">
        <v>20887</v>
      </c>
      <c r="F224" s="6" t="str">
        <f>startup_data___Copy[[#This Row],[Valuation (M USD)]]&amp;"0000"</f>
        <v>2686420000</v>
      </c>
      <c r="G224">
        <v>268642</v>
      </c>
      <c r="H224" s="6" t="str">
        <f>startup_data___Copy[[#This Row],[Revenue (M USD)]]&amp;"0000"</f>
        <v>65650000</v>
      </c>
      <c r="I224" s="1">
        <v>6565</v>
      </c>
      <c r="J224" s="2">
        <v>664</v>
      </c>
      <c r="K224" s="4">
        <v>5.25</v>
      </c>
      <c r="L224" t="s">
        <v>7</v>
      </c>
      <c r="M224" s="3">
        <f>DATE(startup_data___Copy[[#This Row],[Year Founded]],1,1)</f>
        <v>33239</v>
      </c>
      <c r="N224" s="2">
        <v>1991</v>
      </c>
      <c r="O224" t="s">
        <v>13</v>
      </c>
    </row>
    <row r="225" spans="1:15" x14ac:dyDescent="0.3">
      <c r="A225" s="2">
        <v>224</v>
      </c>
      <c r="B225" t="s">
        <v>15</v>
      </c>
      <c r="C225" s="2">
        <v>4</v>
      </c>
      <c r="D225" s="6" t="str">
        <f t="shared" si="3"/>
        <v>15110000</v>
      </c>
      <c r="E225" s="2">
        <v>1511</v>
      </c>
      <c r="F225" s="6" t="str">
        <f>startup_data___Copy[[#This Row],[Valuation (M USD)]]&amp;"0000"</f>
        <v>45550000</v>
      </c>
      <c r="G225">
        <v>4555</v>
      </c>
      <c r="H225" s="6" t="str">
        <f>startup_data___Copy[[#This Row],[Revenue (M USD)]]&amp;"0000"</f>
        <v>13070000</v>
      </c>
      <c r="I225" s="1">
        <v>1307</v>
      </c>
      <c r="J225" s="2">
        <v>164</v>
      </c>
      <c r="K225" s="4">
        <v>0.83</v>
      </c>
      <c r="L225" t="s">
        <v>7</v>
      </c>
      <c r="M225" s="3">
        <f>DATE(startup_data___Copy[[#This Row],[Year Founded]],1,1)</f>
        <v>33239</v>
      </c>
      <c r="N225" s="2">
        <v>1991</v>
      </c>
      <c r="O225" t="s">
        <v>21</v>
      </c>
    </row>
    <row r="226" spans="1:15" x14ac:dyDescent="0.3">
      <c r="A226" s="2">
        <v>225</v>
      </c>
      <c r="B226" t="s">
        <v>15</v>
      </c>
      <c r="C226" s="2">
        <v>1</v>
      </c>
      <c r="D226" s="6" t="str">
        <f t="shared" si="3"/>
        <v>160010000</v>
      </c>
      <c r="E226" s="2">
        <v>16001</v>
      </c>
      <c r="F226" s="6" t="str">
        <f>startup_data___Copy[[#This Row],[Valuation (M USD)]]&amp;"0000"</f>
        <v>105770000</v>
      </c>
      <c r="G226">
        <v>10577</v>
      </c>
      <c r="H226" s="6" t="str">
        <f>startup_data___Copy[[#This Row],[Revenue (M USD)]]&amp;"0000"</f>
        <v>68720000</v>
      </c>
      <c r="I226" s="1">
        <v>6872</v>
      </c>
      <c r="J226" s="2">
        <v>3958</v>
      </c>
      <c r="K226" s="4">
        <v>6.09</v>
      </c>
      <c r="L226" t="s">
        <v>7</v>
      </c>
      <c r="M226" s="3">
        <f>DATE(startup_data___Copy[[#This Row],[Year Founded]],1,1)</f>
        <v>41275</v>
      </c>
      <c r="N226" s="2">
        <v>2013</v>
      </c>
      <c r="O226" t="s">
        <v>21</v>
      </c>
    </row>
    <row r="227" spans="1:15" x14ac:dyDescent="0.3">
      <c r="A227" s="2">
        <v>226</v>
      </c>
      <c r="B227" t="s">
        <v>12</v>
      </c>
      <c r="C227" s="2">
        <v>3</v>
      </c>
      <c r="D227" s="6" t="str">
        <f t="shared" si="3"/>
        <v>288660000</v>
      </c>
      <c r="E227" s="2">
        <v>28866</v>
      </c>
      <c r="F227" s="6" t="str">
        <f>startup_data___Copy[[#This Row],[Valuation (M USD)]]&amp;"0000"</f>
        <v>426490000</v>
      </c>
      <c r="G227">
        <v>42649</v>
      </c>
      <c r="H227" s="6" t="str">
        <f>startup_data___Copy[[#This Row],[Revenue (M USD)]]&amp;"0000"</f>
        <v>9390000</v>
      </c>
      <c r="I227" s="1">
        <v>939</v>
      </c>
      <c r="J227" s="2">
        <v>1016</v>
      </c>
      <c r="K227" s="4">
        <v>5.22</v>
      </c>
      <c r="L227" t="s">
        <v>24</v>
      </c>
      <c r="M227" s="3">
        <f>DATE(startup_data___Copy[[#This Row],[Year Founded]],1,1)</f>
        <v>38718</v>
      </c>
      <c r="N227" s="2">
        <v>2006</v>
      </c>
      <c r="O227" t="s">
        <v>18</v>
      </c>
    </row>
    <row r="228" spans="1:15" x14ac:dyDescent="0.3">
      <c r="A228" s="2">
        <v>227</v>
      </c>
      <c r="B228" t="s">
        <v>17</v>
      </c>
      <c r="C228" s="2">
        <v>1</v>
      </c>
      <c r="D228" s="6" t="str">
        <f t="shared" si="3"/>
        <v>33290000</v>
      </c>
      <c r="E228" s="2">
        <v>3329</v>
      </c>
      <c r="F228" s="6" t="str">
        <f>startup_data___Copy[[#This Row],[Valuation (M USD)]]&amp;"0000"</f>
        <v>289580000</v>
      </c>
      <c r="G228">
        <v>28958</v>
      </c>
      <c r="H228" s="6" t="str">
        <f>startup_data___Copy[[#This Row],[Revenue (M USD)]]&amp;"0000"</f>
        <v>3030000</v>
      </c>
      <c r="I228" s="1">
        <v>303</v>
      </c>
      <c r="J228" s="2">
        <v>57</v>
      </c>
      <c r="K228" s="4">
        <v>7.43</v>
      </c>
      <c r="L228" t="s">
        <v>24</v>
      </c>
      <c r="M228" s="3">
        <f>DATE(startup_data___Copy[[#This Row],[Year Founded]],1,1)</f>
        <v>44197</v>
      </c>
      <c r="N228" s="2">
        <v>2021</v>
      </c>
      <c r="O228" t="s">
        <v>16</v>
      </c>
    </row>
    <row r="229" spans="1:15" x14ac:dyDescent="0.3">
      <c r="A229" s="2">
        <v>228</v>
      </c>
      <c r="B229" t="s">
        <v>17</v>
      </c>
      <c r="C229" s="2">
        <v>2</v>
      </c>
      <c r="D229" s="6" t="str">
        <f t="shared" si="3"/>
        <v>26840000</v>
      </c>
      <c r="E229" s="2">
        <v>2684</v>
      </c>
      <c r="F229" s="6" t="str">
        <f>startup_data___Copy[[#This Row],[Valuation (M USD)]]&amp;"0000"</f>
        <v>2037240000</v>
      </c>
      <c r="G229">
        <v>203724</v>
      </c>
      <c r="H229" s="6" t="str">
        <f>startup_data___Copy[[#This Row],[Revenue (M USD)]]&amp;"0000"</f>
        <v>82310000</v>
      </c>
      <c r="I229" s="1">
        <v>8231</v>
      </c>
      <c r="J229" s="2">
        <v>2312</v>
      </c>
      <c r="K229" s="4">
        <v>6.34</v>
      </c>
      <c r="L229" t="s">
        <v>7</v>
      </c>
      <c r="M229" s="3">
        <f>DATE(startup_data___Copy[[#This Row],[Year Founded]],1,1)</f>
        <v>38353</v>
      </c>
      <c r="N229" s="2">
        <v>2005</v>
      </c>
      <c r="O229" t="s">
        <v>16</v>
      </c>
    </row>
    <row r="230" spans="1:15" x14ac:dyDescent="0.3">
      <c r="A230" s="2">
        <v>229</v>
      </c>
      <c r="B230" t="s">
        <v>12</v>
      </c>
      <c r="C230" s="2">
        <v>3</v>
      </c>
      <c r="D230" s="6" t="str">
        <f t="shared" si="3"/>
        <v>297450000</v>
      </c>
      <c r="E230" s="2">
        <v>29745</v>
      </c>
      <c r="F230" s="6" t="str">
        <f>startup_data___Copy[[#This Row],[Valuation (M USD)]]&amp;"0000"</f>
        <v>1320070000</v>
      </c>
      <c r="G230">
        <v>132007</v>
      </c>
      <c r="H230" s="6" t="str">
        <f>startup_data___Copy[[#This Row],[Revenue (M USD)]]&amp;"0000"</f>
        <v>21050000</v>
      </c>
      <c r="I230" s="1">
        <v>2105</v>
      </c>
      <c r="J230" s="2">
        <v>1233</v>
      </c>
      <c r="K230" s="4">
        <v>5.54</v>
      </c>
      <c r="L230" t="s">
        <v>24</v>
      </c>
      <c r="M230" s="3">
        <f>DATE(startup_data___Copy[[#This Row],[Year Founded]],1,1)</f>
        <v>38353</v>
      </c>
      <c r="N230" s="2">
        <v>2005</v>
      </c>
      <c r="O230" t="s">
        <v>18</v>
      </c>
    </row>
    <row r="231" spans="1:15" x14ac:dyDescent="0.3">
      <c r="A231" s="2">
        <v>230</v>
      </c>
      <c r="B231" t="s">
        <v>22</v>
      </c>
      <c r="C231" s="2">
        <v>2</v>
      </c>
      <c r="D231" s="6" t="str">
        <f t="shared" si="3"/>
        <v>18920000</v>
      </c>
      <c r="E231" s="2">
        <v>1892</v>
      </c>
      <c r="F231" s="6" t="str">
        <f>startup_data___Copy[[#This Row],[Valuation (M USD)]]&amp;"0000"</f>
        <v>277930000</v>
      </c>
      <c r="G231">
        <v>27793</v>
      </c>
      <c r="H231" s="6" t="str">
        <f>startup_data___Copy[[#This Row],[Revenue (M USD)]]&amp;"0000"</f>
        <v>37960000</v>
      </c>
      <c r="I231" s="1">
        <v>3796</v>
      </c>
      <c r="J231" s="2">
        <v>1040</v>
      </c>
      <c r="K231" s="4">
        <v>6.93</v>
      </c>
      <c r="L231" t="s">
        <v>24</v>
      </c>
      <c r="M231" s="3">
        <f>DATE(startup_data___Copy[[#This Row],[Year Founded]],1,1)</f>
        <v>43831</v>
      </c>
      <c r="N231" s="2">
        <v>2020</v>
      </c>
      <c r="O231" t="s">
        <v>16</v>
      </c>
    </row>
    <row r="232" spans="1:15" x14ac:dyDescent="0.3">
      <c r="A232" s="2">
        <v>231</v>
      </c>
      <c r="B232" t="s">
        <v>17</v>
      </c>
      <c r="C232" s="2">
        <v>3</v>
      </c>
      <c r="D232" s="6" t="str">
        <f t="shared" si="3"/>
        <v>264930000</v>
      </c>
      <c r="E232" s="2">
        <v>26493</v>
      </c>
      <c r="F232" s="6" t="str">
        <f>startup_data___Copy[[#This Row],[Valuation (M USD)]]&amp;"0000"</f>
        <v>858460000</v>
      </c>
      <c r="G232">
        <v>85846</v>
      </c>
      <c r="H232" s="6" t="str">
        <f>startup_data___Copy[[#This Row],[Revenue (M USD)]]&amp;"0000"</f>
        <v>97350000</v>
      </c>
      <c r="I232" s="1">
        <v>9735</v>
      </c>
      <c r="J232" s="2">
        <v>3707</v>
      </c>
      <c r="K232" s="4">
        <v>1.53</v>
      </c>
      <c r="L232" t="s">
        <v>24</v>
      </c>
      <c r="M232" s="3">
        <f>DATE(startup_data___Copy[[#This Row],[Year Founded]],1,1)</f>
        <v>41275</v>
      </c>
      <c r="N232" s="2">
        <v>2013</v>
      </c>
      <c r="O232" t="s">
        <v>11</v>
      </c>
    </row>
    <row r="233" spans="1:15" x14ac:dyDescent="0.3">
      <c r="A233" s="2">
        <v>232</v>
      </c>
      <c r="B233" t="s">
        <v>15</v>
      </c>
      <c r="C233" s="2">
        <v>5</v>
      </c>
      <c r="D233" s="6" t="str">
        <f t="shared" si="3"/>
        <v>155070000</v>
      </c>
      <c r="E233" s="2">
        <v>15507</v>
      </c>
      <c r="F233" s="6" t="str">
        <f>startup_data___Copy[[#This Row],[Valuation (M USD)]]&amp;"0000"</f>
        <v>1836980000</v>
      </c>
      <c r="G233">
        <v>183698</v>
      </c>
      <c r="H233" s="6" t="str">
        <f>startup_data___Copy[[#This Row],[Revenue (M USD)]]&amp;"0000"</f>
        <v>33750000</v>
      </c>
      <c r="I233" s="1">
        <v>3375</v>
      </c>
      <c r="J233" s="2">
        <v>4050</v>
      </c>
      <c r="K233" s="4">
        <v>5.99</v>
      </c>
      <c r="L233" t="s">
        <v>24</v>
      </c>
      <c r="M233" s="3">
        <f>DATE(startup_data___Copy[[#This Row],[Year Founded]],1,1)</f>
        <v>32874</v>
      </c>
      <c r="N233" s="2">
        <v>1990</v>
      </c>
      <c r="O233" t="s">
        <v>16</v>
      </c>
    </row>
    <row r="234" spans="1:15" x14ac:dyDescent="0.3">
      <c r="A234" s="2">
        <v>233</v>
      </c>
      <c r="B234" t="s">
        <v>15</v>
      </c>
      <c r="C234" s="2">
        <v>4</v>
      </c>
      <c r="D234" s="6" t="str">
        <f t="shared" si="3"/>
        <v>27200000</v>
      </c>
      <c r="E234" s="2">
        <v>2720</v>
      </c>
      <c r="F234" s="6" t="str">
        <f>startup_data___Copy[[#This Row],[Valuation (M USD)]]&amp;"0000"</f>
        <v>3324710000</v>
      </c>
      <c r="G234">
        <v>332471</v>
      </c>
      <c r="H234" s="6" t="str">
        <f>startup_data___Copy[[#This Row],[Revenue (M USD)]]&amp;"0000"</f>
        <v>29720000</v>
      </c>
      <c r="I234" s="1">
        <v>2972</v>
      </c>
      <c r="J234" s="2">
        <v>4950</v>
      </c>
      <c r="K234" s="4">
        <v>1.8</v>
      </c>
      <c r="L234" t="s">
        <v>7</v>
      </c>
      <c r="M234" s="3">
        <f>DATE(startup_data___Copy[[#This Row],[Year Founded]],1,1)</f>
        <v>36526</v>
      </c>
      <c r="N234" s="2">
        <v>2000</v>
      </c>
      <c r="O234" t="s">
        <v>16</v>
      </c>
    </row>
    <row r="235" spans="1:15" x14ac:dyDescent="0.3">
      <c r="A235" s="2">
        <v>234</v>
      </c>
      <c r="B235" t="s">
        <v>14</v>
      </c>
      <c r="C235" s="2">
        <v>5</v>
      </c>
      <c r="D235" s="6" t="str">
        <f t="shared" si="3"/>
        <v>171610000</v>
      </c>
      <c r="E235" s="2">
        <v>17161</v>
      </c>
      <c r="F235" s="6" t="str">
        <f>startup_data___Copy[[#This Row],[Valuation (M USD)]]&amp;"0000"</f>
        <v>101660000</v>
      </c>
      <c r="G235">
        <v>10166</v>
      </c>
      <c r="H235" s="6" t="str">
        <f>startup_data___Copy[[#This Row],[Revenue (M USD)]]&amp;"0000"</f>
        <v>91830000</v>
      </c>
      <c r="I235" s="1">
        <v>9183</v>
      </c>
      <c r="J235" s="2">
        <v>4454</v>
      </c>
      <c r="K235" s="4">
        <v>9.26</v>
      </c>
      <c r="L235" t="s">
        <v>24</v>
      </c>
      <c r="M235" s="3">
        <f>DATE(startup_data___Copy[[#This Row],[Year Founded]],1,1)</f>
        <v>40179</v>
      </c>
      <c r="N235" s="2">
        <v>2010</v>
      </c>
      <c r="O235" t="s">
        <v>18</v>
      </c>
    </row>
    <row r="236" spans="1:15" x14ac:dyDescent="0.3">
      <c r="A236" s="2">
        <v>235</v>
      </c>
      <c r="B236" t="s">
        <v>19</v>
      </c>
      <c r="C236" s="2">
        <v>2</v>
      </c>
      <c r="D236" s="6" t="str">
        <f t="shared" si="3"/>
        <v>19880000</v>
      </c>
      <c r="E236" s="2">
        <v>1988</v>
      </c>
      <c r="F236" s="6" t="str">
        <f>startup_data___Copy[[#This Row],[Valuation (M USD)]]&amp;"0000"</f>
        <v>2198470000</v>
      </c>
      <c r="G236">
        <v>219847</v>
      </c>
      <c r="H236" s="6" t="str">
        <f>startup_data___Copy[[#This Row],[Revenue (M USD)]]&amp;"0000"</f>
        <v>11160000</v>
      </c>
      <c r="I236" s="1">
        <v>1116</v>
      </c>
      <c r="J236" s="2">
        <v>1269</v>
      </c>
      <c r="K236" s="4">
        <v>0.78</v>
      </c>
      <c r="L236" t="s">
        <v>7</v>
      </c>
      <c r="M236" s="3">
        <f>DATE(startup_data___Copy[[#This Row],[Year Founded]],1,1)</f>
        <v>33970</v>
      </c>
      <c r="N236" s="2">
        <v>1993</v>
      </c>
      <c r="O236" t="s">
        <v>13</v>
      </c>
    </row>
    <row r="237" spans="1:15" x14ac:dyDescent="0.3">
      <c r="A237" s="2">
        <v>236</v>
      </c>
      <c r="B237" t="s">
        <v>17</v>
      </c>
      <c r="C237" s="2">
        <v>4</v>
      </c>
      <c r="D237" s="6" t="str">
        <f t="shared" si="3"/>
        <v>163360000</v>
      </c>
      <c r="E237" s="2">
        <v>16336</v>
      </c>
      <c r="F237" s="6" t="str">
        <f>startup_data___Copy[[#This Row],[Valuation (M USD)]]&amp;"0000"</f>
        <v>672250000</v>
      </c>
      <c r="G237">
        <v>67225</v>
      </c>
      <c r="H237" s="6" t="str">
        <f>startup_data___Copy[[#This Row],[Revenue (M USD)]]&amp;"0000"</f>
        <v>75980000</v>
      </c>
      <c r="I237" s="1">
        <v>7598</v>
      </c>
      <c r="J237" s="2">
        <v>1889</v>
      </c>
      <c r="K237" s="4">
        <v>4.3600000000000003</v>
      </c>
      <c r="L237" t="s">
        <v>24</v>
      </c>
      <c r="M237" s="3">
        <f>DATE(startup_data___Copy[[#This Row],[Year Founded]],1,1)</f>
        <v>35065</v>
      </c>
      <c r="N237" s="2">
        <v>1996</v>
      </c>
      <c r="O237" t="s">
        <v>16</v>
      </c>
    </row>
    <row r="238" spans="1:15" x14ac:dyDescent="0.3">
      <c r="A238" s="2">
        <v>237</v>
      </c>
      <c r="B238" t="s">
        <v>22</v>
      </c>
      <c r="C238" s="2">
        <v>3</v>
      </c>
      <c r="D238" s="6" t="str">
        <f t="shared" si="3"/>
        <v>259420000</v>
      </c>
      <c r="E238" s="2">
        <v>25942</v>
      </c>
      <c r="F238" s="6" t="str">
        <f>startup_data___Copy[[#This Row],[Valuation (M USD)]]&amp;"0000"</f>
        <v>1578460000</v>
      </c>
      <c r="G238">
        <v>157846</v>
      </c>
      <c r="H238" s="6" t="str">
        <f>startup_data___Copy[[#This Row],[Revenue (M USD)]]&amp;"0000"</f>
        <v>98810000</v>
      </c>
      <c r="I238" s="1">
        <v>9881</v>
      </c>
      <c r="J238" s="2">
        <v>1814</v>
      </c>
      <c r="K238" s="4">
        <v>6.99</v>
      </c>
      <c r="L238" t="s">
        <v>7</v>
      </c>
      <c r="M238" s="3">
        <f>DATE(startup_data___Copy[[#This Row],[Year Founded]],1,1)</f>
        <v>42005</v>
      </c>
      <c r="N238" s="2">
        <v>2015</v>
      </c>
      <c r="O238" t="s">
        <v>16</v>
      </c>
    </row>
    <row r="239" spans="1:15" x14ac:dyDescent="0.3">
      <c r="A239" s="2">
        <v>238</v>
      </c>
      <c r="B239" t="s">
        <v>12</v>
      </c>
      <c r="C239" s="2">
        <v>4</v>
      </c>
      <c r="D239" s="6" t="str">
        <f t="shared" si="3"/>
        <v>220310000</v>
      </c>
      <c r="E239" s="2">
        <v>22031</v>
      </c>
      <c r="F239" s="6" t="str">
        <f>startup_data___Copy[[#This Row],[Valuation (M USD)]]&amp;"0000"</f>
        <v>2743920000</v>
      </c>
      <c r="G239">
        <v>274392</v>
      </c>
      <c r="H239" s="6" t="str">
        <f>startup_data___Copy[[#This Row],[Revenue (M USD)]]&amp;"0000"</f>
        <v>90140000</v>
      </c>
      <c r="I239" s="1">
        <v>9014</v>
      </c>
      <c r="J239" s="2">
        <v>3172</v>
      </c>
      <c r="K239" s="4">
        <v>4.63</v>
      </c>
      <c r="L239" t="s">
        <v>24</v>
      </c>
      <c r="M239" s="3">
        <f>DATE(startup_data___Copy[[#This Row],[Year Founded]],1,1)</f>
        <v>36892</v>
      </c>
      <c r="N239" s="2">
        <v>2001</v>
      </c>
      <c r="O239" t="s">
        <v>13</v>
      </c>
    </row>
    <row r="240" spans="1:15" x14ac:dyDescent="0.3">
      <c r="A240" s="2">
        <v>239</v>
      </c>
      <c r="B240" t="s">
        <v>12</v>
      </c>
      <c r="C240" s="2">
        <v>1</v>
      </c>
      <c r="D240" s="6" t="str">
        <f t="shared" si="3"/>
        <v>156620000</v>
      </c>
      <c r="E240" s="2">
        <v>15662</v>
      </c>
      <c r="F240" s="6" t="str">
        <f>startup_data___Copy[[#This Row],[Valuation (M USD)]]&amp;"0000"</f>
        <v>2094990000</v>
      </c>
      <c r="G240">
        <v>209499</v>
      </c>
      <c r="H240" s="6" t="str">
        <f>startup_data___Copy[[#This Row],[Revenue (M USD)]]&amp;"0000"</f>
        <v>6520000</v>
      </c>
      <c r="I240" s="1">
        <v>652</v>
      </c>
      <c r="J240" s="2">
        <v>3802</v>
      </c>
      <c r="K240" s="4">
        <v>1.01</v>
      </c>
      <c r="L240" t="s">
        <v>24</v>
      </c>
      <c r="M240" s="3">
        <f>DATE(startup_data___Copy[[#This Row],[Year Founded]],1,1)</f>
        <v>43831</v>
      </c>
      <c r="N240" s="2">
        <v>2020</v>
      </c>
      <c r="O240" t="s">
        <v>18</v>
      </c>
    </row>
    <row r="241" spans="1:15" x14ac:dyDescent="0.3">
      <c r="A241" s="2">
        <v>240</v>
      </c>
      <c r="B241" t="s">
        <v>22</v>
      </c>
      <c r="C241" s="2">
        <v>4</v>
      </c>
      <c r="D241" s="6" t="str">
        <f t="shared" si="3"/>
        <v>260510000</v>
      </c>
      <c r="E241" s="2">
        <v>26051</v>
      </c>
      <c r="F241" s="6" t="str">
        <f>startup_data___Copy[[#This Row],[Valuation (M USD)]]&amp;"0000"</f>
        <v>2683730000</v>
      </c>
      <c r="G241">
        <v>268373</v>
      </c>
      <c r="H241" s="6" t="str">
        <f>startup_data___Copy[[#This Row],[Revenue (M USD)]]&amp;"0000"</f>
        <v>31470000</v>
      </c>
      <c r="I241" s="1">
        <v>3147</v>
      </c>
      <c r="J241" s="2">
        <v>2346</v>
      </c>
      <c r="K241" s="4">
        <v>5.58</v>
      </c>
      <c r="L241" t="s">
        <v>24</v>
      </c>
      <c r="M241" s="3">
        <f>DATE(startup_data___Copy[[#This Row],[Year Founded]],1,1)</f>
        <v>38718</v>
      </c>
      <c r="N241" s="2">
        <v>2006</v>
      </c>
      <c r="O241" t="s">
        <v>13</v>
      </c>
    </row>
    <row r="242" spans="1:15" x14ac:dyDescent="0.3">
      <c r="A242" s="2">
        <v>241</v>
      </c>
      <c r="B242" t="s">
        <v>10</v>
      </c>
      <c r="C242" s="2">
        <v>1</v>
      </c>
      <c r="D242" s="6" t="str">
        <f t="shared" si="3"/>
        <v>73960000</v>
      </c>
      <c r="E242" s="2">
        <v>7396</v>
      </c>
      <c r="F242" s="6" t="str">
        <f>startup_data___Copy[[#This Row],[Valuation (M USD)]]&amp;"0000"</f>
        <v>671710000</v>
      </c>
      <c r="G242">
        <v>67171</v>
      </c>
      <c r="H242" s="6" t="str">
        <f>startup_data___Copy[[#This Row],[Revenue (M USD)]]&amp;"0000"</f>
        <v>25510000</v>
      </c>
      <c r="I242" s="1">
        <v>2551</v>
      </c>
      <c r="J242" s="2">
        <v>3419</v>
      </c>
      <c r="K242" s="4">
        <v>6.45</v>
      </c>
      <c r="L242" t="s">
        <v>24</v>
      </c>
      <c r="M242" s="3">
        <f>DATE(startup_data___Copy[[#This Row],[Year Founded]],1,1)</f>
        <v>44562</v>
      </c>
      <c r="N242" s="2">
        <v>2022</v>
      </c>
      <c r="O242" t="s">
        <v>18</v>
      </c>
    </row>
    <row r="243" spans="1:15" x14ac:dyDescent="0.3">
      <c r="A243" s="2">
        <v>242</v>
      </c>
      <c r="B243" t="s">
        <v>20</v>
      </c>
      <c r="C243" s="2">
        <v>4</v>
      </c>
      <c r="D243" s="6" t="str">
        <f t="shared" si="3"/>
        <v>47620000</v>
      </c>
      <c r="E243" s="2">
        <v>4762</v>
      </c>
      <c r="F243" s="6" t="str">
        <f>startup_data___Copy[[#This Row],[Valuation (M USD)]]&amp;"0000"</f>
        <v>233890000</v>
      </c>
      <c r="G243">
        <v>23389</v>
      </c>
      <c r="H243" s="6" t="str">
        <f>startup_data___Copy[[#This Row],[Revenue (M USD)]]&amp;"0000"</f>
        <v>81940000</v>
      </c>
      <c r="I243" s="1">
        <v>8194</v>
      </c>
      <c r="J243" s="2">
        <v>822</v>
      </c>
      <c r="K243" s="4">
        <v>7.07</v>
      </c>
      <c r="L243" t="s">
        <v>24</v>
      </c>
      <c r="M243" s="3">
        <f>DATE(startup_data___Copy[[#This Row],[Year Founded]],1,1)</f>
        <v>36526</v>
      </c>
      <c r="N243" s="2">
        <v>2000</v>
      </c>
      <c r="O243" t="s">
        <v>11</v>
      </c>
    </row>
    <row r="244" spans="1:15" x14ac:dyDescent="0.3">
      <c r="A244" s="2">
        <v>243</v>
      </c>
      <c r="B244" t="s">
        <v>19</v>
      </c>
      <c r="C244" s="2">
        <v>1</v>
      </c>
      <c r="D244" s="6" t="str">
        <f t="shared" si="3"/>
        <v>48540000</v>
      </c>
      <c r="E244" s="2">
        <v>4854</v>
      </c>
      <c r="F244" s="6" t="str">
        <f>startup_data___Copy[[#This Row],[Valuation (M USD)]]&amp;"0000"</f>
        <v>182380000</v>
      </c>
      <c r="G244">
        <v>18238</v>
      </c>
      <c r="H244" s="6" t="str">
        <f>startup_data___Copy[[#This Row],[Revenue (M USD)]]&amp;"0000"</f>
        <v>87990000</v>
      </c>
      <c r="I244" s="1">
        <v>8799</v>
      </c>
      <c r="J244" s="2">
        <v>2442</v>
      </c>
      <c r="K244" s="4">
        <v>3.8</v>
      </c>
      <c r="L244" t="s">
        <v>7</v>
      </c>
      <c r="M244" s="3">
        <f>DATE(startup_data___Copy[[#This Row],[Year Founded]],1,1)</f>
        <v>42736</v>
      </c>
      <c r="N244" s="2">
        <v>2017</v>
      </c>
      <c r="O244" t="s">
        <v>18</v>
      </c>
    </row>
    <row r="245" spans="1:15" x14ac:dyDescent="0.3">
      <c r="A245" s="2">
        <v>244</v>
      </c>
      <c r="B245" t="s">
        <v>12</v>
      </c>
      <c r="C245" s="2">
        <v>2</v>
      </c>
      <c r="D245" s="6" t="str">
        <f t="shared" si="3"/>
        <v>100540000</v>
      </c>
      <c r="E245" s="2">
        <v>10054</v>
      </c>
      <c r="F245" s="6" t="str">
        <f>startup_data___Copy[[#This Row],[Valuation (M USD)]]&amp;"0000"</f>
        <v>443560000</v>
      </c>
      <c r="G245">
        <v>44356</v>
      </c>
      <c r="H245" s="6" t="str">
        <f>startup_data___Copy[[#This Row],[Revenue (M USD)]]&amp;"0000"</f>
        <v>52590000</v>
      </c>
      <c r="I245" s="1">
        <v>5259</v>
      </c>
      <c r="J245" s="2">
        <v>893</v>
      </c>
      <c r="K245" s="4">
        <v>5.68</v>
      </c>
      <c r="L245" t="s">
        <v>7</v>
      </c>
      <c r="M245" s="3">
        <f>DATE(startup_data___Copy[[#This Row],[Year Founded]],1,1)</f>
        <v>44197</v>
      </c>
      <c r="N245" s="2">
        <v>2021</v>
      </c>
      <c r="O245" t="s">
        <v>11</v>
      </c>
    </row>
    <row r="246" spans="1:15" x14ac:dyDescent="0.3">
      <c r="A246" s="2">
        <v>245</v>
      </c>
      <c r="B246" t="s">
        <v>17</v>
      </c>
      <c r="C246" s="2">
        <v>5</v>
      </c>
      <c r="D246" s="6" t="str">
        <f t="shared" si="3"/>
        <v>71990000</v>
      </c>
      <c r="E246" s="2">
        <v>7199</v>
      </c>
      <c r="F246" s="6" t="str">
        <f>startup_data___Copy[[#This Row],[Valuation (M USD)]]&amp;"0000"</f>
        <v>412380000</v>
      </c>
      <c r="G246">
        <v>41238</v>
      </c>
      <c r="H246" s="6" t="str">
        <f>startup_data___Copy[[#This Row],[Revenue (M USD)]]&amp;"0000"</f>
        <v>24510000</v>
      </c>
      <c r="I246" s="1">
        <v>2451</v>
      </c>
      <c r="J246" s="2">
        <v>672</v>
      </c>
      <c r="K246" s="4">
        <v>4.5599999999999996</v>
      </c>
      <c r="L246" t="s">
        <v>24</v>
      </c>
      <c r="M246" s="3">
        <f>DATE(startup_data___Copy[[#This Row],[Year Founded]],1,1)</f>
        <v>32874</v>
      </c>
      <c r="N246" s="2">
        <v>1990</v>
      </c>
      <c r="O246" t="s">
        <v>11</v>
      </c>
    </row>
    <row r="247" spans="1:15" x14ac:dyDescent="0.3">
      <c r="A247" s="2">
        <v>246</v>
      </c>
      <c r="B247" t="s">
        <v>19</v>
      </c>
      <c r="C247" s="2">
        <v>3</v>
      </c>
      <c r="D247" s="6" t="str">
        <f t="shared" si="3"/>
        <v>279060000</v>
      </c>
      <c r="E247" s="2">
        <v>27906</v>
      </c>
      <c r="F247" s="6" t="str">
        <f>startup_data___Copy[[#This Row],[Valuation (M USD)]]&amp;"0000"</f>
        <v>1981350000</v>
      </c>
      <c r="G247">
        <v>198135</v>
      </c>
      <c r="H247" s="6" t="str">
        <f>startup_data___Copy[[#This Row],[Revenue (M USD)]]&amp;"0000"</f>
        <v>11380000</v>
      </c>
      <c r="I247" s="1">
        <v>1138</v>
      </c>
      <c r="J247" s="2">
        <v>4733</v>
      </c>
      <c r="K247" s="4">
        <v>6.75</v>
      </c>
      <c r="L247" t="s">
        <v>24</v>
      </c>
      <c r="M247" s="3">
        <f>DATE(startup_data___Copy[[#This Row],[Year Founded]],1,1)</f>
        <v>42736</v>
      </c>
      <c r="N247" s="2">
        <v>2017</v>
      </c>
      <c r="O247" t="s">
        <v>18</v>
      </c>
    </row>
    <row r="248" spans="1:15" x14ac:dyDescent="0.3">
      <c r="A248" s="2">
        <v>247</v>
      </c>
      <c r="B248" t="s">
        <v>17</v>
      </c>
      <c r="C248" s="2">
        <v>4</v>
      </c>
      <c r="D248" s="6" t="str">
        <f t="shared" si="3"/>
        <v>3220000</v>
      </c>
      <c r="E248" s="2">
        <v>322</v>
      </c>
      <c r="F248" s="6" t="str">
        <f>startup_data___Copy[[#This Row],[Valuation (M USD)]]&amp;"0000"</f>
        <v>243780000</v>
      </c>
      <c r="G248">
        <v>24378</v>
      </c>
      <c r="H248" s="6" t="str">
        <f>startup_data___Copy[[#This Row],[Revenue (M USD)]]&amp;"0000"</f>
        <v>8810000</v>
      </c>
      <c r="I248" s="1">
        <v>881</v>
      </c>
      <c r="J248" s="2">
        <v>2629</v>
      </c>
      <c r="K248" s="4">
        <v>5.88</v>
      </c>
      <c r="L248" t="s">
        <v>24</v>
      </c>
      <c r="M248" s="3">
        <f>DATE(startup_data___Copy[[#This Row],[Year Founded]],1,1)</f>
        <v>35065</v>
      </c>
      <c r="N248" s="2">
        <v>1996</v>
      </c>
      <c r="O248" t="s">
        <v>21</v>
      </c>
    </row>
    <row r="249" spans="1:15" x14ac:dyDescent="0.3">
      <c r="A249" s="2">
        <v>248</v>
      </c>
      <c r="B249" t="s">
        <v>10</v>
      </c>
      <c r="C249" s="2">
        <v>5</v>
      </c>
      <c r="D249" s="6" t="str">
        <f t="shared" si="3"/>
        <v>209850000</v>
      </c>
      <c r="E249" s="2">
        <v>20985</v>
      </c>
      <c r="F249" s="6" t="str">
        <f>startup_data___Copy[[#This Row],[Valuation (M USD)]]&amp;"0000"</f>
        <v>1501660000</v>
      </c>
      <c r="G249">
        <v>150166</v>
      </c>
      <c r="H249" s="6" t="str">
        <f>startup_data___Copy[[#This Row],[Revenue (M USD)]]&amp;"0000"</f>
        <v>71940000</v>
      </c>
      <c r="I249" s="1">
        <v>7194</v>
      </c>
      <c r="J249" s="2">
        <v>4237</v>
      </c>
      <c r="K249" s="4">
        <v>5.3</v>
      </c>
      <c r="L249" t="s">
        <v>24</v>
      </c>
      <c r="M249" s="3">
        <f>DATE(startup_data___Copy[[#This Row],[Year Founded]],1,1)</f>
        <v>33239</v>
      </c>
      <c r="N249" s="2">
        <v>1991</v>
      </c>
      <c r="O249" t="s">
        <v>18</v>
      </c>
    </row>
    <row r="250" spans="1:15" x14ac:dyDescent="0.3">
      <c r="A250" s="2">
        <v>249</v>
      </c>
      <c r="B250" t="s">
        <v>15</v>
      </c>
      <c r="C250" s="2">
        <v>3</v>
      </c>
      <c r="D250" s="6" t="str">
        <f t="shared" si="3"/>
        <v>57170000</v>
      </c>
      <c r="E250" s="2">
        <v>5717</v>
      </c>
      <c r="F250" s="6" t="str">
        <f>startup_data___Copy[[#This Row],[Valuation (M USD)]]&amp;"0000"</f>
        <v>335510000</v>
      </c>
      <c r="G250">
        <v>33551</v>
      </c>
      <c r="H250" s="6" t="str">
        <f>startup_data___Copy[[#This Row],[Revenue (M USD)]]&amp;"0000"</f>
        <v>42070000</v>
      </c>
      <c r="I250" s="1">
        <v>4207</v>
      </c>
      <c r="J250" s="2">
        <v>4528</v>
      </c>
      <c r="K250" s="4">
        <v>2.57</v>
      </c>
      <c r="L250" t="s">
        <v>7</v>
      </c>
      <c r="M250" s="3">
        <f>DATE(startup_data___Copy[[#This Row],[Year Founded]],1,1)</f>
        <v>41275</v>
      </c>
      <c r="N250" s="2">
        <v>2013</v>
      </c>
      <c r="O250" t="s">
        <v>16</v>
      </c>
    </row>
    <row r="251" spans="1:15" x14ac:dyDescent="0.3">
      <c r="A251" s="2">
        <v>250</v>
      </c>
      <c r="B251" t="s">
        <v>19</v>
      </c>
      <c r="C251" s="2">
        <v>3</v>
      </c>
      <c r="D251" s="6" t="str">
        <f t="shared" si="3"/>
        <v>264550000</v>
      </c>
      <c r="E251" s="2">
        <v>26455</v>
      </c>
      <c r="F251" s="6" t="str">
        <f>startup_data___Copy[[#This Row],[Valuation (M USD)]]&amp;"0000"</f>
        <v>2411820000</v>
      </c>
      <c r="G251">
        <v>241182</v>
      </c>
      <c r="H251" s="6" t="str">
        <f>startup_data___Copy[[#This Row],[Revenue (M USD)]]&amp;"0000"</f>
        <v>90550000</v>
      </c>
      <c r="I251" s="1">
        <v>9055</v>
      </c>
      <c r="J251" s="2">
        <v>823</v>
      </c>
      <c r="K251" s="4">
        <v>0.12</v>
      </c>
      <c r="L251" t="s">
        <v>7</v>
      </c>
      <c r="M251" s="3">
        <f>DATE(startup_data___Copy[[#This Row],[Year Founded]],1,1)</f>
        <v>33970</v>
      </c>
      <c r="N251" s="2">
        <v>1993</v>
      </c>
      <c r="O251" t="s">
        <v>16</v>
      </c>
    </row>
    <row r="252" spans="1:15" x14ac:dyDescent="0.3">
      <c r="A252" s="2">
        <v>251</v>
      </c>
      <c r="B252" t="s">
        <v>14</v>
      </c>
      <c r="C252" s="2">
        <v>1</v>
      </c>
      <c r="D252" s="6" t="str">
        <f t="shared" si="3"/>
        <v>288410000</v>
      </c>
      <c r="E252" s="2">
        <v>28841</v>
      </c>
      <c r="F252" s="6" t="str">
        <f>startup_data___Copy[[#This Row],[Valuation (M USD)]]&amp;"0000"</f>
        <v>3721480000</v>
      </c>
      <c r="G252">
        <v>372148</v>
      </c>
      <c r="H252" s="6" t="str">
        <f>startup_data___Copy[[#This Row],[Revenue (M USD)]]&amp;"0000"</f>
        <v>73990000</v>
      </c>
      <c r="I252" s="1">
        <v>7399</v>
      </c>
      <c r="J252" s="2">
        <v>2193</v>
      </c>
      <c r="K252" s="4">
        <v>1.82</v>
      </c>
      <c r="L252" t="s">
        <v>24</v>
      </c>
      <c r="M252" s="3">
        <f>DATE(startup_data___Copy[[#This Row],[Year Founded]],1,1)</f>
        <v>39448</v>
      </c>
      <c r="N252" s="2">
        <v>2008</v>
      </c>
      <c r="O252" t="s">
        <v>21</v>
      </c>
    </row>
    <row r="253" spans="1:15" x14ac:dyDescent="0.3">
      <c r="A253" s="2">
        <v>252</v>
      </c>
      <c r="B253" t="s">
        <v>12</v>
      </c>
      <c r="C253" s="2">
        <v>2</v>
      </c>
      <c r="D253" s="6" t="str">
        <f t="shared" si="3"/>
        <v>139910000</v>
      </c>
      <c r="E253" s="2">
        <v>13991</v>
      </c>
      <c r="F253" s="6" t="str">
        <f>startup_data___Copy[[#This Row],[Valuation (M USD)]]&amp;"0000"</f>
        <v>889330000</v>
      </c>
      <c r="G253">
        <v>88933</v>
      </c>
      <c r="H253" s="6" t="str">
        <f>startup_data___Copy[[#This Row],[Revenue (M USD)]]&amp;"0000"</f>
        <v>19210000</v>
      </c>
      <c r="I253" s="1">
        <v>1921</v>
      </c>
      <c r="J253" s="2">
        <v>1111</v>
      </c>
      <c r="K253" s="4">
        <v>1.26</v>
      </c>
      <c r="L253" t="s">
        <v>24</v>
      </c>
      <c r="M253" s="3">
        <f>DATE(startup_data___Copy[[#This Row],[Year Founded]],1,1)</f>
        <v>42005</v>
      </c>
      <c r="N253" s="2">
        <v>2015</v>
      </c>
      <c r="O253" t="s">
        <v>11</v>
      </c>
    </row>
    <row r="254" spans="1:15" x14ac:dyDescent="0.3">
      <c r="A254" s="2">
        <v>253</v>
      </c>
      <c r="B254" t="s">
        <v>19</v>
      </c>
      <c r="C254" s="2">
        <v>2</v>
      </c>
      <c r="D254" s="6" t="str">
        <f t="shared" si="3"/>
        <v>263780000</v>
      </c>
      <c r="E254" s="2">
        <v>26378</v>
      </c>
      <c r="F254" s="6" t="str">
        <f>startup_data___Copy[[#This Row],[Valuation (M USD)]]&amp;"0000"</f>
        <v>3774330000</v>
      </c>
      <c r="G254">
        <v>377433</v>
      </c>
      <c r="H254" s="6" t="str">
        <f>startup_data___Copy[[#This Row],[Revenue (M USD)]]&amp;"0000"</f>
        <v>61420000</v>
      </c>
      <c r="I254" s="1">
        <v>6142</v>
      </c>
      <c r="J254" s="2">
        <v>2229</v>
      </c>
      <c r="K254" s="4">
        <v>4.55</v>
      </c>
      <c r="L254" t="s">
        <v>24</v>
      </c>
      <c r="M254" s="3">
        <f>DATE(startup_data___Copy[[#This Row],[Year Founded]],1,1)</f>
        <v>36526</v>
      </c>
      <c r="N254" s="2">
        <v>2000</v>
      </c>
      <c r="O254" t="s">
        <v>21</v>
      </c>
    </row>
    <row r="255" spans="1:15" x14ac:dyDescent="0.3">
      <c r="A255" s="2">
        <v>254</v>
      </c>
      <c r="B255" t="s">
        <v>19</v>
      </c>
      <c r="C255" s="2">
        <v>5</v>
      </c>
      <c r="D255" s="6" t="str">
        <f t="shared" si="3"/>
        <v>2040000</v>
      </c>
      <c r="E255" s="2">
        <v>204</v>
      </c>
      <c r="F255" s="6" t="str">
        <f>startup_data___Copy[[#This Row],[Valuation (M USD)]]&amp;"0000"</f>
        <v>2750000</v>
      </c>
      <c r="G255">
        <v>275</v>
      </c>
      <c r="H255" s="6" t="str">
        <f>startup_data___Copy[[#This Row],[Revenue (M USD)]]&amp;"0000"</f>
        <v>43610000</v>
      </c>
      <c r="I255" s="1">
        <v>4361</v>
      </c>
      <c r="J255" s="2">
        <v>202</v>
      </c>
      <c r="K255" s="4">
        <v>6.16</v>
      </c>
      <c r="L255" t="s">
        <v>7</v>
      </c>
      <c r="M255" s="3">
        <f>DATE(startup_data___Copy[[#This Row],[Year Founded]],1,1)</f>
        <v>36526</v>
      </c>
      <c r="N255" s="2">
        <v>2000</v>
      </c>
      <c r="O255" t="s">
        <v>16</v>
      </c>
    </row>
    <row r="256" spans="1:15" x14ac:dyDescent="0.3">
      <c r="A256" s="2">
        <v>255</v>
      </c>
      <c r="B256" t="s">
        <v>19</v>
      </c>
      <c r="C256" s="2">
        <v>2</v>
      </c>
      <c r="D256" s="6" t="str">
        <f t="shared" si="3"/>
        <v>246070000</v>
      </c>
      <c r="E256" s="2">
        <v>24607</v>
      </c>
      <c r="F256" s="6" t="str">
        <f>startup_data___Copy[[#This Row],[Valuation (M USD)]]&amp;"0000"</f>
        <v>1215870000</v>
      </c>
      <c r="G256">
        <v>121587</v>
      </c>
      <c r="H256" s="6" t="str">
        <f>startup_data___Copy[[#This Row],[Revenue (M USD)]]&amp;"0000"</f>
        <v>57770000</v>
      </c>
      <c r="I256" s="1">
        <v>5777</v>
      </c>
      <c r="J256" s="2">
        <v>2676</v>
      </c>
      <c r="K256" s="4">
        <v>2.21</v>
      </c>
      <c r="L256" t="s">
        <v>24</v>
      </c>
      <c r="M256" s="3">
        <f>DATE(startup_data___Copy[[#This Row],[Year Founded]],1,1)</f>
        <v>33604</v>
      </c>
      <c r="N256" s="2">
        <v>1992</v>
      </c>
      <c r="O256" t="s">
        <v>21</v>
      </c>
    </row>
    <row r="257" spans="1:15" x14ac:dyDescent="0.3">
      <c r="A257" s="2">
        <v>256</v>
      </c>
      <c r="B257" t="s">
        <v>20</v>
      </c>
      <c r="C257" s="2">
        <v>4</v>
      </c>
      <c r="D257" s="6" t="str">
        <f t="shared" si="3"/>
        <v>68970000</v>
      </c>
      <c r="E257" s="2">
        <v>6897</v>
      </c>
      <c r="F257" s="6" t="str">
        <f>startup_data___Copy[[#This Row],[Valuation (M USD)]]&amp;"0000"</f>
        <v>857660000</v>
      </c>
      <c r="G257">
        <v>85766</v>
      </c>
      <c r="H257" s="6" t="str">
        <f>startup_data___Copy[[#This Row],[Revenue (M USD)]]&amp;"0000"</f>
        <v>73830000</v>
      </c>
      <c r="I257" s="1">
        <v>7383</v>
      </c>
      <c r="J257" s="2">
        <v>3497</v>
      </c>
      <c r="K257" s="4">
        <v>9.4</v>
      </c>
      <c r="L257" t="s">
        <v>7</v>
      </c>
      <c r="M257" s="3">
        <f>DATE(startup_data___Copy[[#This Row],[Year Founded]],1,1)</f>
        <v>36892</v>
      </c>
      <c r="N257" s="2">
        <v>2001</v>
      </c>
      <c r="O257" t="s">
        <v>18</v>
      </c>
    </row>
    <row r="258" spans="1:15" x14ac:dyDescent="0.3">
      <c r="A258" s="2">
        <v>257</v>
      </c>
      <c r="B258" t="s">
        <v>19</v>
      </c>
      <c r="C258" s="2">
        <v>2</v>
      </c>
      <c r="D258" s="6" t="str">
        <f t="shared" ref="D258:D321" si="4">E258 &amp; "0000"</f>
        <v>272660000</v>
      </c>
      <c r="E258" s="2">
        <v>27266</v>
      </c>
      <c r="F258" s="6" t="str">
        <f>startup_data___Copy[[#This Row],[Valuation (M USD)]]&amp;"0000"</f>
        <v>2697980000</v>
      </c>
      <c r="G258">
        <v>269798</v>
      </c>
      <c r="H258" s="6" t="str">
        <f>startup_data___Copy[[#This Row],[Revenue (M USD)]]&amp;"0000"</f>
        <v>80640000</v>
      </c>
      <c r="I258" s="1">
        <v>8064</v>
      </c>
      <c r="J258" s="2">
        <v>2453</v>
      </c>
      <c r="K258" s="4">
        <v>0.17</v>
      </c>
      <c r="L258" t="s">
        <v>7</v>
      </c>
      <c r="M258" s="3">
        <f>DATE(startup_data___Copy[[#This Row],[Year Founded]],1,1)</f>
        <v>33604</v>
      </c>
      <c r="N258" s="2">
        <v>1992</v>
      </c>
      <c r="O258" t="s">
        <v>21</v>
      </c>
    </row>
    <row r="259" spans="1:15" x14ac:dyDescent="0.3">
      <c r="A259" s="2">
        <v>258</v>
      </c>
      <c r="B259" t="s">
        <v>17</v>
      </c>
      <c r="C259" s="2">
        <v>5</v>
      </c>
      <c r="D259" s="6" t="str">
        <f t="shared" si="4"/>
        <v>840000</v>
      </c>
      <c r="E259" s="2">
        <v>84</v>
      </c>
      <c r="F259" s="6" t="str">
        <f>startup_data___Copy[[#This Row],[Valuation (M USD)]]&amp;"0000"</f>
        <v>8230000</v>
      </c>
      <c r="G259">
        <v>823</v>
      </c>
      <c r="H259" s="6" t="str">
        <f>startup_data___Copy[[#This Row],[Revenue (M USD)]]&amp;"0000"</f>
        <v>84390000</v>
      </c>
      <c r="I259" s="1">
        <v>8439</v>
      </c>
      <c r="J259" s="2">
        <v>475</v>
      </c>
      <c r="K259" s="4">
        <v>7.75</v>
      </c>
      <c r="L259" t="s">
        <v>24</v>
      </c>
      <c r="M259" s="3">
        <f>DATE(startup_data___Copy[[#This Row],[Year Founded]],1,1)</f>
        <v>42370</v>
      </c>
      <c r="N259" s="2">
        <v>2016</v>
      </c>
      <c r="O259" t="s">
        <v>11</v>
      </c>
    </row>
    <row r="260" spans="1:15" x14ac:dyDescent="0.3">
      <c r="A260" s="2">
        <v>259</v>
      </c>
      <c r="B260" t="s">
        <v>15</v>
      </c>
      <c r="C260" s="2">
        <v>2</v>
      </c>
      <c r="D260" s="6" t="str">
        <f t="shared" si="4"/>
        <v>167080000</v>
      </c>
      <c r="E260" s="2">
        <v>16708</v>
      </c>
      <c r="F260" s="6" t="str">
        <f>startup_data___Copy[[#This Row],[Valuation (M USD)]]&amp;"0000"</f>
        <v>1285270000</v>
      </c>
      <c r="G260">
        <v>128527</v>
      </c>
      <c r="H260" s="6" t="str">
        <f>startup_data___Copy[[#This Row],[Revenue (M USD)]]&amp;"0000"</f>
        <v>25470000</v>
      </c>
      <c r="I260" s="1">
        <v>2547</v>
      </c>
      <c r="J260" s="2">
        <v>1953</v>
      </c>
      <c r="K260" s="4">
        <v>6.29</v>
      </c>
      <c r="L260" t="s">
        <v>7</v>
      </c>
      <c r="M260" s="3">
        <f>DATE(startup_data___Copy[[#This Row],[Year Founded]],1,1)</f>
        <v>33239</v>
      </c>
      <c r="N260" s="2">
        <v>1991</v>
      </c>
      <c r="O260" t="s">
        <v>18</v>
      </c>
    </row>
    <row r="261" spans="1:15" x14ac:dyDescent="0.3">
      <c r="A261" s="2">
        <v>260</v>
      </c>
      <c r="B261" t="s">
        <v>10</v>
      </c>
      <c r="C261" s="2">
        <v>4</v>
      </c>
      <c r="D261" s="6" t="str">
        <f t="shared" si="4"/>
        <v>227110000</v>
      </c>
      <c r="E261" s="2">
        <v>22711</v>
      </c>
      <c r="F261" s="6" t="str">
        <f>startup_data___Copy[[#This Row],[Valuation (M USD)]]&amp;"0000"</f>
        <v>2047130000</v>
      </c>
      <c r="G261">
        <v>204713</v>
      </c>
      <c r="H261" s="6" t="str">
        <f>startup_data___Copy[[#This Row],[Revenue (M USD)]]&amp;"0000"</f>
        <v>3210000</v>
      </c>
      <c r="I261" s="1">
        <v>321</v>
      </c>
      <c r="J261" s="2">
        <v>3904</v>
      </c>
      <c r="K261" s="4">
        <v>3.8</v>
      </c>
      <c r="L261" t="s">
        <v>24</v>
      </c>
      <c r="M261" s="3">
        <f>DATE(startup_data___Copy[[#This Row],[Year Founded]],1,1)</f>
        <v>38353</v>
      </c>
      <c r="N261" s="2">
        <v>2005</v>
      </c>
      <c r="O261" t="s">
        <v>13</v>
      </c>
    </row>
    <row r="262" spans="1:15" x14ac:dyDescent="0.3">
      <c r="A262" s="2">
        <v>261</v>
      </c>
      <c r="B262" t="s">
        <v>22</v>
      </c>
      <c r="C262" s="2">
        <v>1</v>
      </c>
      <c r="D262" s="6" t="str">
        <f t="shared" si="4"/>
        <v>77980000</v>
      </c>
      <c r="E262" s="2">
        <v>7798</v>
      </c>
      <c r="F262" s="6" t="str">
        <f>startup_data___Copy[[#This Row],[Valuation (M USD)]]&amp;"0000"</f>
        <v>60560000</v>
      </c>
      <c r="G262">
        <v>6056</v>
      </c>
      <c r="H262" s="6" t="str">
        <f>startup_data___Copy[[#This Row],[Revenue (M USD)]]&amp;"0000"</f>
        <v>73960000</v>
      </c>
      <c r="I262" s="1">
        <v>7396</v>
      </c>
      <c r="J262" s="2">
        <v>2015</v>
      </c>
      <c r="K262" s="4">
        <v>0.6</v>
      </c>
      <c r="L262" t="s">
        <v>7</v>
      </c>
      <c r="M262" s="3">
        <f>DATE(startup_data___Copy[[#This Row],[Year Founded]],1,1)</f>
        <v>33239</v>
      </c>
      <c r="N262" s="2">
        <v>1991</v>
      </c>
      <c r="O262" t="s">
        <v>16</v>
      </c>
    </row>
    <row r="263" spans="1:15" x14ac:dyDescent="0.3">
      <c r="A263" s="2">
        <v>262</v>
      </c>
      <c r="B263" t="s">
        <v>19</v>
      </c>
      <c r="C263" s="2">
        <v>5</v>
      </c>
      <c r="D263" s="6" t="str">
        <f t="shared" si="4"/>
        <v>58340000</v>
      </c>
      <c r="E263" s="2">
        <v>5834</v>
      </c>
      <c r="F263" s="6" t="str">
        <f>startup_data___Copy[[#This Row],[Valuation (M USD)]]&amp;"0000"</f>
        <v>552880000</v>
      </c>
      <c r="G263">
        <v>55288</v>
      </c>
      <c r="H263" s="6" t="str">
        <f>startup_data___Copy[[#This Row],[Revenue (M USD)]]&amp;"0000"</f>
        <v>10720000</v>
      </c>
      <c r="I263" s="1">
        <v>1072</v>
      </c>
      <c r="J263" s="2">
        <v>3805</v>
      </c>
      <c r="K263" s="4">
        <v>6.31</v>
      </c>
      <c r="L263" t="s">
        <v>24</v>
      </c>
      <c r="M263" s="3">
        <f>DATE(startup_data___Copy[[#This Row],[Year Founded]],1,1)</f>
        <v>43466</v>
      </c>
      <c r="N263" s="2">
        <v>2019</v>
      </c>
      <c r="O263" t="s">
        <v>16</v>
      </c>
    </row>
    <row r="264" spans="1:15" x14ac:dyDescent="0.3">
      <c r="A264" s="2">
        <v>263</v>
      </c>
      <c r="B264" t="s">
        <v>12</v>
      </c>
      <c r="C264" s="2">
        <v>1</v>
      </c>
      <c r="D264" s="6" t="str">
        <f t="shared" si="4"/>
        <v>25690000</v>
      </c>
      <c r="E264" s="2">
        <v>2569</v>
      </c>
      <c r="F264" s="6" t="str">
        <f>startup_data___Copy[[#This Row],[Valuation (M USD)]]&amp;"0000"</f>
        <v>270650000</v>
      </c>
      <c r="G264">
        <v>27065</v>
      </c>
      <c r="H264" s="6" t="str">
        <f>startup_data___Copy[[#This Row],[Revenue (M USD)]]&amp;"0000"</f>
        <v>31560000</v>
      </c>
      <c r="I264" s="1">
        <v>3156</v>
      </c>
      <c r="J264" s="2">
        <v>4123</v>
      </c>
      <c r="K264" s="4">
        <v>3.92</v>
      </c>
      <c r="L264" t="s">
        <v>24</v>
      </c>
      <c r="M264" s="3">
        <f>DATE(startup_data___Copy[[#This Row],[Year Founded]],1,1)</f>
        <v>39814</v>
      </c>
      <c r="N264" s="2">
        <v>2009</v>
      </c>
      <c r="O264" t="s">
        <v>21</v>
      </c>
    </row>
    <row r="265" spans="1:15" x14ac:dyDescent="0.3">
      <c r="A265" s="2">
        <v>264</v>
      </c>
      <c r="B265" t="s">
        <v>19</v>
      </c>
      <c r="C265" s="2">
        <v>1</v>
      </c>
      <c r="D265" s="6" t="str">
        <f t="shared" si="4"/>
        <v>98270000</v>
      </c>
      <c r="E265" s="2">
        <v>9827</v>
      </c>
      <c r="F265" s="6" t="str">
        <f>startup_data___Copy[[#This Row],[Valuation (M USD)]]&amp;"0000"</f>
        <v>1089980000</v>
      </c>
      <c r="G265">
        <v>108998</v>
      </c>
      <c r="H265" s="6" t="str">
        <f>startup_data___Copy[[#This Row],[Revenue (M USD)]]&amp;"0000"</f>
        <v>480000</v>
      </c>
      <c r="I265" s="1">
        <v>48</v>
      </c>
      <c r="J265" s="2">
        <v>3801</v>
      </c>
      <c r="K265" s="4">
        <v>9.3699999999999992</v>
      </c>
      <c r="L265" t="s">
        <v>7</v>
      </c>
      <c r="M265" s="3">
        <f>DATE(startup_data___Copy[[#This Row],[Year Founded]],1,1)</f>
        <v>42736</v>
      </c>
      <c r="N265" s="2">
        <v>2017</v>
      </c>
      <c r="O265" t="s">
        <v>18</v>
      </c>
    </row>
    <row r="266" spans="1:15" x14ac:dyDescent="0.3">
      <c r="A266" s="2">
        <v>265</v>
      </c>
      <c r="B266" t="s">
        <v>12</v>
      </c>
      <c r="C266" s="2">
        <v>1</v>
      </c>
      <c r="D266" s="6" t="str">
        <f t="shared" si="4"/>
        <v>168170000</v>
      </c>
      <c r="E266" s="2">
        <v>16817</v>
      </c>
      <c r="F266" s="6" t="str">
        <f>startup_data___Copy[[#This Row],[Valuation (M USD)]]&amp;"0000"</f>
        <v>1579080000</v>
      </c>
      <c r="G266">
        <v>157908</v>
      </c>
      <c r="H266" s="6" t="str">
        <f>startup_data___Copy[[#This Row],[Revenue (M USD)]]&amp;"0000"</f>
        <v>6820000</v>
      </c>
      <c r="I266" s="1">
        <v>682</v>
      </c>
      <c r="J266" s="2">
        <v>3993</v>
      </c>
      <c r="K266" s="4">
        <v>5.47</v>
      </c>
      <c r="L266" t="s">
        <v>7</v>
      </c>
      <c r="M266" s="3">
        <f>DATE(startup_data___Copy[[#This Row],[Year Founded]],1,1)</f>
        <v>41640</v>
      </c>
      <c r="N266" s="2">
        <v>2014</v>
      </c>
      <c r="O266" t="s">
        <v>13</v>
      </c>
    </row>
    <row r="267" spans="1:15" x14ac:dyDescent="0.3">
      <c r="A267" s="2">
        <v>266</v>
      </c>
      <c r="B267" t="s">
        <v>17</v>
      </c>
      <c r="C267" s="2">
        <v>3</v>
      </c>
      <c r="D267" s="6" t="str">
        <f t="shared" si="4"/>
        <v>3520000</v>
      </c>
      <c r="E267" s="2">
        <v>352</v>
      </c>
      <c r="F267" s="6" t="str">
        <f>startup_data___Copy[[#This Row],[Valuation (M USD)]]&amp;"0000"</f>
        <v>410330000</v>
      </c>
      <c r="G267">
        <v>41033</v>
      </c>
      <c r="H267" s="6" t="str">
        <f>startup_data___Copy[[#This Row],[Revenue (M USD)]]&amp;"0000"</f>
        <v>1680000</v>
      </c>
      <c r="I267" s="1">
        <v>168</v>
      </c>
      <c r="J267" s="2">
        <v>239</v>
      </c>
      <c r="K267" s="4">
        <v>9.4</v>
      </c>
      <c r="L267" t="s">
        <v>7</v>
      </c>
      <c r="M267" s="3">
        <f>DATE(startup_data___Copy[[#This Row],[Year Founded]],1,1)</f>
        <v>44197</v>
      </c>
      <c r="N267" s="2">
        <v>2021</v>
      </c>
      <c r="O267" t="s">
        <v>18</v>
      </c>
    </row>
    <row r="268" spans="1:15" x14ac:dyDescent="0.3">
      <c r="A268" s="2">
        <v>267</v>
      </c>
      <c r="B268" t="s">
        <v>12</v>
      </c>
      <c r="C268" s="2">
        <v>3</v>
      </c>
      <c r="D268" s="6" t="str">
        <f t="shared" si="4"/>
        <v>113320000</v>
      </c>
      <c r="E268" s="2">
        <v>11332</v>
      </c>
      <c r="F268" s="6" t="str">
        <f>startup_data___Copy[[#This Row],[Valuation (M USD)]]&amp;"0000"</f>
        <v>532080000</v>
      </c>
      <c r="G268">
        <v>53208</v>
      </c>
      <c r="H268" s="6" t="str">
        <f>startup_data___Copy[[#This Row],[Revenue (M USD)]]&amp;"0000"</f>
        <v>65560000</v>
      </c>
      <c r="I268" s="1">
        <v>6556</v>
      </c>
      <c r="J268" s="2">
        <v>933</v>
      </c>
      <c r="K268" s="4">
        <v>2.2799999999999998</v>
      </c>
      <c r="L268" t="s">
        <v>24</v>
      </c>
      <c r="M268" s="3">
        <f>DATE(startup_data___Copy[[#This Row],[Year Founded]],1,1)</f>
        <v>36161</v>
      </c>
      <c r="N268" s="2">
        <v>1999</v>
      </c>
      <c r="O268" t="s">
        <v>16</v>
      </c>
    </row>
    <row r="269" spans="1:15" x14ac:dyDescent="0.3">
      <c r="A269" s="2">
        <v>268</v>
      </c>
      <c r="B269" t="s">
        <v>14</v>
      </c>
      <c r="C269" s="2">
        <v>1</v>
      </c>
      <c r="D269" s="6" t="str">
        <f t="shared" si="4"/>
        <v>3220000</v>
      </c>
      <c r="E269" s="2">
        <v>322</v>
      </c>
      <c r="F269" s="6" t="str">
        <f>startup_data___Copy[[#This Row],[Valuation (M USD)]]&amp;"0000"</f>
        <v>17850000</v>
      </c>
      <c r="G269">
        <v>1785</v>
      </c>
      <c r="H269" s="6" t="str">
        <f>startup_data___Copy[[#This Row],[Revenue (M USD)]]&amp;"0000"</f>
        <v>99180000</v>
      </c>
      <c r="I269" s="1">
        <v>9918</v>
      </c>
      <c r="J269" s="2">
        <v>3612</v>
      </c>
      <c r="K269" s="4">
        <v>7.28</v>
      </c>
      <c r="L269" t="s">
        <v>7</v>
      </c>
      <c r="M269" s="3">
        <f>DATE(startup_data___Copy[[#This Row],[Year Founded]],1,1)</f>
        <v>44562</v>
      </c>
      <c r="N269" s="2">
        <v>2022</v>
      </c>
      <c r="O269" t="s">
        <v>18</v>
      </c>
    </row>
    <row r="270" spans="1:15" x14ac:dyDescent="0.3">
      <c r="A270" s="2">
        <v>269</v>
      </c>
      <c r="B270" t="s">
        <v>22</v>
      </c>
      <c r="C270" s="2">
        <v>5</v>
      </c>
      <c r="D270" s="6" t="str">
        <f t="shared" si="4"/>
        <v>245690000</v>
      </c>
      <c r="E270" s="2">
        <v>24569</v>
      </c>
      <c r="F270" s="6" t="str">
        <f>startup_data___Copy[[#This Row],[Valuation (M USD)]]&amp;"0000"</f>
        <v>3150930000</v>
      </c>
      <c r="G270">
        <v>315093</v>
      </c>
      <c r="H270" s="6" t="str">
        <f>startup_data___Copy[[#This Row],[Revenue (M USD)]]&amp;"0000"</f>
        <v>7360000</v>
      </c>
      <c r="I270" s="1">
        <v>736</v>
      </c>
      <c r="J270" s="2">
        <v>527</v>
      </c>
      <c r="K270" s="4">
        <v>6.21</v>
      </c>
      <c r="L270" t="s">
        <v>24</v>
      </c>
      <c r="M270" s="3">
        <f>DATE(startup_data___Copy[[#This Row],[Year Founded]],1,1)</f>
        <v>37257</v>
      </c>
      <c r="N270" s="2">
        <v>2002</v>
      </c>
      <c r="O270" t="s">
        <v>13</v>
      </c>
    </row>
    <row r="271" spans="1:15" x14ac:dyDescent="0.3">
      <c r="A271" s="2">
        <v>270</v>
      </c>
      <c r="B271" t="s">
        <v>15</v>
      </c>
      <c r="C271" s="2">
        <v>4</v>
      </c>
      <c r="D271" s="6" t="str">
        <f t="shared" si="4"/>
        <v>38970000</v>
      </c>
      <c r="E271" s="2">
        <v>3897</v>
      </c>
      <c r="F271" s="6" t="str">
        <f>startup_data___Copy[[#This Row],[Valuation (M USD)]]&amp;"0000"</f>
        <v>267740000</v>
      </c>
      <c r="G271">
        <v>26774</v>
      </c>
      <c r="H271" s="6" t="str">
        <f>startup_data___Copy[[#This Row],[Revenue (M USD)]]&amp;"0000"</f>
        <v>780000</v>
      </c>
      <c r="I271" s="1">
        <v>78</v>
      </c>
      <c r="J271" s="2">
        <v>3528</v>
      </c>
      <c r="K271" s="4">
        <v>7.42</v>
      </c>
      <c r="L271" t="s">
        <v>7</v>
      </c>
      <c r="M271" s="3">
        <f>DATE(startup_data___Copy[[#This Row],[Year Founded]],1,1)</f>
        <v>38353</v>
      </c>
      <c r="N271" s="2">
        <v>2005</v>
      </c>
      <c r="O271" t="s">
        <v>21</v>
      </c>
    </row>
    <row r="272" spans="1:15" x14ac:dyDescent="0.3">
      <c r="A272" s="2">
        <v>271</v>
      </c>
      <c r="B272" t="s">
        <v>12</v>
      </c>
      <c r="C272" s="2">
        <v>4</v>
      </c>
      <c r="D272" s="6" t="str">
        <f t="shared" si="4"/>
        <v>85360000</v>
      </c>
      <c r="E272" s="2">
        <v>8536</v>
      </c>
      <c r="F272" s="6" t="str">
        <f>startup_data___Copy[[#This Row],[Valuation (M USD)]]&amp;"0000"</f>
        <v>279530000</v>
      </c>
      <c r="G272">
        <v>27953</v>
      </c>
      <c r="H272" s="6" t="str">
        <f>startup_data___Copy[[#This Row],[Revenue (M USD)]]&amp;"0000"</f>
        <v>3410000</v>
      </c>
      <c r="I272" s="1">
        <v>341</v>
      </c>
      <c r="J272" s="2">
        <v>4531</v>
      </c>
      <c r="K272" s="4">
        <v>2.23</v>
      </c>
      <c r="L272" t="s">
        <v>24</v>
      </c>
      <c r="M272" s="3">
        <f>DATE(startup_data___Copy[[#This Row],[Year Founded]],1,1)</f>
        <v>40544</v>
      </c>
      <c r="N272" s="2">
        <v>2011</v>
      </c>
      <c r="O272" t="s">
        <v>11</v>
      </c>
    </row>
    <row r="273" spans="1:15" x14ac:dyDescent="0.3">
      <c r="A273" s="2">
        <v>272</v>
      </c>
      <c r="B273" t="s">
        <v>12</v>
      </c>
      <c r="C273" s="2">
        <v>2</v>
      </c>
      <c r="D273" s="6" t="str">
        <f t="shared" si="4"/>
        <v>6020000</v>
      </c>
      <c r="E273" s="2">
        <v>602</v>
      </c>
      <c r="F273" s="6" t="str">
        <f>startup_data___Copy[[#This Row],[Valuation (M USD)]]&amp;"0000"</f>
        <v>29170000</v>
      </c>
      <c r="G273">
        <v>2917</v>
      </c>
      <c r="H273" s="6" t="str">
        <f>startup_data___Copy[[#This Row],[Revenue (M USD)]]&amp;"0000"</f>
        <v>86650000</v>
      </c>
      <c r="I273" s="1">
        <v>8665</v>
      </c>
      <c r="J273" s="2">
        <v>4893</v>
      </c>
      <c r="K273" s="4">
        <v>6.68</v>
      </c>
      <c r="L273" t="s">
        <v>7</v>
      </c>
      <c r="M273" s="3">
        <f>DATE(startup_data___Copy[[#This Row],[Year Founded]],1,1)</f>
        <v>39814</v>
      </c>
      <c r="N273" s="2">
        <v>2009</v>
      </c>
      <c r="O273" t="s">
        <v>18</v>
      </c>
    </row>
    <row r="274" spans="1:15" x14ac:dyDescent="0.3">
      <c r="A274" s="2">
        <v>273</v>
      </c>
      <c r="B274" t="s">
        <v>15</v>
      </c>
      <c r="C274" s="2">
        <v>5</v>
      </c>
      <c r="D274" s="6" t="str">
        <f t="shared" si="4"/>
        <v>129960000</v>
      </c>
      <c r="E274" s="2">
        <v>12996</v>
      </c>
      <c r="F274" s="6" t="str">
        <f>startup_data___Copy[[#This Row],[Valuation (M USD)]]&amp;"0000"</f>
        <v>738610000</v>
      </c>
      <c r="G274">
        <v>73861</v>
      </c>
      <c r="H274" s="6" t="str">
        <f>startup_data___Copy[[#This Row],[Revenue (M USD)]]&amp;"0000"</f>
        <v>21630000</v>
      </c>
      <c r="I274" s="1">
        <v>2163</v>
      </c>
      <c r="J274" s="2">
        <v>1634</v>
      </c>
      <c r="K274" s="4">
        <v>5.03</v>
      </c>
      <c r="L274" t="s">
        <v>7</v>
      </c>
      <c r="M274" s="3">
        <f>DATE(startup_data___Copy[[#This Row],[Year Founded]],1,1)</f>
        <v>42370</v>
      </c>
      <c r="N274" s="2">
        <v>2016</v>
      </c>
      <c r="O274" t="s">
        <v>11</v>
      </c>
    </row>
    <row r="275" spans="1:15" x14ac:dyDescent="0.3">
      <c r="A275" s="2">
        <v>274</v>
      </c>
      <c r="B275" t="s">
        <v>22</v>
      </c>
      <c r="C275" s="2">
        <v>3</v>
      </c>
      <c r="D275" s="6" t="str">
        <f t="shared" si="4"/>
        <v>252120000</v>
      </c>
      <c r="E275" s="2">
        <v>25212</v>
      </c>
      <c r="F275" s="6" t="str">
        <f>startup_data___Copy[[#This Row],[Valuation (M USD)]]&amp;"0000"</f>
        <v>3652680000</v>
      </c>
      <c r="G275">
        <v>365268</v>
      </c>
      <c r="H275" s="6" t="str">
        <f>startup_data___Copy[[#This Row],[Revenue (M USD)]]&amp;"0000"</f>
        <v>3610000</v>
      </c>
      <c r="I275" s="1">
        <v>361</v>
      </c>
      <c r="J275" s="2">
        <v>4633</v>
      </c>
      <c r="K275" s="4">
        <v>7.45</v>
      </c>
      <c r="L275" t="s">
        <v>7</v>
      </c>
      <c r="M275" s="3">
        <f>DATE(startup_data___Copy[[#This Row],[Year Founded]],1,1)</f>
        <v>38353</v>
      </c>
      <c r="N275" s="2">
        <v>2005</v>
      </c>
      <c r="O275" t="s">
        <v>16</v>
      </c>
    </row>
    <row r="276" spans="1:15" x14ac:dyDescent="0.3">
      <c r="A276" s="2">
        <v>275</v>
      </c>
      <c r="B276" t="s">
        <v>19</v>
      </c>
      <c r="C276" s="2">
        <v>1</v>
      </c>
      <c r="D276" s="6" t="str">
        <f t="shared" si="4"/>
        <v>117950000</v>
      </c>
      <c r="E276" s="2">
        <v>11795</v>
      </c>
      <c r="F276" s="6" t="str">
        <f>startup_data___Copy[[#This Row],[Valuation (M USD)]]&amp;"0000"</f>
        <v>1164930000</v>
      </c>
      <c r="G276">
        <v>116493</v>
      </c>
      <c r="H276" s="6" t="str">
        <f>startup_data___Copy[[#This Row],[Revenue (M USD)]]&amp;"0000"</f>
        <v>6940000</v>
      </c>
      <c r="I276" s="1">
        <v>694</v>
      </c>
      <c r="J276" s="2">
        <v>1321</v>
      </c>
      <c r="K276" s="4">
        <v>3.34</v>
      </c>
      <c r="L276" t="s">
        <v>24</v>
      </c>
      <c r="M276" s="3">
        <f>DATE(startup_data___Copy[[#This Row],[Year Founded]],1,1)</f>
        <v>44197</v>
      </c>
      <c r="N276" s="2">
        <v>2021</v>
      </c>
      <c r="O276" t="s">
        <v>21</v>
      </c>
    </row>
    <row r="277" spans="1:15" x14ac:dyDescent="0.3">
      <c r="A277" s="2">
        <v>276</v>
      </c>
      <c r="B277" t="s">
        <v>12</v>
      </c>
      <c r="C277" s="2">
        <v>2</v>
      </c>
      <c r="D277" s="6" t="str">
        <f t="shared" si="4"/>
        <v>54260000</v>
      </c>
      <c r="E277" s="2">
        <v>5426</v>
      </c>
      <c r="F277" s="6" t="str">
        <f>startup_data___Copy[[#This Row],[Valuation (M USD)]]&amp;"0000"</f>
        <v>77010000</v>
      </c>
      <c r="G277">
        <v>7701</v>
      </c>
      <c r="H277" s="6" t="str">
        <f>startup_data___Copy[[#This Row],[Revenue (M USD)]]&amp;"0000"</f>
        <v>76340000</v>
      </c>
      <c r="I277" s="1">
        <v>7634</v>
      </c>
      <c r="J277" s="2">
        <v>2862</v>
      </c>
      <c r="K277" s="4">
        <v>8.91</v>
      </c>
      <c r="L277" t="s">
        <v>24</v>
      </c>
      <c r="M277" s="3">
        <f>DATE(startup_data___Copy[[#This Row],[Year Founded]],1,1)</f>
        <v>42005</v>
      </c>
      <c r="N277" s="2">
        <v>2015</v>
      </c>
      <c r="O277" t="s">
        <v>21</v>
      </c>
    </row>
    <row r="278" spans="1:15" x14ac:dyDescent="0.3">
      <c r="A278" s="2">
        <v>277</v>
      </c>
      <c r="B278" t="s">
        <v>15</v>
      </c>
      <c r="C278" s="2">
        <v>4</v>
      </c>
      <c r="D278" s="6" t="str">
        <f t="shared" si="4"/>
        <v>226230000</v>
      </c>
      <c r="E278" s="2">
        <v>22623</v>
      </c>
      <c r="F278" s="6" t="str">
        <f>startup_data___Copy[[#This Row],[Valuation (M USD)]]&amp;"0000"</f>
        <v>2240120000</v>
      </c>
      <c r="G278">
        <v>224012</v>
      </c>
      <c r="H278" s="6" t="str">
        <f>startup_data___Copy[[#This Row],[Revenue (M USD)]]&amp;"0000"</f>
        <v>40890000</v>
      </c>
      <c r="I278" s="1">
        <v>4089</v>
      </c>
      <c r="J278" s="2">
        <v>1129</v>
      </c>
      <c r="K278" s="4">
        <v>0.93</v>
      </c>
      <c r="L278" t="s">
        <v>7</v>
      </c>
      <c r="M278" s="3">
        <f>DATE(startup_data___Copy[[#This Row],[Year Founded]],1,1)</f>
        <v>41640</v>
      </c>
      <c r="N278" s="2">
        <v>2014</v>
      </c>
      <c r="O278" t="s">
        <v>18</v>
      </c>
    </row>
    <row r="279" spans="1:15" x14ac:dyDescent="0.3">
      <c r="A279" s="2">
        <v>278</v>
      </c>
      <c r="B279" t="s">
        <v>14</v>
      </c>
      <c r="C279" s="2">
        <v>3</v>
      </c>
      <c r="D279" s="6" t="str">
        <f t="shared" si="4"/>
        <v>236750000</v>
      </c>
      <c r="E279" s="2">
        <v>23675</v>
      </c>
      <c r="F279" s="6" t="str">
        <f>startup_data___Copy[[#This Row],[Valuation (M USD)]]&amp;"0000"</f>
        <v>207210000</v>
      </c>
      <c r="G279">
        <v>20721</v>
      </c>
      <c r="H279" s="6" t="str">
        <f>startup_data___Copy[[#This Row],[Revenue (M USD)]]&amp;"0000"</f>
        <v>75950000</v>
      </c>
      <c r="I279" s="1">
        <v>7595</v>
      </c>
      <c r="J279" s="2">
        <v>2592</v>
      </c>
      <c r="K279" s="4">
        <v>8.09</v>
      </c>
      <c r="L279" t="s">
        <v>24</v>
      </c>
      <c r="M279" s="3">
        <f>DATE(startup_data___Copy[[#This Row],[Year Founded]],1,1)</f>
        <v>33239</v>
      </c>
      <c r="N279" s="2">
        <v>1991</v>
      </c>
      <c r="O279" t="s">
        <v>21</v>
      </c>
    </row>
    <row r="280" spans="1:15" x14ac:dyDescent="0.3">
      <c r="A280" s="2">
        <v>279</v>
      </c>
      <c r="B280" t="s">
        <v>14</v>
      </c>
      <c r="C280" s="2">
        <v>3</v>
      </c>
      <c r="D280" s="6" t="str">
        <f t="shared" si="4"/>
        <v>52540000</v>
      </c>
      <c r="E280" s="2">
        <v>5254</v>
      </c>
      <c r="F280" s="6" t="str">
        <f>startup_data___Copy[[#This Row],[Valuation (M USD)]]&amp;"0000"</f>
        <v>355420000</v>
      </c>
      <c r="G280">
        <v>35542</v>
      </c>
      <c r="H280" s="6" t="str">
        <f>startup_data___Copy[[#This Row],[Revenue (M USD)]]&amp;"0000"</f>
        <v>90370000</v>
      </c>
      <c r="I280" s="1">
        <v>9037</v>
      </c>
      <c r="J280" s="2">
        <v>1028</v>
      </c>
      <c r="K280" s="4">
        <v>8.6300000000000008</v>
      </c>
      <c r="L280" t="s">
        <v>7</v>
      </c>
      <c r="M280" s="3">
        <f>DATE(startup_data___Copy[[#This Row],[Year Founded]],1,1)</f>
        <v>36892</v>
      </c>
      <c r="N280" s="2">
        <v>2001</v>
      </c>
      <c r="O280" t="s">
        <v>18</v>
      </c>
    </row>
    <row r="281" spans="1:15" x14ac:dyDescent="0.3">
      <c r="A281" s="2">
        <v>280</v>
      </c>
      <c r="B281" t="s">
        <v>17</v>
      </c>
      <c r="C281" s="2">
        <v>1</v>
      </c>
      <c r="D281" s="6" t="str">
        <f t="shared" si="4"/>
        <v>231370000</v>
      </c>
      <c r="E281" s="2">
        <v>23137</v>
      </c>
      <c r="F281" s="6" t="str">
        <f>startup_data___Copy[[#This Row],[Valuation (M USD)]]&amp;"0000"</f>
        <v>2377660000</v>
      </c>
      <c r="G281">
        <v>237766</v>
      </c>
      <c r="H281" s="6" t="str">
        <f>startup_data___Copy[[#This Row],[Revenue (M USD)]]&amp;"0000"</f>
        <v>23350000</v>
      </c>
      <c r="I281" s="1">
        <v>2335</v>
      </c>
      <c r="J281" s="2">
        <v>1383</v>
      </c>
      <c r="K281" s="4">
        <v>8.19</v>
      </c>
      <c r="L281" t="s">
        <v>24</v>
      </c>
      <c r="M281" s="3">
        <f>DATE(startup_data___Copy[[#This Row],[Year Founded]],1,1)</f>
        <v>35796</v>
      </c>
      <c r="N281" s="2">
        <v>1998</v>
      </c>
      <c r="O281" t="s">
        <v>18</v>
      </c>
    </row>
    <row r="282" spans="1:15" x14ac:dyDescent="0.3">
      <c r="A282" s="2">
        <v>281</v>
      </c>
      <c r="B282" t="s">
        <v>15</v>
      </c>
      <c r="C282" s="2">
        <v>4</v>
      </c>
      <c r="D282" s="6" t="str">
        <f t="shared" si="4"/>
        <v>284220000</v>
      </c>
      <c r="E282" s="2">
        <v>28422</v>
      </c>
      <c r="F282" s="6" t="str">
        <f>startup_data___Copy[[#This Row],[Valuation (M USD)]]&amp;"0000"</f>
        <v>1327410000</v>
      </c>
      <c r="G282">
        <v>132741</v>
      </c>
      <c r="H282" s="6" t="str">
        <f>startup_data___Copy[[#This Row],[Revenue (M USD)]]&amp;"0000"</f>
        <v>80760000</v>
      </c>
      <c r="I282" s="1">
        <v>8076</v>
      </c>
      <c r="J282" s="2">
        <v>3379</v>
      </c>
      <c r="K282" s="4">
        <v>5.18</v>
      </c>
      <c r="L282" t="s">
        <v>24</v>
      </c>
      <c r="M282" s="3">
        <f>DATE(startup_data___Copy[[#This Row],[Year Founded]],1,1)</f>
        <v>36892</v>
      </c>
      <c r="N282" s="2">
        <v>2001</v>
      </c>
      <c r="O282" t="s">
        <v>11</v>
      </c>
    </row>
    <row r="283" spans="1:15" x14ac:dyDescent="0.3">
      <c r="A283" s="2">
        <v>282</v>
      </c>
      <c r="B283" t="s">
        <v>17</v>
      </c>
      <c r="C283" s="2">
        <v>5</v>
      </c>
      <c r="D283" s="6" t="str">
        <f t="shared" si="4"/>
        <v>50330000</v>
      </c>
      <c r="E283" s="2">
        <v>5033</v>
      </c>
      <c r="F283" s="6" t="str">
        <f>startup_data___Copy[[#This Row],[Valuation (M USD)]]&amp;"0000"</f>
        <v>69350000</v>
      </c>
      <c r="G283">
        <v>6935</v>
      </c>
      <c r="H283" s="6" t="str">
        <f>startup_data___Copy[[#This Row],[Revenue (M USD)]]&amp;"0000"</f>
        <v>600000</v>
      </c>
      <c r="I283" s="1">
        <v>60</v>
      </c>
      <c r="J283" s="2">
        <v>1524</v>
      </c>
      <c r="K283" s="4">
        <v>4.4400000000000004</v>
      </c>
      <c r="L283" t="s">
        <v>7</v>
      </c>
      <c r="M283" s="3">
        <f>DATE(startup_data___Copy[[#This Row],[Year Founded]],1,1)</f>
        <v>42005</v>
      </c>
      <c r="N283" s="2">
        <v>2015</v>
      </c>
      <c r="O283" t="s">
        <v>21</v>
      </c>
    </row>
    <row r="284" spans="1:15" x14ac:dyDescent="0.3">
      <c r="A284" s="2">
        <v>283</v>
      </c>
      <c r="B284" t="s">
        <v>14</v>
      </c>
      <c r="C284" s="2">
        <v>3</v>
      </c>
      <c r="D284" s="6" t="str">
        <f t="shared" si="4"/>
        <v>231410000</v>
      </c>
      <c r="E284" s="2">
        <v>23141</v>
      </c>
      <c r="F284" s="6" t="str">
        <f>startup_data___Copy[[#This Row],[Valuation (M USD)]]&amp;"0000"</f>
        <v>2997220000</v>
      </c>
      <c r="G284">
        <v>299722</v>
      </c>
      <c r="H284" s="6" t="str">
        <f>startup_data___Copy[[#This Row],[Revenue (M USD)]]&amp;"0000"</f>
        <v>89890000</v>
      </c>
      <c r="I284" s="1">
        <v>8989</v>
      </c>
      <c r="J284" s="2">
        <v>231</v>
      </c>
      <c r="K284" s="4">
        <v>9.9600000000000009</v>
      </c>
      <c r="L284" t="s">
        <v>7</v>
      </c>
      <c r="M284" s="3">
        <f>DATE(startup_data___Copy[[#This Row],[Year Founded]],1,1)</f>
        <v>35796</v>
      </c>
      <c r="N284" s="2">
        <v>1998</v>
      </c>
      <c r="O284" t="s">
        <v>18</v>
      </c>
    </row>
    <row r="285" spans="1:15" x14ac:dyDescent="0.3">
      <c r="A285" s="2">
        <v>284</v>
      </c>
      <c r="B285" t="s">
        <v>22</v>
      </c>
      <c r="C285" s="2">
        <v>1</v>
      </c>
      <c r="D285" s="6" t="str">
        <f t="shared" si="4"/>
        <v>212720000</v>
      </c>
      <c r="E285" s="2">
        <v>21272</v>
      </c>
      <c r="F285" s="6" t="str">
        <f>startup_data___Copy[[#This Row],[Valuation (M USD)]]&amp;"0000"</f>
        <v>144870000</v>
      </c>
      <c r="G285">
        <v>14487</v>
      </c>
      <c r="H285" s="6" t="str">
        <f>startup_data___Copy[[#This Row],[Revenue (M USD)]]&amp;"0000"</f>
        <v>65110000</v>
      </c>
      <c r="I285" s="1">
        <v>6511</v>
      </c>
      <c r="J285" s="2">
        <v>4973</v>
      </c>
      <c r="K285" s="4">
        <v>2.37</v>
      </c>
      <c r="L285" t="s">
        <v>24</v>
      </c>
      <c r="M285" s="3">
        <f>DATE(startup_data___Copy[[#This Row],[Year Founded]],1,1)</f>
        <v>36161</v>
      </c>
      <c r="N285" s="2">
        <v>1999</v>
      </c>
      <c r="O285" t="s">
        <v>11</v>
      </c>
    </row>
    <row r="286" spans="1:15" x14ac:dyDescent="0.3">
      <c r="A286" s="2">
        <v>285</v>
      </c>
      <c r="B286" t="s">
        <v>19</v>
      </c>
      <c r="C286" s="2">
        <v>5</v>
      </c>
      <c r="D286" s="6" t="str">
        <f t="shared" si="4"/>
        <v>142340000</v>
      </c>
      <c r="E286" s="2">
        <v>14234</v>
      </c>
      <c r="F286" s="6" t="str">
        <f>startup_data___Copy[[#This Row],[Valuation (M USD)]]&amp;"0000"</f>
        <v>2054470000</v>
      </c>
      <c r="G286">
        <v>205447</v>
      </c>
      <c r="H286" s="6" t="str">
        <f>startup_data___Copy[[#This Row],[Revenue (M USD)]]&amp;"0000"</f>
        <v>87440000</v>
      </c>
      <c r="I286" s="1">
        <v>8744</v>
      </c>
      <c r="J286" s="2">
        <v>896</v>
      </c>
      <c r="K286" s="4">
        <v>5.51</v>
      </c>
      <c r="L286" t="s">
        <v>24</v>
      </c>
      <c r="M286" s="3">
        <f>DATE(startup_data___Copy[[#This Row],[Year Founded]],1,1)</f>
        <v>44197</v>
      </c>
      <c r="N286" s="2">
        <v>2021</v>
      </c>
      <c r="O286" t="s">
        <v>13</v>
      </c>
    </row>
    <row r="287" spans="1:15" x14ac:dyDescent="0.3">
      <c r="A287" s="2">
        <v>286</v>
      </c>
      <c r="B287" t="s">
        <v>15</v>
      </c>
      <c r="C287" s="2">
        <v>4</v>
      </c>
      <c r="D287" s="6" t="str">
        <f t="shared" si="4"/>
        <v>17850000</v>
      </c>
      <c r="E287" s="2">
        <v>1785</v>
      </c>
      <c r="F287" s="6" t="str">
        <f>startup_data___Copy[[#This Row],[Valuation (M USD)]]&amp;"0000"</f>
        <v>230310000</v>
      </c>
      <c r="G287">
        <v>23031</v>
      </c>
      <c r="H287" s="6" t="str">
        <f>startup_data___Copy[[#This Row],[Revenue (M USD)]]&amp;"0000"</f>
        <v>120000</v>
      </c>
      <c r="I287" s="1">
        <v>12</v>
      </c>
      <c r="J287" s="2">
        <v>4077</v>
      </c>
      <c r="K287" s="4">
        <v>6.74</v>
      </c>
      <c r="L287" t="s">
        <v>24</v>
      </c>
      <c r="M287" s="3">
        <f>DATE(startup_data___Copy[[#This Row],[Year Founded]],1,1)</f>
        <v>39814</v>
      </c>
      <c r="N287" s="2">
        <v>2009</v>
      </c>
      <c r="O287" t="s">
        <v>11</v>
      </c>
    </row>
    <row r="288" spans="1:15" x14ac:dyDescent="0.3">
      <c r="A288" s="2">
        <v>287</v>
      </c>
      <c r="B288" t="s">
        <v>10</v>
      </c>
      <c r="C288" s="2">
        <v>3</v>
      </c>
      <c r="D288" s="6" t="str">
        <f t="shared" si="4"/>
        <v>22870000</v>
      </c>
      <c r="E288" s="2">
        <v>2287</v>
      </c>
      <c r="F288" s="6" t="str">
        <f>startup_data___Copy[[#This Row],[Valuation (M USD)]]&amp;"0000"</f>
        <v>251470000</v>
      </c>
      <c r="G288">
        <v>25147</v>
      </c>
      <c r="H288" s="6" t="str">
        <f>startup_data___Copy[[#This Row],[Revenue (M USD)]]&amp;"0000"</f>
        <v>16990000</v>
      </c>
      <c r="I288" s="1">
        <v>1699</v>
      </c>
      <c r="J288" s="2">
        <v>2262</v>
      </c>
      <c r="K288" s="4">
        <v>7.04</v>
      </c>
      <c r="L288" t="s">
        <v>7</v>
      </c>
      <c r="M288" s="3">
        <f>DATE(startup_data___Copy[[#This Row],[Year Founded]],1,1)</f>
        <v>33239</v>
      </c>
      <c r="N288" s="2">
        <v>1991</v>
      </c>
      <c r="O288" t="s">
        <v>11</v>
      </c>
    </row>
    <row r="289" spans="1:15" x14ac:dyDescent="0.3">
      <c r="A289" s="2">
        <v>288</v>
      </c>
      <c r="B289" t="s">
        <v>14</v>
      </c>
      <c r="C289" s="2">
        <v>5</v>
      </c>
      <c r="D289" s="6" t="str">
        <f t="shared" si="4"/>
        <v>25580000</v>
      </c>
      <c r="E289" s="2">
        <v>2558</v>
      </c>
      <c r="F289" s="6" t="str">
        <f>startup_data___Copy[[#This Row],[Valuation (M USD)]]&amp;"0000"</f>
        <v>1141160000</v>
      </c>
      <c r="G289">
        <v>114116</v>
      </c>
      <c r="H289" s="6" t="str">
        <f>startup_data___Copy[[#This Row],[Revenue (M USD)]]&amp;"0000"</f>
        <v>39040000</v>
      </c>
      <c r="I289" s="1">
        <v>3904</v>
      </c>
      <c r="J289" s="2">
        <v>2793</v>
      </c>
      <c r="K289" s="4">
        <v>2.12</v>
      </c>
      <c r="L289" t="s">
        <v>24</v>
      </c>
      <c r="M289" s="3">
        <f>DATE(startup_data___Copy[[#This Row],[Year Founded]],1,1)</f>
        <v>32874</v>
      </c>
      <c r="N289" s="2">
        <v>1990</v>
      </c>
      <c r="O289" t="s">
        <v>18</v>
      </c>
    </row>
    <row r="290" spans="1:15" x14ac:dyDescent="0.3">
      <c r="A290" s="2">
        <v>289</v>
      </c>
      <c r="B290" t="s">
        <v>14</v>
      </c>
      <c r="C290" s="2">
        <v>5</v>
      </c>
      <c r="D290" s="6" t="str">
        <f t="shared" si="4"/>
        <v>297050000</v>
      </c>
      <c r="E290" s="2">
        <v>29705</v>
      </c>
      <c r="F290" s="6" t="str">
        <f>startup_data___Copy[[#This Row],[Valuation (M USD)]]&amp;"0000"</f>
        <v>2595860000</v>
      </c>
      <c r="G290">
        <v>259586</v>
      </c>
      <c r="H290" s="6" t="str">
        <f>startup_data___Copy[[#This Row],[Revenue (M USD)]]&amp;"0000"</f>
        <v>38010000</v>
      </c>
      <c r="I290" s="1">
        <v>3801</v>
      </c>
      <c r="J290" s="2">
        <v>401</v>
      </c>
      <c r="K290" s="4">
        <v>6.57</v>
      </c>
      <c r="L290" t="s">
        <v>7</v>
      </c>
      <c r="M290" s="3">
        <f>DATE(startup_data___Copy[[#This Row],[Year Founded]],1,1)</f>
        <v>41275</v>
      </c>
      <c r="N290" s="2">
        <v>2013</v>
      </c>
      <c r="O290" t="s">
        <v>16</v>
      </c>
    </row>
    <row r="291" spans="1:15" x14ac:dyDescent="0.3">
      <c r="A291" s="2">
        <v>290</v>
      </c>
      <c r="B291" t="s">
        <v>10</v>
      </c>
      <c r="C291" s="2">
        <v>5</v>
      </c>
      <c r="D291" s="6" t="str">
        <f t="shared" si="4"/>
        <v>202980000</v>
      </c>
      <c r="E291" s="2">
        <v>20298</v>
      </c>
      <c r="F291" s="6" t="str">
        <f>startup_data___Copy[[#This Row],[Valuation (M USD)]]&amp;"0000"</f>
        <v>184170000</v>
      </c>
      <c r="G291">
        <v>18417</v>
      </c>
      <c r="H291" s="6" t="str">
        <f>startup_data___Copy[[#This Row],[Revenue (M USD)]]&amp;"0000"</f>
        <v>22750000</v>
      </c>
      <c r="I291" s="1">
        <v>2275</v>
      </c>
      <c r="J291" s="2">
        <v>2083</v>
      </c>
      <c r="K291" s="4">
        <v>8.1999999999999993</v>
      </c>
      <c r="L291" t="s">
        <v>7</v>
      </c>
      <c r="M291" s="3">
        <f>DATE(startup_data___Copy[[#This Row],[Year Founded]],1,1)</f>
        <v>42370</v>
      </c>
      <c r="N291" s="2">
        <v>2016</v>
      </c>
      <c r="O291" t="s">
        <v>16</v>
      </c>
    </row>
    <row r="292" spans="1:15" x14ac:dyDescent="0.3">
      <c r="A292" s="2">
        <v>291</v>
      </c>
      <c r="B292" t="s">
        <v>20</v>
      </c>
      <c r="C292" s="2">
        <v>3</v>
      </c>
      <c r="D292" s="6" t="str">
        <f t="shared" si="4"/>
        <v>134060000</v>
      </c>
      <c r="E292" s="2">
        <v>13406</v>
      </c>
      <c r="F292" s="6" t="str">
        <f>startup_data___Copy[[#This Row],[Valuation (M USD)]]&amp;"0000"</f>
        <v>776290000</v>
      </c>
      <c r="G292">
        <v>77629</v>
      </c>
      <c r="H292" s="6" t="str">
        <f>startup_data___Copy[[#This Row],[Revenue (M USD)]]&amp;"0000"</f>
        <v>38220000</v>
      </c>
      <c r="I292" s="1">
        <v>3822</v>
      </c>
      <c r="J292" s="2">
        <v>4749</v>
      </c>
      <c r="K292" s="4">
        <v>0.6</v>
      </c>
      <c r="L292" t="s">
        <v>24</v>
      </c>
      <c r="M292" s="3">
        <f>DATE(startup_data___Copy[[#This Row],[Year Founded]],1,1)</f>
        <v>33239</v>
      </c>
      <c r="N292" s="2">
        <v>1991</v>
      </c>
      <c r="O292" t="s">
        <v>16</v>
      </c>
    </row>
    <row r="293" spans="1:15" x14ac:dyDescent="0.3">
      <c r="A293" s="2">
        <v>292</v>
      </c>
      <c r="B293" t="s">
        <v>14</v>
      </c>
      <c r="C293" s="2">
        <v>3</v>
      </c>
      <c r="D293" s="6" t="str">
        <f t="shared" si="4"/>
        <v>194450000</v>
      </c>
      <c r="E293" s="2">
        <v>19445</v>
      </c>
      <c r="F293" s="6" t="str">
        <f>startup_data___Copy[[#This Row],[Valuation (M USD)]]&amp;"0000"</f>
        <v>769940000</v>
      </c>
      <c r="G293">
        <v>76994</v>
      </c>
      <c r="H293" s="6" t="str">
        <f>startup_data___Copy[[#This Row],[Revenue (M USD)]]&amp;"0000"</f>
        <v>12970000</v>
      </c>
      <c r="I293" s="1">
        <v>1297</v>
      </c>
      <c r="J293" s="2">
        <v>4429</v>
      </c>
      <c r="K293" s="4">
        <v>9.1199999999999992</v>
      </c>
      <c r="L293" t="s">
        <v>7</v>
      </c>
      <c r="M293" s="3">
        <f>DATE(startup_data___Copy[[#This Row],[Year Founded]],1,1)</f>
        <v>43831</v>
      </c>
      <c r="N293" s="2">
        <v>2020</v>
      </c>
      <c r="O293" t="s">
        <v>11</v>
      </c>
    </row>
    <row r="294" spans="1:15" x14ac:dyDescent="0.3">
      <c r="A294" s="2">
        <v>293</v>
      </c>
      <c r="B294" t="s">
        <v>12</v>
      </c>
      <c r="C294" s="2">
        <v>2</v>
      </c>
      <c r="D294" s="6" t="str">
        <f t="shared" si="4"/>
        <v>178520000</v>
      </c>
      <c r="E294" s="2">
        <v>17852</v>
      </c>
      <c r="F294" s="6" t="str">
        <f>startup_data___Copy[[#This Row],[Valuation (M USD)]]&amp;"0000"</f>
        <v>2199490000</v>
      </c>
      <c r="G294">
        <v>219949</v>
      </c>
      <c r="H294" s="6" t="str">
        <f>startup_data___Copy[[#This Row],[Revenue (M USD)]]&amp;"0000"</f>
        <v>41330000</v>
      </c>
      <c r="I294" s="1">
        <v>4133</v>
      </c>
      <c r="J294" s="2">
        <v>3242</v>
      </c>
      <c r="K294" s="4">
        <v>0.39</v>
      </c>
      <c r="L294" t="s">
        <v>24</v>
      </c>
      <c r="M294" s="3">
        <f>DATE(startup_data___Copy[[#This Row],[Year Founded]],1,1)</f>
        <v>37622</v>
      </c>
      <c r="N294" s="2">
        <v>2003</v>
      </c>
      <c r="O294" t="s">
        <v>18</v>
      </c>
    </row>
    <row r="295" spans="1:15" x14ac:dyDescent="0.3">
      <c r="A295" s="2">
        <v>294</v>
      </c>
      <c r="B295" t="s">
        <v>22</v>
      </c>
      <c r="C295" s="2">
        <v>4</v>
      </c>
      <c r="D295" s="6" t="str">
        <f t="shared" si="4"/>
        <v>115390000</v>
      </c>
      <c r="E295" s="2">
        <v>11539</v>
      </c>
      <c r="F295" s="6" t="str">
        <f>startup_data___Copy[[#This Row],[Valuation (M USD)]]&amp;"0000"</f>
        <v>515150000</v>
      </c>
      <c r="G295">
        <v>51515</v>
      </c>
      <c r="H295" s="6" t="str">
        <f>startup_data___Copy[[#This Row],[Revenue (M USD)]]&amp;"0000"</f>
        <v>80260000</v>
      </c>
      <c r="I295" s="1">
        <v>8026</v>
      </c>
      <c r="J295" s="2">
        <v>3898</v>
      </c>
      <c r="K295" s="4">
        <v>3.62</v>
      </c>
      <c r="L295" t="s">
        <v>24</v>
      </c>
      <c r="M295" s="3">
        <f>DATE(startup_data___Copy[[#This Row],[Year Founded]],1,1)</f>
        <v>33239</v>
      </c>
      <c r="N295" s="2">
        <v>1991</v>
      </c>
      <c r="O295" t="s">
        <v>21</v>
      </c>
    </row>
    <row r="296" spans="1:15" x14ac:dyDescent="0.3">
      <c r="A296" s="2">
        <v>295</v>
      </c>
      <c r="B296" t="s">
        <v>15</v>
      </c>
      <c r="C296" s="2">
        <v>1</v>
      </c>
      <c r="D296" s="6" t="str">
        <f t="shared" si="4"/>
        <v>20160000</v>
      </c>
      <c r="E296" s="2">
        <v>2016</v>
      </c>
      <c r="F296" s="6" t="str">
        <f>startup_data___Copy[[#This Row],[Valuation (M USD)]]&amp;"0000"</f>
        <v>204250000</v>
      </c>
      <c r="G296">
        <v>20425</v>
      </c>
      <c r="H296" s="6" t="str">
        <f>startup_data___Copy[[#This Row],[Revenue (M USD)]]&amp;"0000"</f>
        <v>47960000</v>
      </c>
      <c r="I296" s="1">
        <v>4796</v>
      </c>
      <c r="J296" s="2">
        <v>2010</v>
      </c>
      <c r="K296" s="4">
        <v>0.26</v>
      </c>
      <c r="L296" t="s">
        <v>7</v>
      </c>
      <c r="M296" s="3">
        <f>DATE(startup_data___Copy[[#This Row],[Year Founded]],1,1)</f>
        <v>43101</v>
      </c>
      <c r="N296" s="2">
        <v>2018</v>
      </c>
      <c r="O296" t="s">
        <v>11</v>
      </c>
    </row>
    <row r="297" spans="1:15" x14ac:dyDescent="0.3">
      <c r="A297" s="2">
        <v>296</v>
      </c>
      <c r="B297" t="s">
        <v>10</v>
      </c>
      <c r="C297" s="2">
        <v>5</v>
      </c>
      <c r="D297" s="6" t="str">
        <f t="shared" si="4"/>
        <v>246540000</v>
      </c>
      <c r="E297" s="2">
        <v>24654</v>
      </c>
      <c r="F297" s="6" t="str">
        <f>startup_data___Copy[[#This Row],[Valuation (M USD)]]&amp;"0000"</f>
        <v>3510090000</v>
      </c>
      <c r="G297">
        <v>351009</v>
      </c>
      <c r="H297" s="6" t="str">
        <f>startup_data___Copy[[#This Row],[Revenue (M USD)]]&amp;"0000"</f>
        <v>190000</v>
      </c>
      <c r="I297" s="1">
        <v>19</v>
      </c>
      <c r="J297" s="2">
        <v>2021</v>
      </c>
      <c r="K297" s="4">
        <v>0.86</v>
      </c>
      <c r="L297" t="s">
        <v>24</v>
      </c>
      <c r="M297" s="3">
        <f>DATE(startup_data___Copy[[#This Row],[Year Founded]],1,1)</f>
        <v>37987</v>
      </c>
      <c r="N297" s="2">
        <v>2004</v>
      </c>
      <c r="O297" t="s">
        <v>11</v>
      </c>
    </row>
    <row r="298" spans="1:15" x14ac:dyDescent="0.3">
      <c r="A298" s="2">
        <v>297</v>
      </c>
      <c r="B298" t="s">
        <v>12</v>
      </c>
      <c r="C298" s="2">
        <v>2</v>
      </c>
      <c r="D298" s="6" t="str">
        <f t="shared" si="4"/>
        <v>111860000</v>
      </c>
      <c r="E298" s="2">
        <v>11186</v>
      </c>
      <c r="F298" s="6" t="str">
        <f>startup_data___Copy[[#This Row],[Valuation (M USD)]]&amp;"0000"</f>
        <v>1511590000</v>
      </c>
      <c r="G298">
        <v>151159</v>
      </c>
      <c r="H298" s="6" t="str">
        <f>startup_data___Copy[[#This Row],[Revenue (M USD)]]&amp;"0000"</f>
        <v>4220000</v>
      </c>
      <c r="I298" s="1">
        <v>422</v>
      </c>
      <c r="J298" s="2">
        <v>3176</v>
      </c>
      <c r="K298" s="4">
        <v>9.1199999999999992</v>
      </c>
      <c r="L298" t="s">
        <v>24</v>
      </c>
      <c r="M298" s="3">
        <f>DATE(startup_data___Copy[[#This Row],[Year Founded]],1,1)</f>
        <v>36892</v>
      </c>
      <c r="N298" s="2">
        <v>2001</v>
      </c>
      <c r="O298" t="s">
        <v>18</v>
      </c>
    </row>
    <row r="299" spans="1:15" x14ac:dyDescent="0.3">
      <c r="A299" s="2">
        <v>298</v>
      </c>
      <c r="B299" t="s">
        <v>10</v>
      </c>
      <c r="C299" s="2">
        <v>1</v>
      </c>
      <c r="D299" s="6" t="str">
        <f t="shared" si="4"/>
        <v>245730000</v>
      </c>
      <c r="E299" s="2">
        <v>24573</v>
      </c>
      <c r="F299" s="6" t="str">
        <f>startup_data___Copy[[#This Row],[Valuation (M USD)]]&amp;"0000"</f>
        <v>1556220000</v>
      </c>
      <c r="G299">
        <v>155622</v>
      </c>
      <c r="H299" s="6" t="str">
        <f>startup_data___Copy[[#This Row],[Revenue (M USD)]]&amp;"0000"</f>
        <v>2810000</v>
      </c>
      <c r="I299" s="1">
        <v>281</v>
      </c>
      <c r="J299" s="2">
        <v>2673</v>
      </c>
      <c r="K299" s="4">
        <v>3.61</v>
      </c>
      <c r="L299" t="s">
        <v>24</v>
      </c>
      <c r="M299" s="3">
        <f>DATE(startup_data___Copy[[#This Row],[Year Founded]],1,1)</f>
        <v>42736</v>
      </c>
      <c r="N299" s="2">
        <v>2017</v>
      </c>
      <c r="O299" t="s">
        <v>13</v>
      </c>
    </row>
    <row r="300" spans="1:15" x14ac:dyDescent="0.3">
      <c r="A300" s="2">
        <v>299</v>
      </c>
      <c r="B300" t="s">
        <v>15</v>
      </c>
      <c r="C300" s="2">
        <v>2</v>
      </c>
      <c r="D300" s="6" t="str">
        <f t="shared" si="4"/>
        <v>76130000</v>
      </c>
      <c r="E300" s="2">
        <v>7613</v>
      </c>
      <c r="F300" s="6" t="str">
        <f>startup_data___Copy[[#This Row],[Valuation (M USD)]]&amp;"0000"</f>
        <v>1006240000</v>
      </c>
      <c r="G300">
        <v>100624</v>
      </c>
      <c r="H300" s="6" t="str">
        <f>startup_data___Copy[[#This Row],[Revenue (M USD)]]&amp;"0000"</f>
        <v>96630000</v>
      </c>
      <c r="I300" s="1">
        <v>9663</v>
      </c>
      <c r="J300" s="2">
        <v>1883</v>
      </c>
      <c r="K300" s="4">
        <v>4.3099999999999996</v>
      </c>
      <c r="L300" t="s">
        <v>24</v>
      </c>
      <c r="M300" s="3">
        <f>DATE(startup_data___Copy[[#This Row],[Year Founded]],1,1)</f>
        <v>39814</v>
      </c>
      <c r="N300" s="2">
        <v>2009</v>
      </c>
      <c r="O300" t="s">
        <v>11</v>
      </c>
    </row>
    <row r="301" spans="1:15" x14ac:dyDescent="0.3">
      <c r="A301" s="2">
        <v>300</v>
      </c>
      <c r="B301" t="s">
        <v>17</v>
      </c>
      <c r="C301" s="2">
        <v>3</v>
      </c>
      <c r="D301" s="6" t="str">
        <f t="shared" si="4"/>
        <v>810000</v>
      </c>
      <c r="E301" s="2">
        <v>81</v>
      </c>
      <c r="F301" s="6" t="str">
        <f>startup_data___Copy[[#This Row],[Valuation (M USD)]]&amp;"0000"</f>
        <v>2430000</v>
      </c>
      <c r="G301">
        <v>243</v>
      </c>
      <c r="H301" s="6" t="str">
        <f>startup_data___Copy[[#This Row],[Revenue (M USD)]]&amp;"0000"</f>
        <v>12830000</v>
      </c>
      <c r="I301" s="1">
        <v>1283</v>
      </c>
      <c r="J301" s="2">
        <v>1201</v>
      </c>
      <c r="K301" s="4">
        <v>2.23</v>
      </c>
      <c r="L301" t="s">
        <v>24</v>
      </c>
      <c r="M301" s="3">
        <f>DATE(startup_data___Copy[[#This Row],[Year Founded]],1,1)</f>
        <v>41275</v>
      </c>
      <c r="N301" s="2">
        <v>2013</v>
      </c>
      <c r="O301" t="s">
        <v>13</v>
      </c>
    </row>
    <row r="302" spans="1:15" x14ac:dyDescent="0.3">
      <c r="A302" s="2">
        <v>301</v>
      </c>
      <c r="B302" t="s">
        <v>15</v>
      </c>
      <c r="C302" s="2">
        <v>5</v>
      </c>
      <c r="D302" s="6" t="str">
        <f t="shared" si="4"/>
        <v>4810000</v>
      </c>
      <c r="E302" s="2">
        <v>481</v>
      </c>
      <c r="F302" s="6" t="str">
        <f>startup_data___Copy[[#This Row],[Valuation (M USD)]]&amp;"0000"</f>
        <v>154510000</v>
      </c>
      <c r="G302">
        <v>15451</v>
      </c>
      <c r="H302" s="6" t="str">
        <f>startup_data___Copy[[#This Row],[Revenue (M USD)]]&amp;"0000"</f>
        <v>7080000</v>
      </c>
      <c r="I302" s="1">
        <v>708</v>
      </c>
      <c r="J302" s="2">
        <v>1777</v>
      </c>
      <c r="K302" s="4">
        <v>6.01</v>
      </c>
      <c r="L302" t="s">
        <v>7</v>
      </c>
      <c r="M302" s="3">
        <f>DATE(startup_data___Copy[[#This Row],[Year Founded]],1,1)</f>
        <v>40179</v>
      </c>
      <c r="N302" s="2">
        <v>2010</v>
      </c>
      <c r="O302" t="s">
        <v>13</v>
      </c>
    </row>
    <row r="303" spans="1:15" x14ac:dyDescent="0.3">
      <c r="A303" s="2">
        <v>302</v>
      </c>
      <c r="B303" t="s">
        <v>20</v>
      </c>
      <c r="C303" s="2">
        <v>1</v>
      </c>
      <c r="D303" s="6" t="str">
        <f t="shared" si="4"/>
        <v>140830000</v>
      </c>
      <c r="E303" s="2">
        <v>14083</v>
      </c>
      <c r="F303" s="6" t="str">
        <f>startup_data___Copy[[#This Row],[Valuation (M USD)]]&amp;"0000"</f>
        <v>1440780000</v>
      </c>
      <c r="G303">
        <v>144078</v>
      </c>
      <c r="H303" s="6" t="str">
        <f>startup_data___Copy[[#This Row],[Revenue (M USD)]]&amp;"0000"</f>
        <v>97280000</v>
      </c>
      <c r="I303" s="1">
        <v>9728</v>
      </c>
      <c r="J303" s="2">
        <v>166</v>
      </c>
      <c r="K303" s="4">
        <v>5.99</v>
      </c>
      <c r="L303" t="s">
        <v>7</v>
      </c>
      <c r="M303" s="3">
        <f>DATE(startup_data___Copy[[#This Row],[Year Founded]],1,1)</f>
        <v>36161</v>
      </c>
      <c r="N303" s="2">
        <v>1999</v>
      </c>
      <c r="O303" t="s">
        <v>16</v>
      </c>
    </row>
    <row r="304" spans="1:15" x14ac:dyDescent="0.3">
      <c r="A304" s="2">
        <v>303</v>
      </c>
      <c r="B304" t="s">
        <v>15</v>
      </c>
      <c r="C304" s="2">
        <v>1</v>
      </c>
      <c r="D304" s="6" t="str">
        <f t="shared" si="4"/>
        <v>283320000</v>
      </c>
      <c r="E304" s="2">
        <v>28332</v>
      </c>
      <c r="F304" s="6" t="str">
        <f>startup_data___Copy[[#This Row],[Valuation (M USD)]]&amp;"0000"</f>
        <v>2090220000</v>
      </c>
      <c r="G304">
        <v>209022</v>
      </c>
      <c r="H304" s="6" t="str">
        <f>startup_data___Copy[[#This Row],[Revenue (M USD)]]&amp;"0000"</f>
        <v>82620000</v>
      </c>
      <c r="I304" s="1">
        <v>8262</v>
      </c>
      <c r="J304" s="2">
        <v>3981</v>
      </c>
      <c r="K304" s="4">
        <v>3.78</v>
      </c>
      <c r="L304" t="s">
        <v>7</v>
      </c>
      <c r="M304" s="3">
        <f>DATE(startup_data___Copy[[#This Row],[Year Founded]],1,1)</f>
        <v>37622</v>
      </c>
      <c r="N304" s="2">
        <v>2003</v>
      </c>
      <c r="O304" t="s">
        <v>18</v>
      </c>
    </row>
    <row r="305" spans="1:15" x14ac:dyDescent="0.3">
      <c r="A305" s="2">
        <v>304</v>
      </c>
      <c r="B305" t="s">
        <v>15</v>
      </c>
      <c r="C305" s="2">
        <v>1</v>
      </c>
      <c r="D305" s="6" t="str">
        <f t="shared" si="4"/>
        <v>31110000</v>
      </c>
      <c r="E305" s="2">
        <v>3111</v>
      </c>
      <c r="F305" s="6" t="str">
        <f>startup_data___Copy[[#This Row],[Valuation (M USD)]]&amp;"0000"</f>
        <v>23760000</v>
      </c>
      <c r="G305">
        <v>2376</v>
      </c>
      <c r="H305" s="6" t="str">
        <f>startup_data___Copy[[#This Row],[Revenue (M USD)]]&amp;"0000"</f>
        <v>69960000</v>
      </c>
      <c r="I305" s="1">
        <v>6996</v>
      </c>
      <c r="J305" s="2">
        <v>1756</v>
      </c>
      <c r="K305" s="4">
        <v>3.4</v>
      </c>
      <c r="L305" t="s">
        <v>24</v>
      </c>
      <c r="M305" s="3">
        <f>DATE(startup_data___Copy[[#This Row],[Year Founded]],1,1)</f>
        <v>39083</v>
      </c>
      <c r="N305" s="2">
        <v>2007</v>
      </c>
      <c r="O305" t="s">
        <v>13</v>
      </c>
    </row>
    <row r="306" spans="1:15" x14ac:dyDescent="0.3">
      <c r="A306" s="2">
        <v>305</v>
      </c>
      <c r="B306" t="s">
        <v>20</v>
      </c>
      <c r="C306" s="2">
        <v>1</v>
      </c>
      <c r="D306" s="6" t="str">
        <f t="shared" si="4"/>
        <v>256340000</v>
      </c>
      <c r="E306" s="2">
        <v>25634</v>
      </c>
      <c r="F306" s="6" t="str">
        <f>startup_data___Copy[[#This Row],[Valuation (M USD)]]&amp;"0000"</f>
        <v>2505290000</v>
      </c>
      <c r="G306">
        <v>250529</v>
      </c>
      <c r="H306" s="6" t="str">
        <f>startup_data___Copy[[#This Row],[Revenue (M USD)]]&amp;"0000"</f>
        <v>83960000</v>
      </c>
      <c r="I306" s="1">
        <v>8396</v>
      </c>
      <c r="J306" s="2">
        <v>780</v>
      </c>
      <c r="K306" s="4">
        <v>8.86</v>
      </c>
      <c r="L306" t="s">
        <v>24</v>
      </c>
      <c r="M306" s="3">
        <f>DATE(startup_data___Copy[[#This Row],[Year Founded]],1,1)</f>
        <v>41275</v>
      </c>
      <c r="N306" s="2">
        <v>2013</v>
      </c>
      <c r="O306" t="s">
        <v>18</v>
      </c>
    </row>
    <row r="307" spans="1:15" x14ac:dyDescent="0.3">
      <c r="A307" s="2">
        <v>306</v>
      </c>
      <c r="B307" t="s">
        <v>22</v>
      </c>
      <c r="C307" s="2">
        <v>1</v>
      </c>
      <c r="D307" s="6" t="str">
        <f t="shared" si="4"/>
        <v>158340000</v>
      </c>
      <c r="E307" s="2">
        <v>15834</v>
      </c>
      <c r="F307" s="6" t="str">
        <f>startup_data___Copy[[#This Row],[Valuation (M USD)]]&amp;"0000"</f>
        <v>839420000</v>
      </c>
      <c r="G307">
        <v>83942</v>
      </c>
      <c r="H307" s="6" t="str">
        <f>startup_data___Copy[[#This Row],[Revenue (M USD)]]&amp;"0000"</f>
        <v>98180000</v>
      </c>
      <c r="I307" s="1">
        <v>9818</v>
      </c>
      <c r="J307" s="2">
        <v>944</v>
      </c>
      <c r="K307" s="4">
        <v>3.89</v>
      </c>
      <c r="L307" t="s">
        <v>24</v>
      </c>
      <c r="M307" s="3">
        <f>DATE(startup_data___Copy[[#This Row],[Year Founded]],1,1)</f>
        <v>37622</v>
      </c>
      <c r="N307" s="2">
        <v>2003</v>
      </c>
      <c r="O307" t="s">
        <v>16</v>
      </c>
    </row>
    <row r="308" spans="1:15" x14ac:dyDescent="0.3">
      <c r="A308" s="2">
        <v>307</v>
      </c>
      <c r="B308" t="s">
        <v>14</v>
      </c>
      <c r="C308" s="2">
        <v>2</v>
      </c>
      <c r="D308" s="6" t="str">
        <f t="shared" si="4"/>
        <v>247860000</v>
      </c>
      <c r="E308" s="2">
        <v>24786</v>
      </c>
      <c r="F308" s="6" t="str">
        <f>startup_data___Copy[[#This Row],[Valuation (M USD)]]&amp;"0000"</f>
        <v>1373410000</v>
      </c>
      <c r="G308">
        <v>137341</v>
      </c>
      <c r="H308" s="6" t="str">
        <f>startup_data___Copy[[#This Row],[Revenue (M USD)]]&amp;"0000"</f>
        <v>62170000</v>
      </c>
      <c r="I308" s="1">
        <v>6217</v>
      </c>
      <c r="J308" s="2">
        <v>3225</v>
      </c>
      <c r="K308" s="4">
        <v>4.99</v>
      </c>
      <c r="L308" t="s">
        <v>24</v>
      </c>
      <c r="M308" s="3">
        <f>DATE(startup_data___Copy[[#This Row],[Year Founded]],1,1)</f>
        <v>36892</v>
      </c>
      <c r="N308" s="2">
        <v>2001</v>
      </c>
      <c r="O308" t="s">
        <v>18</v>
      </c>
    </row>
    <row r="309" spans="1:15" x14ac:dyDescent="0.3">
      <c r="A309" s="2">
        <v>308</v>
      </c>
      <c r="B309" t="s">
        <v>15</v>
      </c>
      <c r="C309" s="2">
        <v>5</v>
      </c>
      <c r="D309" s="6" t="str">
        <f t="shared" si="4"/>
        <v>89860000</v>
      </c>
      <c r="E309" s="2">
        <v>8986</v>
      </c>
      <c r="F309" s="6" t="str">
        <f>startup_data___Copy[[#This Row],[Valuation (M USD)]]&amp;"0000"</f>
        <v>792140000</v>
      </c>
      <c r="G309">
        <v>79214</v>
      </c>
      <c r="H309" s="6" t="str">
        <f>startup_data___Copy[[#This Row],[Revenue (M USD)]]&amp;"0000"</f>
        <v>55960000</v>
      </c>
      <c r="I309" s="1">
        <v>5596</v>
      </c>
      <c r="J309" s="2">
        <v>544</v>
      </c>
      <c r="K309" s="4">
        <v>2.9</v>
      </c>
      <c r="L309" t="s">
        <v>24</v>
      </c>
      <c r="M309" s="3">
        <f>DATE(startup_data___Copy[[#This Row],[Year Founded]],1,1)</f>
        <v>40544</v>
      </c>
      <c r="N309" s="2">
        <v>2011</v>
      </c>
      <c r="O309" t="s">
        <v>11</v>
      </c>
    </row>
    <row r="310" spans="1:15" x14ac:dyDescent="0.3">
      <c r="A310" s="2">
        <v>309</v>
      </c>
      <c r="B310" t="s">
        <v>20</v>
      </c>
      <c r="C310" s="2">
        <v>3</v>
      </c>
      <c r="D310" s="6" t="str">
        <f t="shared" si="4"/>
        <v>252060000</v>
      </c>
      <c r="E310" s="2">
        <v>25206</v>
      </c>
      <c r="F310" s="6" t="str">
        <f>startup_data___Copy[[#This Row],[Valuation (M USD)]]&amp;"0000"</f>
        <v>3037590000</v>
      </c>
      <c r="G310">
        <v>303759</v>
      </c>
      <c r="H310" s="6" t="str">
        <f>startup_data___Copy[[#This Row],[Revenue (M USD)]]&amp;"0000"</f>
        <v>62860000</v>
      </c>
      <c r="I310" s="1">
        <v>6286</v>
      </c>
      <c r="J310" s="2">
        <v>4922</v>
      </c>
      <c r="K310" s="4">
        <v>7.89</v>
      </c>
      <c r="L310" t="s">
        <v>24</v>
      </c>
      <c r="M310" s="3">
        <f>DATE(startup_data___Copy[[#This Row],[Year Founded]],1,1)</f>
        <v>34700</v>
      </c>
      <c r="N310" s="2">
        <v>1995</v>
      </c>
      <c r="O310" t="s">
        <v>13</v>
      </c>
    </row>
    <row r="311" spans="1:15" x14ac:dyDescent="0.3">
      <c r="A311" s="2">
        <v>310</v>
      </c>
      <c r="B311" t="s">
        <v>12</v>
      </c>
      <c r="C311" s="2">
        <v>3</v>
      </c>
      <c r="D311" s="6" t="str">
        <f t="shared" si="4"/>
        <v>231960000</v>
      </c>
      <c r="E311" s="2">
        <v>23196</v>
      </c>
      <c r="F311" s="6" t="str">
        <f>startup_data___Copy[[#This Row],[Valuation (M USD)]]&amp;"0000"</f>
        <v>2420260000</v>
      </c>
      <c r="G311">
        <v>242026</v>
      </c>
      <c r="H311" s="6" t="str">
        <f>startup_data___Copy[[#This Row],[Revenue (M USD)]]&amp;"0000"</f>
        <v>53310000</v>
      </c>
      <c r="I311" s="1">
        <v>5331</v>
      </c>
      <c r="J311" s="2">
        <v>1466</v>
      </c>
      <c r="K311" s="4">
        <v>4.03</v>
      </c>
      <c r="L311" t="s">
        <v>24</v>
      </c>
      <c r="M311" s="3">
        <f>DATE(startup_data___Copy[[#This Row],[Year Founded]],1,1)</f>
        <v>40544</v>
      </c>
      <c r="N311" s="2">
        <v>2011</v>
      </c>
      <c r="O311" t="s">
        <v>18</v>
      </c>
    </row>
    <row r="312" spans="1:15" x14ac:dyDescent="0.3">
      <c r="A312" s="2">
        <v>311</v>
      </c>
      <c r="B312" t="s">
        <v>17</v>
      </c>
      <c r="C312" s="2">
        <v>3</v>
      </c>
      <c r="D312" s="6" t="str">
        <f t="shared" si="4"/>
        <v>6940000</v>
      </c>
      <c r="E312" s="2">
        <v>694</v>
      </c>
      <c r="F312" s="6" t="str">
        <f>startup_data___Copy[[#This Row],[Valuation (M USD)]]&amp;"0000"</f>
        <v>455840000</v>
      </c>
      <c r="G312">
        <v>45584</v>
      </c>
      <c r="H312" s="6" t="str">
        <f>startup_data___Copy[[#This Row],[Revenue (M USD)]]&amp;"0000"</f>
        <v>63550000</v>
      </c>
      <c r="I312" s="1">
        <v>6355</v>
      </c>
      <c r="J312" s="2">
        <v>360</v>
      </c>
      <c r="K312" s="4">
        <v>5.18</v>
      </c>
      <c r="L312" t="s">
        <v>24</v>
      </c>
      <c r="M312" s="3">
        <f>DATE(startup_data___Copy[[#This Row],[Year Founded]],1,1)</f>
        <v>37622</v>
      </c>
      <c r="N312" s="2">
        <v>2003</v>
      </c>
      <c r="O312" t="s">
        <v>21</v>
      </c>
    </row>
    <row r="313" spans="1:15" x14ac:dyDescent="0.3">
      <c r="A313" s="2">
        <v>312</v>
      </c>
      <c r="B313" t="s">
        <v>17</v>
      </c>
      <c r="C313" s="2">
        <v>3</v>
      </c>
      <c r="D313" s="6" t="str">
        <f t="shared" si="4"/>
        <v>39830000</v>
      </c>
      <c r="E313" s="2">
        <v>3983</v>
      </c>
      <c r="F313" s="6" t="str">
        <f>startup_data___Copy[[#This Row],[Valuation (M USD)]]&amp;"0000"</f>
        <v>325170000</v>
      </c>
      <c r="G313">
        <v>32517</v>
      </c>
      <c r="H313" s="6" t="str">
        <f>startup_data___Copy[[#This Row],[Revenue (M USD)]]&amp;"0000"</f>
        <v>45040000</v>
      </c>
      <c r="I313" s="1">
        <v>4504</v>
      </c>
      <c r="J313" s="2">
        <v>3609</v>
      </c>
      <c r="K313" s="4">
        <v>2.61</v>
      </c>
      <c r="L313" t="s">
        <v>7</v>
      </c>
      <c r="M313" s="3">
        <f>DATE(startup_data___Copy[[#This Row],[Year Founded]],1,1)</f>
        <v>38353</v>
      </c>
      <c r="N313" s="2">
        <v>2005</v>
      </c>
      <c r="O313" t="s">
        <v>18</v>
      </c>
    </row>
    <row r="314" spans="1:15" x14ac:dyDescent="0.3">
      <c r="A314" s="2">
        <v>313</v>
      </c>
      <c r="B314" t="s">
        <v>15</v>
      </c>
      <c r="C314" s="2">
        <v>2</v>
      </c>
      <c r="D314" s="6" t="str">
        <f t="shared" si="4"/>
        <v>260480000</v>
      </c>
      <c r="E314" s="2">
        <v>26048</v>
      </c>
      <c r="F314" s="6" t="str">
        <f>startup_data___Copy[[#This Row],[Valuation (M USD)]]&amp;"0000"</f>
        <v>131490000</v>
      </c>
      <c r="G314">
        <v>13149</v>
      </c>
      <c r="H314" s="6" t="str">
        <f>startup_data___Copy[[#This Row],[Revenue (M USD)]]&amp;"0000"</f>
        <v>21920000</v>
      </c>
      <c r="I314" s="1">
        <v>2192</v>
      </c>
      <c r="J314" s="2">
        <v>3328</v>
      </c>
      <c r="K314" s="4">
        <v>9.8800000000000008</v>
      </c>
      <c r="L314" t="s">
        <v>7</v>
      </c>
      <c r="M314" s="3">
        <f>DATE(startup_data___Copy[[#This Row],[Year Founded]],1,1)</f>
        <v>41640</v>
      </c>
      <c r="N314" s="2">
        <v>2014</v>
      </c>
      <c r="O314" t="s">
        <v>13</v>
      </c>
    </row>
    <row r="315" spans="1:15" x14ac:dyDescent="0.3">
      <c r="A315" s="2">
        <v>314</v>
      </c>
      <c r="B315" t="s">
        <v>22</v>
      </c>
      <c r="C315" s="2">
        <v>4</v>
      </c>
      <c r="D315" s="6" t="str">
        <f t="shared" si="4"/>
        <v>288990000</v>
      </c>
      <c r="E315" s="2">
        <v>28899</v>
      </c>
      <c r="F315" s="6" t="str">
        <f>startup_data___Copy[[#This Row],[Valuation (M USD)]]&amp;"0000"</f>
        <v>1125780000</v>
      </c>
      <c r="G315">
        <v>112578</v>
      </c>
      <c r="H315" s="6" t="str">
        <f>startup_data___Copy[[#This Row],[Revenue (M USD)]]&amp;"0000"</f>
        <v>12110000</v>
      </c>
      <c r="I315" s="1">
        <v>1211</v>
      </c>
      <c r="J315" s="2">
        <v>239</v>
      </c>
      <c r="K315" s="4">
        <v>2.99</v>
      </c>
      <c r="L315" t="s">
        <v>7</v>
      </c>
      <c r="M315" s="3">
        <f>DATE(startup_data___Copy[[#This Row],[Year Founded]],1,1)</f>
        <v>44197</v>
      </c>
      <c r="N315" s="2">
        <v>2021</v>
      </c>
      <c r="O315" t="s">
        <v>16</v>
      </c>
    </row>
    <row r="316" spans="1:15" x14ac:dyDescent="0.3">
      <c r="A316" s="2">
        <v>315</v>
      </c>
      <c r="B316" t="s">
        <v>22</v>
      </c>
      <c r="C316" s="2">
        <v>5</v>
      </c>
      <c r="D316" s="6" t="str">
        <f t="shared" si="4"/>
        <v>9880000</v>
      </c>
      <c r="E316" s="2">
        <v>988</v>
      </c>
      <c r="F316" s="6" t="str">
        <f>startup_data___Copy[[#This Row],[Valuation (M USD)]]&amp;"0000"</f>
        <v>122440000</v>
      </c>
      <c r="G316">
        <v>12244</v>
      </c>
      <c r="H316" s="6" t="str">
        <f>startup_data___Copy[[#This Row],[Revenue (M USD)]]&amp;"0000"</f>
        <v>6930000</v>
      </c>
      <c r="I316" s="1">
        <v>693</v>
      </c>
      <c r="J316" s="2">
        <v>1553</v>
      </c>
      <c r="K316" s="4">
        <v>7.73</v>
      </c>
      <c r="L316" t="s">
        <v>7</v>
      </c>
      <c r="M316" s="3">
        <f>DATE(startup_data___Copy[[#This Row],[Year Founded]],1,1)</f>
        <v>44562</v>
      </c>
      <c r="N316" s="2">
        <v>2022</v>
      </c>
      <c r="O316" t="s">
        <v>16</v>
      </c>
    </row>
    <row r="317" spans="1:15" x14ac:dyDescent="0.3">
      <c r="A317" s="2">
        <v>316</v>
      </c>
      <c r="B317" t="s">
        <v>12</v>
      </c>
      <c r="C317" s="2">
        <v>1</v>
      </c>
      <c r="D317" s="6" t="str">
        <f t="shared" si="4"/>
        <v>219520000</v>
      </c>
      <c r="E317" s="2">
        <v>21952</v>
      </c>
      <c r="F317" s="6" t="str">
        <f>startup_data___Copy[[#This Row],[Valuation (M USD)]]&amp;"0000"</f>
        <v>1357650000</v>
      </c>
      <c r="G317">
        <v>135765</v>
      </c>
      <c r="H317" s="6" t="str">
        <f>startup_data___Copy[[#This Row],[Revenue (M USD)]]&amp;"0000"</f>
        <v>26410000</v>
      </c>
      <c r="I317" s="1">
        <v>2641</v>
      </c>
      <c r="J317" s="2">
        <v>2101</v>
      </c>
      <c r="K317" s="4">
        <v>4.33</v>
      </c>
      <c r="L317" t="s">
        <v>7</v>
      </c>
      <c r="M317" s="3">
        <f>DATE(startup_data___Copy[[#This Row],[Year Founded]],1,1)</f>
        <v>39814</v>
      </c>
      <c r="N317" s="2">
        <v>2009</v>
      </c>
      <c r="O317" t="s">
        <v>13</v>
      </c>
    </row>
    <row r="318" spans="1:15" x14ac:dyDescent="0.3">
      <c r="A318" s="2">
        <v>317</v>
      </c>
      <c r="B318" t="s">
        <v>15</v>
      </c>
      <c r="C318" s="2">
        <v>4</v>
      </c>
      <c r="D318" s="6" t="str">
        <f t="shared" si="4"/>
        <v>27290000</v>
      </c>
      <c r="E318" s="2">
        <v>2729</v>
      </c>
      <c r="F318" s="6" t="str">
        <f>startup_data___Copy[[#This Row],[Valuation (M USD)]]&amp;"0000"</f>
        <v>1400850000</v>
      </c>
      <c r="G318">
        <v>140085</v>
      </c>
      <c r="H318" s="6" t="str">
        <f>startup_data___Copy[[#This Row],[Revenue (M USD)]]&amp;"0000"</f>
        <v>4710000</v>
      </c>
      <c r="I318" s="1">
        <v>471</v>
      </c>
      <c r="J318" s="2">
        <v>4218</v>
      </c>
      <c r="K318" s="4">
        <v>2.14</v>
      </c>
      <c r="L318" t="s">
        <v>24</v>
      </c>
      <c r="M318" s="3">
        <f>DATE(startup_data___Copy[[#This Row],[Year Founded]],1,1)</f>
        <v>39083</v>
      </c>
      <c r="N318" s="2">
        <v>2007</v>
      </c>
      <c r="O318" t="s">
        <v>11</v>
      </c>
    </row>
    <row r="319" spans="1:15" x14ac:dyDescent="0.3">
      <c r="A319" s="2">
        <v>318</v>
      </c>
      <c r="B319" t="s">
        <v>17</v>
      </c>
      <c r="C319" s="2">
        <v>3</v>
      </c>
      <c r="D319" s="6" t="str">
        <f t="shared" si="4"/>
        <v>257280000</v>
      </c>
      <c r="E319" s="2">
        <v>25728</v>
      </c>
      <c r="F319" s="6" t="str">
        <f>startup_data___Copy[[#This Row],[Valuation (M USD)]]&amp;"0000"</f>
        <v>2907110000</v>
      </c>
      <c r="G319">
        <v>290711</v>
      </c>
      <c r="H319" s="6" t="str">
        <f>startup_data___Copy[[#This Row],[Revenue (M USD)]]&amp;"0000"</f>
        <v>56760000</v>
      </c>
      <c r="I319" s="1">
        <v>5676</v>
      </c>
      <c r="J319" s="2">
        <v>2106</v>
      </c>
      <c r="K319" s="4">
        <v>8.02</v>
      </c>
      <c r="L319" t="s">
        <v>24</v>
      </c>
      <c r="M319" s="3">
        <f>DATE(startup_data___Copy[[#This Row],[Year Founded]],1,1)</f>
        <v>33604</v>
      </c>
      <c r="N319" s="2">
        <v>1992</v>
      </c>
      <c r="O319" t="s">
        <v>11</v>
      </c>
    </row>
    <row r="320" spans="1:15" x14ac:dyDescent="0.3">
      <c r="A320" s="2">
        <v>319</v>
      </c>
      <c r="B320" t="s">
        <v>22</v>
      </c>
      <c r="C320" s="2">
        <v>4</v>
      </c>
      <c r="D320" s="6" t="str">
        <f t="shared" si="4"/>
        <v>289370000</v>
      </c>
      <c r="E320" s="2">
        <v>28937</v>
      </c>
      <c r="F320" s="6" t="str">
        <f>startup_data___Copy[[#This Row],[Valuation (M USD)]]&amp;"0000"</f>
        <v>3014260000</v>
      </c>
      <c r="G320">
        <v>301426</v>
      </c>
      <c r="H320" s="6" t="str">
        <f>startup_data___Copy[[#This Row],[Revenue (M USD)]]&amp;"0000"</f>
        <v>28450000</v>
      </c>
      <c r="I320" s="1">
        <v>2845</v>
      </c>
      <c r="J320" s="2">
        <v>1678</v>
      </c>
      <c r="K320" s="4">
        <v>3.4</v>
      </c>
      <c r="L320" t="s">
        <v>7</v>
      </c>
      <c r="M320" s="3">
        <f>DATE(startup_data___Copy[[#This Row],[Year Founded]],1,1)</f>
        <v>40909</v>
      </c>
      <c r="N320" s="2">
        <v>2012</v>
      </c>
      <c r="O320" t="s">
        <v>16</v>
      </c>
    </row>
    <row r="321" spans="1:15" x14ac:dyDescent="0.3">
      <c r="A321" s="2">
        <v>320</v>
      </c>
      <c r="B321" t="s">
        <v>15</v>
      </c>
      <c r="C321" s="2">
        <v>5</v>
      </c>
      <c r="D321" s="6" t="str">
        <f t="shared" si="4"/>
        <v>228150000</v>
      </c>
      <c r="E321" s="2">
        <v>22815</v>
      </c>
      <c r="F321" s="6" t="str">
        <f>startup_data___Copy[[#This Row],[Valuation (M USD)]]&amp;"0000"</f>
        <v>24180000</v>
      </c>
      <c r="G321">
        <v>2418</v>
      </c>
      <c r="H321" s="6" t="str">
        <f>startup_data___Copy[[#This Row],[Revenue (M USD)]]&amp;"0000"</f>
        <v>82470000</v>
      </c>
      <c r="I321" s="1">
        <v>8247</v>
      </c>
      <c r="J321" s="2">
        <v>2105</v>
      </c>
      <c r="K321" s="4">
        <v>8.67</v>
      </c>
      <c r="L321" t="s">
        <v>7</v>
      </c>
      <c r="M321" s="3">
        <f>DATE(startup_data___Copy[[#This Row],[Year Founded]],1,1)</f>
        <v>44197</v>
      </c>
      <c r="N321" s="2">
        <v>2021</v>
      </c>
      <c r="O321" t="s">
        <v>16</v>
      </c>
    </row>
    <row r="322" spans="1:15" x14ac:dyDescent="0.3">
      <c r="A322" s="2">
        <v>321</v>
      </c>
      <c r="B322" t="s">
        <v>10</v>
      </c>
      <c r="C322" s="2">
        <v>1</v>
      </c>
      <c r="D322" s="6" t="str">
        <f t="shared" ref="D322:D385" si="5">E322 &amp; "0000"</f>
        <v>132970000</v>
      </c>
      <c r="E322" s="2">
        <v>13297</v>
      </c>
      <c r="F322" s="6" t="str">
        <f>startup_data___Copy[[#This Row],[Valuation (M USD)]]&amp;"0000"</f>
        <v>764140000</v>
      </c>
      <c r="G322">
        <v>76414</v>
      </c>
      <c r="H322" s="6" t="str">
        <f>startup_data___Copy[[#This Row],[Revenue (M USD)]]&amp;"0000"</f>
        <v>7520000</v>
      </c>
      <c r="I322" s="1">
        <v>752</v>
      </c>
      <c r="J322" s="2">
        <v>3662</v>
      </c>
      <c r="K322" s="4">
        <v>9.16</v>
      </c>
      <c r="L322" t="s">
        <v>7</v>
      </c>
      <c r="M322" s="3">
        <f>DATE(startup_data___Copy[[#This Row],[Year Founded]],1,1)</f>
        <v>38353</v>
      </c>
      <c r="N322" s="2">
        <v>2005</v>
      </c>
      <c r="O322" t="s">
        <v>13</v>
      </c>
    </row>
    <row r="323" spans="1:15" x14ac:dyDescent="0.3">
      <c r="A323" s="2">
        <v>322</v>
      </c>
      <c r="B323" t="s">
        <v>22</v>
      </c>
      <c r="C323" s="2">
        <v>1</v>
      </c>
      <c r="D323" s="6" t="str">
        <f t="shared" si="5"/>
        <v>93930000</v>
      </c>
      <c r="E323" s="2">
        <v>9393</v>
      </c>
      <c r="F323" s="6" t="str">
        <f>startup_data___Copy[[#This Row],[Valuation (M USD)]]&amp;"0000"</f>
        <v>544020000</v>
      </c>
      <c r="G323">
        <v>54402</v>
      </c>
      <c r="H323" s="6" t="str">
        <f>startup_data___Copy[[#This Row],[Revenue (M USD)]]&amp;"0000"</f>
        <v>22710000</v>
      </c>
      <c r="I323" s="1">
        <v>2271</v>
      </c>
      <c r="J323" s="2">
        <v>4658</v>
      </c>
      <c r="K323" s="4">
        <v>8.61</v>
      </c>
      <c r="L323" t="s">
        <v>7</v>
      </c>
      <c r="M323" s="3">
        <f>DATE(startup_data___Copy[[#This Row],[Year Founded]],1,1)</f>
        <v>34335</v>
      </c>
      <c r="N323" s="2">
        <v>1994</v>
      </c>
      <c r="O323" t="s">
        <v>11</v>
      </c>
    </row>
    <row r="324" spans="1:15" x14ac:dyDescent="0.3">
      <c r="A324" s="2">
        <v>323</v>
      </c>
      <c r="B324" t="s">
        <v>20</v>
      </c>
      <c r="C324" s="2">
        <v>5</v>
      </c>
      <c r="D324" s="6" t="str">
        <f t="shared" si="5"/>
        <v>96560000</v>
      </c>
      <c r="E324" s="2">
        <v>9656</v>
      </c>
      <c r="F324" s="6" t="str">
        <f>startup_data___Copy[[#This Row],[Valuation (M USD)]]&amp;"0000"</f>
        <v>545530000</v>
      </c>
      <c r="G324">
        <v>54553</v>
      </c>
      <c r="H324" s="6" t="str">
        <f>startup_data___Copy[[#This Row],[Revenue (M USD)]]&amp;"0000"</f>
        <v>73050000</v>
      </c>
      <c r="I324" s="1">
        <v>7305</v>
      </c>
      <c r="J324" s="2">
        <v>3601</v>
      </c>
      <c r="K324" s="4">
        <v>0.45</v>
      </c>
      <c r="L324" t="s">
        <v>24</v>
      </c>
      <c r="M324" s="3">
        <f>DATE(startup_data___Copy[[#This Row],[Year Founded]],1,1)</f>
        <v>33970</v>
      </c>
      <c r="N324" s="2">
        <v>1993</v>
      </c>
      <c r="O324" t="s">
        <v>16</v>
      </c>
    </row>
    <row r="325" spans="1:15" x14ac:dyDescent="0.3">
      <c r="A325" s="2">
        <v>324</v>
      </c>
      <c r="B325" t="s">
        <v>10</v>
      </c>
      <c r="C325" s="2">
        <v>5</v>
      </c>
      <c r="D325" s="6" t="str">
        <f t="shared" si="5"/>
        <v>217460000</v>
      </c>
      <c r="E325" s="2">
        <v>21746</v>
      </c>
      <c r="F325" s="6" t="str">
        <f>startup_data___Copy[[#This Row],[Valuation (M USD)]]&amp;"0000"</f>
        <v>1105790000</v>
      </c>
      <c r="G325">
        <v>110579</v>
      </c>
      <c r="H325" s="6" t="str">
        <f>startup_data___Copy[[#This Row],[Revenue (M USD)]]&amp;"0000"</f>
        <v>59920000</v>
      </c>
      <c r="I325" s="1">
        <v>5992</v>
      </c>
      <c r="J325" s="2">
        <v>3753</v>
      </c>
      <c r="K325" s="4">
        <v>7.89</v>
      </c>
      <c r="L325" t="s">
        <v>7</v>
      </c>
      <c r="M325" s="3">
        <f>DATE(startup_data___Copy[[#This Row],[Year Founded]],1,1)</f>
        <v>40179</v>
      </c>
      <c r="N325" s="2">
        <v>2010</v>
      </c>
      <c r="O325" t="s">
        <v>11</v>
      </c>
    </row>
    <row r="326" spans="1:15" x14ac:dyDescent="0.3">
      <c r="A326" s="2">
        <v>325</v>
      </c>
      <c r="B326" t="s">
        <v>14</v>
      </c>
      <c r="C326" s="2">
        <v>3</v>
      </c>
      <c r="D326" s="6" t="str">
        <f t="shared" si="5"/>
        <v>223880000</v>
      </c>
      <c r="E326" s="2">
        <v>22388</v>
      </c>
      <c r="F326" s="6" t="str">
        <f>startup_data___Copy[[#This Row],[Valuation (M USD)]]&amp;"0000"</f>
        <v>2433280000</v>
      </c>
      <c r="G326">
        <v>243328</v>
      </c>
      <c r="H326" s="6" t="str">
        <f>startup_data___Copy[[#This Row],[Revenue (M USD)]]&amp;"0000"</f>
        <v>6540000</v>
      </c>
      <c r="I326" s="1">
        <v>654</v>
      </c>
      <c r="J326" s="2">
        <v>3178</v>
      </c>
      <c r="K326" s="4">
        <v>4.17</v>
      </c>
      <c r="L326" t="s">
        <v>7</v>
      </c>
      <c r="M326" s="3">
        <f>DATE(startup_data___Copy[[#This Row],[Year Founded]],1,1)</f>
        <v>37622</v>
      </c>
      <c r="N326" s="2">
        <v>2003</v>
      </c>
      <c r="O326" t="s">
        <v>16</v>
      </c>
    </row>
    <row r="327" spans="1:15" x14ac:dyDescent="0.3">
      <c r="A327" s="2">
        <v>326</v>
      </c>
      <c r="B327" t="s">
        <v>22</v>
      </c>
      <c r="C327" s="2">
        <v>1</v>
      </c>
      <c r="D327" s="6" t="str">
        <f t="shared" si="5"/>
        <v>60510000</v>
      </c>
      <c r="E327" s="2">
        <v>6051</v>
      </c>
      <c r="F327" s="6" t="str">
        <f>startup_data___Copy[[#This Row],[Valuation (M USD)]]&amp;"0000"</f>
        <v>797290000</v>
      </c>
      <c r="G327">
        <v>79729</v>
      </c>
      <c r="H327" s="6" t="str">
        <f>startup_data___Copy[[#This Row],[Revenue (M USD)]]&amp;"0000"</f>
        <v>87740000</v>
      </c>
      <c r="I327" s="1">
        <v>8774</v>
      </c>
      <c r="J327" s="2">
        <v>1820</v>
      </c>
      <c r="K327" s="4">
        <v>8.75</v>
      </c>
      <c r="L327" t="s">
        <v>24</v>
      </c>
      <c r="M327" s="3">
        <f>DATE(startup_data___Copy[[#This Row],[Year Founded]],1,1)</f>
        <v>43831</v>
      </c>
      <c r="N327" s="2">
        <v>2020</v>
      </c>
      <c r="O327" t="s">
        <v>18</v>
      </c>
    </row>
    <row r="328" spans="1:15" x14ac:dyDescent="0.3">
      <c r="A328" s="2">
        <v>327</v>
      </c>
      <c r="B328" t="s">
        <v>17</v>
      </c>
      <c r="C328" s="2">
        <v>4</v>
      </c>
      <c r="D328" s="6" t="str">
        <f t="shared" si="5"/>
        <v>26050000</v>
      </c>
      <c r="E328" s="2">
        <v>2605</v>
      </c>
      <c r="F328" s="6" t="str">
        <f>startup_data___Copy[[#This Row],[Valuation (M USD)]]&amp;"0000"</f>
        <v>3045720000</v>
      </c>
      <c r="G328">
        <v>304572</v>
      </c>
      <c r="H328" s="6" t="str">
        <f>startup_data___Copy[[#This Row],[Revenue (M USD)]]&amp;"0000"</f>
        <v>87740000</v>
      </c>
      <c r="I328" s="1">
        <v>8774</v>
      </c>
      <c r="J328" s="2">
        <v>3846</v>
      </c>
      <c r="K328" s="4">
        <v>6.42</v>
      </c>
      <c r="L328" t="s">
        <v>7</v>
      </c>
      <c r="M328" s="3">
        <f>DATE(startup_data___Copy[[#This Row],[Year Founded]],1,1)</f>
        <v>37622</v>
      </c>
      <c r="N328" s="2">
        <v>2003</v>
      </c>
      <c r="O328" t="s">
        <v>21</v>
      </c>
    </row>
    <row r="329" spans="1:15" x14ac:dyDescent="0.3">
      <c r="A329" s="2">
        <v>328</v>
      </c>
      <c r="B329" t="s">
        <v>19</v>
      </c>
      <c r="C329" s="2">
        <v>2</v>
      </c>
      <c r="D329" s="6" t="str">
        <f t="shared" si="5"/>
        <v>214620000</v>
      </c>
      <c r="E329" s="2">
        <v>21462</v>
      </c>
      <c r="F329" s="6" t="str">
        <f>startup_data___Copy[[#This Row],[Valuation (M USD)]]&amp;"0000"</f>
        <v>2683850000</v>
      </c>
      <c r="G329">
        <v>268385</v>
      </c>
      <c r="H329" s="6" t="str">
        <f>startup_data___Copy[[#This Row],[Revenue (M USD)]]&amp;"0000"</f>
        <v>33110000</v>
      </c>
      <c r="I329" s="1">
        <v>3311</v>
      </c>
      <c r="J329" s="2">
        <v>2010</v>
      </c>
      <c r="K329" s="4">
        <v>8.35</v>
      </c>
      <c r="L329" t="s">
        <v>24</v>
      </c>
      <c r="M329" s="3">
        <f>DATE(startup_data___Copy[[#This Row],[Year Founded]],1,1)</f>
        <v>34700</v>
      </c>
      <c r="N329" s="2">
        <v>1995</v>
      </c>
      <c r="O329" t="s">
        <v>18</v>
      </c>
    </row>
    <row r="330" spans="1:15" x14ac:dyDescent="0.3">
      <c r="A330" s="2">
        <v>329</v>
      </c>
      <c r="B330" t="s">
        <v>10</v>
      </c>
      <c r="C330" s="2">
        <v>2</v>
      </c>
      <c r="D330" s="6" t="str">
        <f t="shared" si="5"/>
        <v>169040000</v>
      </c>
      <c r="E330" s="2">
        <v>16904</v>
      </c>
      <c r="F330" s="6" t="str">
        <f>startup_data___Copy[[#This Row],[Valuation (M USD)]]&amp;"0000"</f>
        <v>1328250000</v>
      </c>
      <c r="G330">
        <v>132825</v>
      </c>
      <c r="H330" s="6" t="str">
        <f>startup_data___Copy[[#This Row],[Revenue (M USD)]]&amp;"0000"</f>
        <v>34110000</v>
      </c>
      <c r="I330" s="1">
        <v>3411</v>
      </c>
      <c r="J330" s="2">
        <v>4498</v>
      </c>
      <c r="K330" s="4">
        <v>5.04</v>
      </c>
      <c r="L330" t="s">
        <v>7</v>
      </c>
      <c r="M330" s="3">
        <f>DATE(startup_data___Copy[[#This Row],[Year Founded]],1,1)</f>
        <v>36892</v>
      </c>
      <c r="N330" s="2">
        <v>2001</v>
      </c>
      <c r="O330" t="s">
        <v>16</v>
      </c>
    </row>
    <row r="331" spans="1:15" x14ac:dyDescent="0.3">
      <c r="A331" s="2">
        <v>330</v>
      </c>
      <c r="B331" t="s">
        <v>14</v>
      </c>
      <c r="C331" s="2">
        <v>5</v>
      </c>
      <c r="D331" s="6" t="str">
        <f t="shared" si="5"/>
        <v>141720000</v>
      </c>
      <c r="E331" s="2">
        <v>14172</v>
      </c>
      <c r="F331" s="6" t="str">
        <f>startup_data___Copy[[#This Row],[Valuation (M USD)]]&amp;"0000"</f>
        <v>1537510000</v>
      </c>
      <c r="G331">
        <v>153751</v>
      </c>
      <c r="H331" s="6" t="str">
        <f>startup_data___Copy[[#This Row],[Revenue (M USD)]]&amp;"0000"</f>
        <v>9890000</v>
      </c>
      <c r="I331" s="1">
        <v>989</v>
      </c>
      <c r="J331" s="2">
        <v>679</v>
      </c>
      <c r="K331" s="4">
        <v>5.4</v>
      </c>
      <c r="L331" t="s">
        <v>7</v>
      </c>
      <c r="M331" s="3">
        <f>DATE(startup_data___Copy[[#This Row],[Year Founded]],1,1)</f>
        <v>38353</v>
      </c>
      <c r="N331" s="2">
        <v>2005</v>
      </c>
      <c r="O331" t="s">
        <v>21</v>
      </c>
    </row>
    <row r="332" spans="1:15" x14ac:dyDescent="0.3">
      <c r="A332" s="2">
        <v>331</v>
      </c>
      <c r="B332" t="s">
        <v>12</v>
      </c>
      <c r="C332" s="2">
        <v>3</v>
      </c>
      <c r="D332" s="6" t="str">
        <f t="shared" si="5"/>
        <v>16320000</v>
      </c>
      <c r="E332" s="2">
        <v>1632</v>
      </c>
      <c r="F332" s="6" t="str">
        <f>startup_data___Copy[[#This Row],[Valuation (M USD)]]&amp;"0000"</f>
        <v>1183340000</v>
      </c>
      <c r="G332">
        <v>118334</v>
      </c>
      <c r="H332" s="6" t="str">
        <f>startup_data___Copy[[#This Row],[Revenue (M USD)]]&amp;"0000"</f>
        <v>62650000</v>
      </c>
      <c r="I332" s="1">
        <v>6265</v>
      </c>
      <c r="J332" s="2">
        <v>391</v>
      </c>
      <c r="K332" s="4">
        <v>1.53</v>
      </c>
      <c r="L332" t="s">
        <v>24</v>
      </c>
      <c r="M332" s="3">
        <f>DATE(startup_data___Copy[[#This Row],[Year Founded]],1,1)</f>
        <v>38718</v>
      </c>
      <c r="N332" s="2">
        <v>2006</v>
      </c>
      <c r="O332" t="s">
        <v>21</v>
      </c>
    </row>
    <row r="333" spans="1:15" x14ac:dyDescent="0.3">
      <c r="A333" s="2">
        <v>332</v>
      </c>
      <c r="B333" t="s">
        <v>12</v>
      </c>
      <c r="C333" s="2">
        <v>2</v>
      </c>
      <c r="D333" s="6" t="str">
        <f t="shared" si="5"/>
        <v>48190000</v>
      </c>
      <c r="E333" s="2">
        <v>4819</v>
      </c>
      <c r="F333" s="6" t="str">
        <f>startup_data___Copy[[#This Row],[Valuation (M USD)]]&amp;"0000"</f>
        <v>448460000</v>
      </c>
      <c r="G333">
        <v>44846</v>
      </c>
      <c r="H333" s="6" t="str">
        <f>startup_data___Copy[[#This Row],[Revenue (M USD)]]&amp;"0000"</f>
        <v>53180000</v>
      </c>
      <c r="I333" s="1">
        <v>5318</v>
      </c>
      <c r="J333" s="2">
        <v>2163</v>
      </c>
      <c r="K333" s="4">
        <v>7.86</v>
      </c>
      <c r="L333" t="s">
        <v>7</v>
      </c>
      <c r="M333" s="3">
        <f>DATE(startup_data___Copy[[#This Row],[Year Founded]],1,1)</f>
        <v>40909</v>
      </c>
      <c r="N333" s="2">
        <v>2012</v>
      </c>
      <c r="O333" t="s">
        <v>16</v>
      </c>
    </row>
    <row r="334" spans="1:15" x14ac:dyDescent="0.3">
      <c r="A334" s="2">
        <v>333</v>
      </c>
      <c r="B334" t="s">
        <v>17</v>
      </c>
      <c r="C334" s="2">
        <v>1</v>
      </c>
      <c r="D334" s="6" t="str">
        <f t="shared" si="5"/>
        <v>61510000</v>
      </c>
      <c r="E334" s="2">
        <v>6151</v>
      </c>
      <c r="F334" s="6" t="str">
        <f>startup_data___Copy[[#This Row],[Valuation (M USD)]]&amp;"0000"</f>
        <v>540030000</v>
      </c>
      <c r="G334">
        <v>54003</v>
      </c>
      <c r="H334" s="6" t="str">
        <f>startup_data___Copy[[#This Row],[Revenue (M USD)]]&amp;"0000"</f>
        <v>83830000</v>
      </c>
      <c r="I334" s="1">
        <v>8383</v>
      </c>
      <c r="J334" s="2">
        <v>2666</v>
      </c>
      <c r="K334" s="4">
        <v>4.25</v>
      </c>
      <c r="L334" t="s">
        <v>24</v>
      </c>
      <c r="M334" s="3">
        <f>DATE(startup_data___Copy[[#This Row],[Year Founded]],1,1)</f>
        <v>37622</v>
      </c>
      <c r="N334" s="2">
        <v>2003</v>
      </c>
      <c r="O334" t="s">
        <v>16</v>
      </c>
    </row>
    <row r="335" spans="1:15" x14ac:dyDescent="0.3">
      <c r="A335" s="2">
        <v>334</v>
      </c>
      <c r="B335" t="s">
        <v>22</v>
      </c>
      <c r="C335" s="2">
        <v>5</v>
      </c>
      <c r="D335" s="6" t="str">
        <f t="shared" si="5"/>
        <v>2780000</v>
      </c>
      <c r="E335" s="2">
        <v>278</v>
      </c>
      <c r="F335" s="6" t="str">
        <f>startup_data___Copy[[#This Row],[Valuation (M USD)]]&amp;"0000"</f>
        <v>142410000</v>
      </c>
      <c r="G335">
        <v>14241</v>
      </c>
      <c r="H335" s="6" t="str">
        <f>startup_data___Copy[[#This Row],[Revenue (M USD)]]&amp;"0000"</f>
        <v>2860000</v>
      </c>
      <c r="I335" s="1">
        <v>286</v>
      </c>
      <c r="J335" s="2">
        <v>2069</v>
      </c>
      <c r="K335" s="4">
        <v>5.05</v>
      </c>
      <c r="L335" t="s">
        <v>7</v>
      </c>
      <c r="M335" s="3">
        <f>DATE(startup_data___Copy[[#This Row],[Year Founded]],1,1)</f>
        <v>35065</v>
      </c>
      <c r="N335" s="2">
        <v>1996</v>
      </c>
      <c r="O335" t="s">
        <v>11</v>
      </c>
    </row>
    <row r="336" spans="1:15" x14ac:dyDescent="0.3">
      <c r="A336" s="2">
        <v>335</v>
      </c>
      <c r="B336" t="s">
        <v>15</v>
      </c>
      <c r="C336" s="2">
        <v>4</v>
      </c>
      <c r="D336" s="6" t="str">
        <f t="shared" si="5"/>
        <v>46520000</v>
      </c>
      <c r="E336" s="2">
        <v>4652</v>
      </c>
      <c r="F336" s="6" t="str">
        <f>startup_data___Copy[[#This Row],[Valuation (M USD)]]&amp;"0000"</f>
        <v>355640000</v>
      </c>
      <c r="G336">
        <v>35564</v>
      </c>
      <c r="H336" s="6" t="str">
        <f>startup_data___Copy[[#This Row],[Revenue (M USD)]]&amp;"0000"</f>
        <v>42980000</v>
      </c>
      <c r="I336" s="1">
        <v>4298</v>
      </c>
      <c r="J336" s="2">
        <v>3856</v>
      </c>
      <c r="K336" s="4">
        <v>7.87</v>
      </c>
      <c r="L336" t="s">
        <v>24</v>
      </c>
      <c r="M336" s="3">
        <f>DATE(startup_data___Copy[[#This Row],[Year Founded]],1,1)</f>
        <v>44197</v>
      </c>
      <c r="N336" s="2">
        <v>2021</v>
      </c>
      <c r="O336" t="s">
        <v>16</v>
      </c>
    </row>
    <row r="337" spans="1:15" x14ac:dyDescent="0.3">
      <c r="A337" s="2">
        <v>336</v>
      </c>
      <c r="B337" t="s">
        <v>22</v>
      </c>
      <c r="C337" s="2">
        <v>5</v>
      </c>
      <c r="D337" s="6" t="str">
        <f t="shared" si="5"/>
        <v>136380000</v>
      </c>
      <c r="E337" s="2">
        <v>13638</v>
      </c>
      <c r="F337" s="6" t="str">
        <f>startup_data___Copy[[#This Row],[Valuation (M USD)]]&amp;"0000"</f>
        <v>1986490000</v>
      </c>
      <c r="G337">
        <v>198649</v>
      </c>
      <c r="H337" s="6" t="str">
        <f>startup_data___Copy[[#This Row],[Revenue (M USD)]]&amp;"0000"</f>
        <v>26850000</v>
      </c>
      <c r="I337" s="1">
        <v>2685</v>
      </c>
      <c r="J337" s="2">
        <v>3258</v>
      </c>
      <c r="K337" s="4">
        <v>6.03</v>
      </c>
      <c r="L337" t="s">
        <v>7</v>
      </c>
      <c r="M337" s="3">
        <f>DATE(startup_data___Copy[[#This Row],[Year Founded]],1,1)</f>
        <v>37987</v>
      </c>
      <c r="N337" s="2">
        <v>2004</v>
      </c>
      <c r="O337" t="s">
        <v>13</v>
      </c>
    </row>
    <row r="338" spans="1:15" x14ac:dyDescent="0.3">
      <c r="A338" s="2">
        <v>337</v>
      </c>
      <c r="B338" t="s">
        <v>17</v>
      </c>
      <c r="C338" s="2">
        <v>4</v>
      </c>
      <c r="D338" s="6" t="str">
        <f t="shared" si="5"/>
        <v>159340000</v>
      </c>
      <c r="E338" s="2">
        <v>15934</v>
      </c>
      <c r="F338" s="6" t="str">
        <f>startup_data___Copy[[#This Row],[Valuation (M USD)]]&amp;"0000"</f>
        <v>953330000</v>
      </c>
      <c r="G338">
        <v>95333</v>
      </c>
      <c r="H338" s="6" t="str">
        <f>startup_data___Copy[[#This Row],[Revenue (M USD)]]&amp;"0000"</f>
        <v>78940000</v>
      </c>
      <c r="I338" s="1">
        <v>7894</v>
      </c>
      <c r="J338" s="2">
        <v>4984</v>
      </c>
      <c r="K338" s="4">
        <v>2.09</v>
      </c>
      <c r="L338" t="s">
        <v>24</v>
      </c>
      <c r="M338" s="3">
        <f>DATE(startup_data___Copy[[#This Row],[Year Founded]],1,1)</f>
        <v>38718</v>
      </c>
      <c r="N338" s="2">
        <v>2006</v>
      </c>
      <c r="O338" t="s">
        <v>16</v>
      </c>
    </row>
    <row r="339" spans="1:15" x14ac:dyDescent="0.3">
      <c r="A339" s="2">
        <v>338</v>
      </c>
      <c r="B339" t="s">
        <v>12</v>
      </c>
      <c r="C339" s="2">
        <v>5</v>
      </c>
      <c r="D339" s="6" t="str">
        <f t="shared" si="5"/>
        <v>5850000</v>
      </c>
      <c r="E339" s="2">
        <v>585</v>
      </c>
      <c r="F339" s="6" t="str">
        <f>startup_data___Copy[[#This Row],[Valuation (M USD)]]&amp;"0000"</f>
        <v>26940000</v>
      </c>
      <c r="G339">
        <v>2694</v>
      </c>
      <c r="H339" s="6" t="str">
        <f>startup_data___Copy[[#This Row],[Revenue (M USD)]]&amp;"0000"</f>
        <v>57380000</v>
      </c>
      <c r="I339" s="1">
        <v>5738</v>
      </c>
      <c r="J339" s="2">
        <v>4641</v>
      </c>
      <c r="K339" s="4">
        <v>5.94</v>
      </c>
      <c r="L339" t="s">
        <v>7</v>
      </c>
      <c r="M339" s="3">
        <f>DATE(startup_data___Copy[[#This Row],[Year Founded]],1,1)</f>
        <v>34335</v>
      </c>
      <c r="N339" s="2">
        <v>1994</v>
      </c>
      <c r="O339" t="s">
        <v>13</v>
      </c>
    </row>
    <row r="340" spans="1:15" x14ac:dyDescent="0.3">
      <c r="A340" s="2">
        <v>339</v>
      </c>
      <c r="B340" t="s">
        <v>22</v>
      </c>
      <c r="C340" s="2">
        <v>5</v>
      </c>
      <c r="D340" s="6" t="str">
        <f t="shared" si="5"/>
        <v>239140000</v>
      </c>
      <c r="E340" s="2">
        <v>23914</v>
      </c>
      <c r="F340" s="6" t="str">
        <f>startup_data___Copy[[#This Row],[Valuation (M USD)]]&amp;"0000"</f>
        <v>1918610000</v>
      </c>
      <c r="G340">
        <v>191861</v>
      </c>
      <c r="H340" s="6" t="str">
        <f>startup_data___Copy[[#This Row],[Revenue (M USD)]]&amp;"0000"</f>
        <v>65920000</v>
      </c>
      <c r="I340" s="1">
        <v>6592</v>
      </c>
      <c r="J340" s="2">
        <v>4271</v>
      </c>
      <c r="K340" s="4">
        <v>4.1399999999999997</v>
      </c>
      <c r="L340" t="s">
        <v>24</v>
      </c>
      <c r="M340" s="3">
        <f>DATE(startup_data___Copy[[#This Row],[Year Founded]],1,1)</f>
        <v>42370</v>
      </c>
      <c r="N340" s="2">
        <v>2016</v>
      </c>
      <c r="O340" t="s">
        <v>16</v>
      </c>
    </row>
    <row r="341" spans="1:15" x14ac:dyDescent="0.3">
      <c r="A341" s="2">
        <v>340</v>
      </c>
      <c r="B341" t="s">
        <v>12</v>
      </c>
      <c r="C341" s="2">
        <v>5</v>
      </c>
      <c r="D341" s="6" t="str">
        <f t="shared" si="5"/>
        <v>8860000</v>
      </c>
      <c r="E341" s="2">
        <v>886</v>
      </c>
      <c r="F341" s="6" t="str">
        <f>startup_data___Copy[[#This Row],[Valuation (M USD)]]&amp;"0000"</f>
        <v>1106090000</v>
      </c>
      <c r="G341">
        <v>110609</v>
      </c>
      <c r="H341" s="6" t="str">
        <f>startup_data___Copy[[#This Row],[Revenue (M USD)]]&amp;"0000"</f>
        <v>25310000</v>
      </c>
      <c r="I341" s="1">
        <v>2531</v>
      </c>
      <c r="J341" s="2">
        <v>744</v>
      </c>
      <c r="K341" s="4">
        <v>4.75</v>
      </c>
      <c r="L341" t="s">
        <v>7</v>
      </c>
      <c r="M341" s="3">
        <f>DATE(startup_data___Copy[[#This Row],[Year Founded]],1,1)</f>
        <v>40909</v>
      </c>
      <c r="N341" s="2">
        <v>2012</v>
      </c>
      <c r="O341" t="s">
        <v>11</v>
      </c>
    </row>
    <row r="342" spans="1:15" x14ac:dyDescent="0.3">
      <c r="A342" s="2">
        <v>341</v>
      </c>
      <c r="B342" t="s">
        <v>10</v>
      </c>
      <c r="C342" s="2">
        <v>4</v>
      </c>
      <c r="D342" s="6" t="str">
        <f t="shared" si="5"/>
        <v>273590000</v>
      </c>
      <c r="E342" s="2">
        <v>27359</v>
      </c>
      <c r="F342" s="6" t="str">
        <f>startup_data___Copy[[#This Row],[Valuation (M USD)]]&amp;"0000"</f>
        <v>2732010000</v>
      </c>
      <c r="G342">
        <v>273201</v>
      </c>
      <c r="H342" s="6" t="str">
        <f>startup_data___Copy[[#This Row],[Revenue (M USD)]]&amp;"0000"</f>
        <v>2210000</v>
      </c>
      <c r="I342" s="1">
        <v>221</v>
      </c>
      <c r="J342" s="2">
        <v>1406</v>
      </c>
      <c r="K342" s="4">
        <v>0.38</v>
      </c>
      <c r="L342" t="s">
        <v>7</v>
      </c>
      <c r="M342" s="3">
        <f>DATE(startup_data___Copy[[#This Row],[Year Founded]],1,1)</f>
        <v>37622</v>
      </c>
      <c r="N342" s="2">
        <v>2003</v>
      </c>
      <c r="O342" t="s">
        <v>13</v>
      </c>
    </row>
    <row r="343" spans="1:15" x14ac:dyDescent="0.3">
      <c r="A343" s="2">
        <v>342</v>
      </c>
      <c r="B343" t="s">
        <v>14</v>
      </c>
      <c r="C343" s="2">
        <v>4</v>
      </c>
      <c r="D343" s="6" t="str">
        <f t="shared" si="5"/>
        <v>290270000</v>
      </c>
      <c r="E343" s="2">
        <v>29027</v>
      </c>
      <c r="F343" s="6" t="str">
        <f>startup_data___Copy[[#This Row],[Valuation (M USD)]]&amp;"0000"</f>
        <v>3242810000</v>
      </c>
      <c r="G343">
        <v>324281</v>
      </c>
      <c r="H343" s="6" t="str">
        <f>startup_data___Copy[[#This Row],[Revenue (M USD)]]&amp;"0000"</f>
        <v>48890000</v>
      </c>
      <c r="I343" s="1">
        <v>4889</v>
      </c>
      <c r="J343" s="2">
        <v>3264</v>
      </c>
      <c r="K343" s="4">
        <v>2.1800000000000002</v>
      </c>
      <c r="L343" t="s">
        <v>7</v>
      </c>
      <c r="M343" s="3">
        <f>DATE(startup_data___Copy[[#This Row],[Year Founded]],1,1)</f>
        <v>37987</v>
      </c>
      <c r="N343" s="2">
        <v>2004</v>
      </c>
      <c r="O343" t="s">
        <v>18</v>
      </c>
    </row>
    <row r="344" spans="1:15" x14ac:dyDescent="0.3">
      <c r="A344" s="2">
        <v>343</v>
      </c>
      <c r="B344" t="s">
        <v>15</v>
      </c>
      <c r="C344" s="2">
        <v>5</v>
      </c>
      <c r="D344" s="6" t="str">
        <f t="shared" si="5"/>
        <v>56040000</v>
      </c>
      <c r="E344" s="2">
        <v>5604</v>
      </c>
      <c r="F344" s="6" t="str">
        <f>startup_data___Copy[[#This Row],[Valuation (M USD)]]&amp;"0000"</f>
        <v>295690000</v>
      </c>
      <c r="G344">
        <v>29569</v>
      </c>
      <c r="H344" s="6" t="str">
        <f>startup_data___Copy[[#This Row],[Revenue (M USD)]]&amp;"0000"</f>
        <v>73780000</v>
      </c>
      <c r="I344" s="1">
        <v>7378</v>
      </c>
      <c r="J344" s="2">
        <v>2282</v>
      </c>
      <c r="K344" s="4">
        <v>2.88</v>
      </c>
      <c r="L344" t="s">
        <v>7</v>
      </c>
      <c r="M344" s="3">
        <f>DATE(startup_data___Copy[[#This Row],[Year Founded]],1,1)</f>
        <v>44562</v>
      </c>
      <c r="N344" s="2">
        <v>2022</v>
      </c>
      <c r="O344" t="s">
        <v>13</v>
      </c>
    </row>
    <row r="345" spans="1:15" x14ac:dyDescent="0.3">
      <c r="A345" s="2">
        <v>344</v>
      </c>
      <c r="B345" t="s">
        <v>10</v>
      </c>
      <c r="C345" s="2">
        <v>2</v>
      </c>
      <c r="D345" s="6" t="str">
        <f t="shared" si="5"/>
        <v>13890000</v>
      </c>
      <c r="E345" s="2">
        <v>1389</v>
      </c>
      <c r="F345" s="6" t="str">
        <f>startup_data___Copy[[#This Row],[Valuation (M USD)]]&amp;"0000"</f>
        <v>1448360000</v>
      </c>
      <c r="G345">
        <v>144836</v>
      </c>
      <c r="H345" s="6" t="str">
        <f>startup_data___Copy[[#This Row],[Revenue (M USD)]]&amp;"0000"</f>
        <v>52570000</v>
      </c>
      <c r="I345" s="1">
        <v>5257</v>
      </c>
      <c r="J345" s="2">
        <v>3909</v>
      </c>
      <c r="K345" s="4">
        <v>7.16</v>
      </c>
      <c r="L345" t="s">
        <v>7</v>
      </c>
      <c r="M345" s="3">
        <f>DATE(startup_data___Copy[[#This Row],[Year Founded]],1,1)</f>
        <v>43831</v>
      </c>
      <c r="N345" s="2">
        <v>2020</v>
      </c>
      <c r="O345" t="s">
        <v>11</v>
      </c>
    </row>
    <row r="346" spans="1:15" x14ac:dyDescent="0.3">
      <c r="A346" s="2">
        <v>345</v>
      </c>
      <c r="B346" t="s">
        <v>12</v>
      </c>
      <c r="C346" s="2">
        <v>3</v>
      </c>
      <c r="D346" s="6" t="str">
        <f t="shared" si="5"/>
        <v>870000</v>
      </c>
      <c r="E346" s="2">
        <v>87</v>
      </c>
      <c r="F346" s="6" t="str">
        <f>startup_data___Copy[[#This Row],[Valuation (M USD)]]&amp;"0000"</f>
        <v>5990000</v>
      </c>
      <c r="G346">
        <v>599</v>
      </c>
      <c r="H346" s="6" t="str">
        <f>startup_data___Copy[[#This Row],[Revenue (M USD)]]&amp;"0000"</f>
        <v>3360000</v>
      </c>
      <c r="I346" s="1">
        <v>336</v>
      </c>
      <c r="J346" s="2">
        <v>3928</v>
      </c>
      <c r="K346" s="4">
        <v>0.21</v>
      </c>
      <c r="L346" t="s">
        <v>24</v>
      </c>
      <c r="M346" s="3">
        <f>DATE(startup_data___Copy[[#This Row],[Year Founded]],1,1)</f>
        <v>38718</v>
      </c>
      <c r="N346" s="2">
        <v>2006</v>
      </c>
      <c r="O346" t="s">
        <v>13</v>
      </c>
    </row>
    <row r="347" spans="1:15" x14ac:dyDescent="0.3">
      <c r="A347" s="2">
        <v>346</v>
      </c>
      <c r="B347" t="s">
        <v>12</v>
      </c>
      <c r="C347" s="2">
        <v>3</v>
      </c>
      <c r="D347" s="6" t="str">
        <f t="shared" si="5"/>
        <v>17970000</v>
      </c>
      <c r="E347" s="2">
        <v>1797</v>
      </c>
      <c r="F347" s="6" t="str">
        <f>startup_data___Copy[[#This Row],[Valuation (M USD)]]&amp;"0000"</f>
        <v>2338190000</v>
      </c>
      <c r="G347">
        <v>233819</v>
      </c>
      <c r="H347" s="6" t="str">
        <f>startup_data___Copy[[#This Row],[Revenue (M USD)]]&amp;"0000"</f>
        <v>86870000</v>
      </c>
      <c r="I347" s="1">
        <v>8687</v>
      </c>
      <c r="J347" s="2">
        <v>4219</v>
      </c>
      <c r="K347" s="4">
        <v>4.1500000000000004</v>
      </c>
      <c r="L347" t="s">
        <v>24</v>
      </c>
      <c r="M347" s="3">
        <f>DATE(startup_data___Copy[[#This Row],[Year Founded]],1,1)</f>
        <v>42736</v>
      </c>
      <c r="N347" s="2">
        <v>2017</v>
      </c>
      <c r="O347" t="s">
        <v>16</v>
      </c>
    </row>
    <row r="348" spans="1:15" x14ac:dyDescent="0.3">
      <c r="A348" s="2">
        <v>347</v>
      </c>
      <c r="B348" t="s">
        <v>19</v>
      </c>
      <c r="C348" s="2">
        <v>3</v>
      </c>
      <c r="D348" s="6" t="str">
        <f t="shared" si="5"/>
        <v>182390000</v>
      </c>
      <c r="E348" s="2">
        <v>18239</v>
      </c>
      <c r="F348" s="6" t="str">
        <f>startup_data___Copy[[#This Row],[Valuation (M USD)]]&amp;"0000"</f>
        <v>192450000</v>
      </c>
      <c r="G348">
        <v>19245</v>
      </c>
      <c r="H348" s="6" t="str">
        <f>startup_data___Copy[[#This Row],[Revenue (M USD)]]&amp;"0000"</f>
        <v>6560000</v>
      </c>
      <c r="I348" s="1">
        <v>656</v>
      </c>
      <c r="J348" s="2">
        <v>3232</v>
      </c>
      <c r="K348" s="4">
        <v>9.25</v>
      </c>
      <c r="L348" t="s">
        <v>24</v>
      </c>
      <c r="M348" s="3">
        <f>DATE(startup_data___Copy[[#This Row],[Year Founded]],1,1)</f>
        <v>39448</v>
      </c>
      <c r="N348" s="2">
        <v>2008</v>
      </c>
      <c r="O348" t="s">
        <v>16</v>
      </c>
    </row>
    <row r="349" spans="1:15" x14ac:dyDescent="0.3">
      <c r="A349" s="2">
        <v>348</v>
      </c>
      <c r="B349" t="s">
        <v>19</v>
      </c>
      <c r="C349" s="2">
        <v>4</v>
      </c>
      <c r="D349" s="6" t="str">
        <f t="shared" si="5"/>
        <v>74640000</v>
      </c>
      <c r="E349" s="2">
        <v>7464</v>
      </c>
      <c r="F349" s="6" t="str">
        <f>startup_data___Copy[[#This Row],[Valuation (M USD)]]&amp;"0000"</f>
        <v>402030000</v>
      </c>
      <c r="G349">
        <v>40203</v>
      </c>
      <c r="H349" s="6" t="str">
        <f>startup_data___Copy[[#This Row],[Revenue (M USD)]]&amp;"0000"</f>
        <v>95590000</v>
      </c>
      <c r="I349" s="1">
        <v>9559</v>
      </c>
      <c r="J349" s="2">
        <v>2836</v>
      </c>
      <c r="K349" s="4">
        <v>1.21</v>
      </c>
      <c r="L349" t="s">
        <v>7</v>
      </c>
      <c r="M349" s="3">
        <f>DATE(startup_data___Copy[[#This Row],[Year Founded]],1,1)</f>
        <v>40909</v>
      </c>
      <c r="N349" s="2">
        <v>2012</v>
      </c>
      <c r="O349" t="s">
        <v>11</v>
      </c>
    </row>
    <row r="350" spans="1:15" x14ac:dyDescent="0.3">
      <c r="A350" s="2">
        <v>349</v>
      </c>
      <c r="B350" t="s">
        <v>10</v>
      </c>
      <c r="C350" s="2">
        <v>4</v>
      </c>
      <c r="D350" s="6" t="str">
        <f t="shared" si="5"/>
        <v>167740000</v>
      </c>
      <c r="E350" s="2">
        <v>16774</v>
      </c>
      <c r="F350" s="6" t="str">
        <f>startup_data___Copy[[#This Row],[Valuation (M USD)]]&amp;"0000"</f>
        <v>633290000</v>
      </c>
      <c r="G350">
        <v>63329</v>
      </c>
      <c r="H350" s="6" t="str">
        <f>startup_data___Copy[[#This Row],[Revenue (M USD)]]&amp;"0000"</f>
        <v>2610000</v>
      </c>
      <c r="I350" s="1">
        <v>261</v>
      </c>
      <c r="J350" s="2">
        <v>3763</v>
      </c>
      <c r="K350" s="4">
        <v>5.21</v>
      </c>
      <c r="L350" t="s">
        <v>7</v>
      </c>
      <c r="M350" s="3">
        <f>DATE(startup_data___Copy[[#This Row],[Year Founded]],1,1)</f>
        <v>44197</v>
      </c>
      <c r="N350" s="2">
        <v>2021</v>
      </c>
      <c r="O350" t="s">
        <v>21</v>
      </c>
    </row>
    <row r="351" spans="1:15" x14ac:dyDescent="0.3">
      <c r="A351" s="2">
        <v>350</v>
      </c>
      <c r="B351" t="s">
        <v>20</v>
      </c>
      <c r="C351" s="2">
        <v>2</v>
      </c>
      <c r="D351" s="6" t="str">
        <f t="shared" si="5"/>
        <v>68050000</v>
      </c>
      <c r="E351" s="2">
        <v>6805</v>
      </c>
      <c r="F351" s="6" t="str">
        <f>startup_data___Copy[[#This Row],[Valuation (M USD)]]&amp;"0000"</f>
        <v>238960000</v>
      </c>
      <c r="G351">
        <v>23896</v>
      </c>
      <c r="H351" s="6" t="str">
        <f>startup_data___Copy[[#This Row],[Revenue (M USD)]]&amp;"0000"</f>
        <v>69480000</v>
      </c>
      <c r="I351" s="1">
        <v>6948</v>
      </c>
      <c r="J351" s="2">
        <v>2517</v>
      </c>
      <c r="K351" s="4">
        <v>7.89</v>
      </c>
      <c r="L351" t="s">
        <v>24</v>
      </c>
      <c r="M351" s="3">
        <f>DATE(startup_data___Copy[[#This Row],[Year Founded]],1,1)</f>
        <v>37257</v>
      </c>
      <c r="N351" s="2">
        <v>2002</v>
      </c>
      <c r="O351" t="s">
        <v>16</v>
      </c>
    </row>
    <row r="352" spans="1:15" x14ac:dyDescent="0.3">
      <c r="A352" s="2">
        <v>351</v>
      </c>
      <c r="B352" t="s">
        <v>10</v>
      </c>
      <c r="C352" s="2">
        <v>3</v>
      </c>
      <c r="D352" s="6" t="str">
        <f t="shared" si="5"/>
        <v>48670000</v>
      </c>
      <c r="E352" s="2">
        <v>4867</v>
      </c>
      <c r="F352" s="6" t="str">
        <f>startup_data___Copy[[#This Row],[Valuation (M USD)]]&amp;"0000"</f>
        <v>362930000</v>
      </c>
      <c r="G352">
        <v>36293</v>
      </c>
      <c r="H352" s="6" t="str">
        <f>startup_data___Copy[[#This Row],[Revenue (M USD)]]&amp;"0000"</f>
        <v>8310000</v>
      </c>
      <c r="I352" s="1">
        <v>831</v>
      </c>
      <c r="J352" s="2">
        <v>2156</v>
      </c>
      <c r="K352" s="4">
        <v>9.43</v>
      </c>
      <c r="L352" t="s">
        <v>7</v>
      </c>
      <c r="M352" s="3">
        <f>DATE(startup_data___Copy[[#This Row],[Year Founded]],1,1)</f>
        <v>39814</v>
      </c>
      <c r="N352" s="2">
        <v>2009</v>
      </c>
      <c r="O352" t="s">
        <v>18</v>
      </c>
    </row>
    <row r="353" spans="1:15" x14ac:dyDescent="0.3">
      <c r="A353" s="2">
        <v>352</v>
      </c>
      <c r="B353" t="s">
        <v>19</v>
      </c>
      <c r="C353" s="2">
        <v>3</v>
      </c>
      <c r="D353" s="6" t="str">
        <f t="shared" si="5"/>
        <v>195630000</v>
      </c>
      <c r="E353" s="2">
        <v>19563</v>
      </c>
      <c r="F353" s="6" t="str">
        <f>startup_data___Copy[[#This Row],[Valuation (M USD)]]&amp;"0000"</f>
        <v>1210990000</v>
      </c>
      <c r="G353">
        <v>121099</v>
      </c>
      <c r="H353" s="6" t="str">
        <f>startup_data___Copy[[#This Row],[Revenue (M USD)]]&amp;"0000"</f>
        <v>91080000</v>
      </c>
      <c r="I353" s="1">
        <v>9108</v>
      </c>
      <c r="J353" s="2">
        <v>3680</v>
      </c>
      <c r="K353" s="4">
        <v>7.49</v>
      </c>
      <c r="L353" t="s">
        <v>7</v>
      </c>
      <c r="M353" s="3">
        <f>DATE(startup_data___Copy[[#This Row],[Year Founded]],1,1)</f>
        <v>34335</v>
      </c>
      <c r="N353" s="2">
        <v>1994</v>
      </c>
      <c r="O353" t="s">
        <v>11</v>
      </c>
    </row>
    <row r="354" spans="1:15" x14ac:dyDescent="0.3">
      <c r="A354" s="2">
        <v>353</v>
      </c>
      <c r="B354" t="s">
        <v>12</v>
      </c>
      <c r="C354" s="2">
        <v>5</v>
      </c>
      <c r="D354" s="6" t="str">
        <f t="shared" si="5"/>
        <v>98110000</v>
      </c>
      <c r="E354" s="2">
        <v>9811</v>
      </c>
      <c r="F354" s="6" t="str">
        <f>startup_data___Copy[[#This Row],[Valuation (M USD)]]&amp;"0000"</f>
        <v>1054980000</v>
      </c>
      <c r="G354">
        <v>105498</v>
      </c>
      <c r="H354" s="6" t="str">
        <f>startup_data___Copy[[#This Row],[Revenue (M USD)]]&amp;"0000"</f>
        <v>4650000</v>
      </c>
      <c r="I354" s="1">
        <v>465</v>
      </c>
      <c r="J354" s="2">
        <v>2750</v>
      </c>
      <c r="K354" s="4">
        <v>7.23</v>
      </c>
      <c r="L354" t="s">
        <v>7</v>
      </c>
      <c r="M354" s="3">
        <f>DATE(startup_data___Copy[[#This Row],[Year Founded]],1,1)</f>
        <v>35796</v>
      </c>
      <c r="N354" s="2">
        <v>1998</v>
      </c>
      <c r="O354" t="s">
        <v>13</v>
      </c>
    </row>
    <row r="355" spans="1:15" x14ac:dyDescent="0.3">
      <c r="A355" s="2">
        <v>354</v>
      </c>
      <c r="B355" t="s">
        <v>17</v>
      </c>
      <c r="C355" s="2">
        <v>4</v>
      </c>
      <c r="D355" s="6" t="str">
        <f t="shared" si="5"/>
        <v>177280000</v>
      </c>
      <c r="E355" s="2">
        <v>17728</v>
      </c>
      <c r="F355" s="6" t="str">
        <f>startup_data___Copy[[#This Row],[Valuation (M USD)]]&amp;"0000"</f>
        <v>159410000</v>
      </c>
      <c r="G355">
        <v>15941</v>
      </c>
      <c r="H355" s="6" t="str">
        <f>startup_data___Copy[[#This Row],[Revenue (M USD)]]&amp;"0000"</f>
        <v>13840000</v>
      </c>
      <c r="I355" s="1">
        <v>1384</v>
      </c>
      <c r="J355" s="2">
        <v>3871</v>
      </c>
      <c r="K355" s="4">
        <v>8.2799999999999994</v>
      </c>
      <c r="L355" t="s">
        <v>24</v>
      </c>
      <c r="M355" s="3">
        <f>DATE(startup_data___Copy[[#This Row],[Year Founded]],1,1)</f>
        <v>43101</v>
      </c>
      <c r="N355" s="2">
        <v>2018</v>
      </c>
      <c r="O355" t="s">
        <v>13</v>
      </c>
    </row>
    <row r="356" spans="1:15" x14ac:dyDescent="0.3">
      <c r="A356" s="2">
        <v>355</v>
      </c>
      <c r="B356" t="s">
        <v>10</v>
      </c>
      <c r="C356" s="2">
        <v>3</v>
      </c>
      <c r="D356" s="6" t="str">
        <f t="shared" si="5"/>
        <v>130260000</v>
      </c>
      <c r="E356" s="2">
        <v>13026</v>
      </c>
      <c r="F356" s="6" t="str">
        <f>startup_data___Copy[[#This Row],[Valuation (M USD)]]&amp;"0000"</f>
        <v>80660000</v>
      </c>
      <c r="G356">
        <v>8066</v>
      </c>
      <c r="H356" s="6" t="str">
        <f>startup_data___Copy[[#This Row],[Revenue (M USD)]]&amp;"0000"</f>
        <v>34150000</v>
      </c>
      <c r="I356" s="1">
        <v>3415</v>
      </c>
      <c r="J356" s="2">
        <v>3769</v>
      </c>
      <c r="K356" s="4">
        <v>4.5199999999999996</v>
      </c>
      <c r="L356" t="s">
        <v>24</v>
      </c>
      <c r="M356" s="3">
        <f>DATE(startup_data___Copy[[#This Row],[Year Founded]],1,1)</f>
        <v>34700</v>
      </c>
      <c r="N356" s="2">
        <v>1995</v>
      </c>
      <c r="O356" t="s">
        <v>18</v>
      </c>
    </row>
    <row r="357" spans="1:15" x14ac:dyDescent="0.3">
      <c r="A357" s="2">
        <v>356</v>
      </c>
      <c r="B357" t="s">
        <v>12</v>
      </c>
      <c r="C357" s="2">
        <v>2</v>
      </c>
      <c r="D357" s="6" t="str">
        <f t="shared" si="5"/>
        <v>295310000</v>
      </c>
      <c r="E357" s="2">
        <v>29531</v>
      </c>
      <c r="F357" s="6" t="str">
        <f>startup_data___Copy[[#This Row],[Valuation (M USD)]]&amp;"0000"</f>
        <v>1414790000</v>
      </c>
      <c r="G357">
        <v>141479</v>
      </c>
      <c r="H357" s="6" t="str">
        <f>startup_data___Copy[[#This Row],[Revenue (M USD)]]&amp;"0000"</f>
        <v>16570000</v>
      </c>
      <c r="I357" s="1">
        <v>1657</v>
      </c>
      <c r="J357" s="2">
        <v>2227</v>
      </c>
      <c r="K357" s="4">
        <v>8.08</v>
      </c>
      <c r="L357" t="s">
        <v>24</v>
      </c>
      <c r="M357" s="3">
        <f>DATE(startup_data___Copy[[#This Row],[Year Founded]],1,1)</f>
        <v>41640</v>
      </c>
      <c r="N357" s="2">
        <v>2014</v>
      </c>
      <c r="O357" t="s">
        <v>16</v>
      </c>
    </row>
    <row r="358" spans="1:15" x14ac:dyDescent="0.3">
      <c r="A358" s="2">
        <v>357</v>
      </c>
      <c r="B358" t="s">
        <v>17</v>
      </c>
      <c r="C358" s="2">
        <v>2</v>
      </c>
      <c r="D358" s="6" t="str">
        <f t="shared" si="5"/>
        <v>4530000</v>
      </c>
      <c r="E358" s="2">
        <v>453</v>
      </c>
      <c r="F358" s="6" t="str">
        <f>startup_data___Copy[[#This Row],[Valuation (M USD)]]&amp;"0000"</f>
        <v>205050000</v>
      </c>
      <c r="G358">
        <v>20505</v>
      </c>
      <c r="H358" s="6" t="str">
        <f>startup_data___Copy[[#This Row],[Revenue (M USD)]]&amp;"0000"</f>
        <v>17140000</v>
      </c>
      <c r="I358" s="1">
        <v>1714</v>
      </c>
      <c r="J358" s="2">
        <v>2797</v>
      </c>
      <c r="K358" s="4">
        <v>0.18</v>
      </c>
      <c r="L358" t="s">
        <v>7</v>
      </c>
      <c r="M358" s="3">
        <f>DATE(startup_data___Copy[[#This Row],[Year Founded]],1,1)</f>
        <v>43831</v>
      </c>
      <c r="N358" s="2">
        <v>2020</v>
      </c>
      <c r="O358" t="s">
        <v>11</v>
      </c>
    </row>
    <row r="359" spans="1:15" x14ac:dyDescent="0.3">
      <c r="A359" s="2">
        <v>358</v>
      </c>
      <c r="B359" t="s">
        <v>17</v>
      </c>
      <c r="C359" s="2">
        <v>3</v>
      </c>
      <c r="D359" s="6" t="str">
        <f t="shared" si="5"/>
        <v>139650000</v>
      </c>
      <c r="E359" s="2">
        <v>13965</v>
      </c>
      <c r="F359" s="6" t="str">
        <f>startup_data___Copy[[#This Row],[Valuation (M USD)]]&amp;"0000"</f>
        <v>1867950000</v>
      </c>
      <c r="G359">
        <v>186795</v>
      </c>
      <c r="H359" s="6" t="str">
        <f>startup_data___Copy[[#This Row],[Revenue (M USD)]]&amp;"0000"</f>
        <v>94820000</v>
      </c>
      <c r="I359" s="1">
        <v>9482</v>
      </c>
      <c r="J359" s="2">
        <v>1702</v>
      </c>
      <c r="K359" s="4">
        <v>9.25</v>
      </c>
      <c r="L359" t="s">
        <v>24</v>
      </c>
      <c r="M359" s="3">
        <f>DATE(startup_data___Copy[[#This Row],[Year Founded]],1,1)</f>
        <v>40544</v>
      </c>
      <c r="N359" s="2">
        <v>2011</v>
      </c>
      <c r="O359" t="s">
        <v>18</v>
      </c>
    </row>
    <row r="360" spans="1:15" x14ac:dyDescent="0.3">
      <c r="A360" s="2">
        <v>359</v>
      </c>
      <c r="B360" t="s">
        <v>19</v>
      </c>
      <c r="C360" s="2">
        <v>4</v>
      </c>
      <c r="D360" s="6" t="str">
        <f t="shared" si="5"/>
        <v>20430000</v>
      </c>
      <c r="E360" s="2">
        <v>2043</v>
      </c>
      <c r="F360" s="6" t="str">
        <f>startup_data___Copy[[#This Row],[Valuation (M USD)]]&amp;"0000"</f>
        <v>1209810000</v>
      </c>
      <c r="G360">
        <v>120981</v>
      </c>
      <c r="H360" s="6" t="str">
        <f>startup_data___Copy[[#This Row],[Revenue (M USD)]]&amp;"0000"</f>
        <v>44580000</v>
      </c>
      <c r="I360" s="1">
        <v>4458</v>
      </c>
      <c r="J360" s="2">
        <v>3467</v>
      </c>
      <c r="K360" s="4">
        <v>4.49</v>
      </c>
      <c r="L360" t="s">
        <v>24</v>
      </c>
      <c r="M360" s="3">
        <f>DATE(startup_data___Copy[[#This Row],[Year Founded]],1,1)</f>
        <v>33239</v>
      </c>
      <c r="N360" s="2">
        <v>1991</v>
      </c>
      <c r="O360" t="s">
        <v>16</v>
      </c>
    </row>
    <row r="361" spans="1:15" x14ac:dyDescent="0.3">
      <c r="A361" s="2">
        <v>360</v>
      </c>
      <c r="B361" t="s">
        <v>10</v>
      </c>
      <c r="C361" s="2">
        <v>2</v>
      </c>
      <c r="D361" s="6" t="str">
        <f t="shared" si="5"/>
        <v>118970000</v>
      </c>
      <c r="E361" s="2">
        <v>11897</v>
      </c>
      <c r="F361" s="6" t="str">
        <f>startup_data___Copy[[#This Row],[Valuation (M USD)]]&amp;"0000"</f>
        <v>1287320000</v>
      </c>
      <c r="G361">
        <v>128732</v>
      </c>
      <c r="H361" s="6" t="str">
        <f>startup_data___Copy[[#This Row],[Revenue (M USD)]]&amp;"0000"</f>
        <v>7890000</v>
      </c>
      <c r="I361" s="1">
        <v>789</v>
      </c>
      <c r="J361" s="2">
        <v>4068</v>
      </c>
      <c r="K361" s="4">
        <v>5.58</v>
      </c>
      <c r="L361" t="s">
        <v>7</v>
      </c>
      <c r="M361" s="3">
        <f>DATE(startup_data___Copy[[#This Row],[Year Founded]],1,1)</f>
        <v>34335</v>
      </c>
      <c r="N361" s="2">
        <v>1994</v>
      </c>
      <c r="O361" t="s">
        <v>11</v>
      </c>
    </row>
    <row r="362" spans="1:15" x14ac:dyDescent="0.3">
      <c r="A362" s="2">
        <v>361</v>
      </c>
      <c r="B362" t="s">
        <v>22</v>
      </c>
      <c r="C362" s="2">
        <v>5</v>
      </c>
      <c r="D362" s="6" t="str">
        <f t="shared" si="5"/>
        <v>292420000</v>
      </c>
      <c r="E362" s="2">
        <v>29242</v>
      </c>
      <c r="F362" s="6" t="str">
        <f>startup_data___Copy[[#This Row],[Valuation (M USD)]]&amp;"0000"</f>
        <v>3721990000</v>
      </c>
      <c r="G362">
        <v>372199</v>
      </c>
      <c r="H362" s="6" t="str">
        <f>startup_data___Copy[[#This Row],[Revenue (M USD)]]&amp;"0000"</f>
        <v>6400000</v>
      </c>
      <c r="I362" s="1">
        <v>640</v>
      </c>
      <c r="J362" s="2">
        <v>1529</v>
      </c>
      <c r="K362" s="4">
        <v>2.62</v>
      </c>
      <c r="L362" t="s">
        <v>7</v>
      </c>
      <c r="M362" s="3">
        <f>DATE(startup_data___Copy[[#This Row],[Year Founded]],1,1)</f>
        <v>42370</v>
      </c>
      <c r="N362" s="2">
        <v>2016</v>
      </c>
      <c r="O362" t="s">
        <v>13</v>
      </c>
    </row>
    <row r="363" spans="1:15" x14ac:dyDescent="0.3">
      <c r="A363" s="2">
        <v>362</v>
      </c>
      <c r="B363" t="s">
        <v>15</v>
      </c>
      <c r="C363" s="2">
        <v>2</v>
      </c>
      <c r="D363" s="6" t="str">
        <f t="shared" si="5"/>
        <v>216710000</v>
      </c>
      <c r="E363" s="2">
        <v>21671</v>
      </c>
      <c r="F363" s="6" t="str">
        <f>startup_data___Copy[[#This Row],[Valuation (M USD)]]&amp;"0000"</f>
        <v>2247060000</v>
      </c>
      <c r="G363">
        <v>224706</v>
      </c>
      <c r="H363" s="6" t="str">
        <f>startup_data___Copy[[#This Row],[Revenue (M USD)]]&amp;"0000"</f>
        <v>67670000</v>
      </c>
      <c r="I363" s="1">
        <v>6767</v>
      </c>
      <c r="J363" s="2">
        <v>4765</v>
      </c>
      <c r="K363" s="4">
        <v>7.45</v>
      </c>
      <c r="L363" t="s">
        <v>7</v>
      </c>
      <c r="M363" s="3">
        <f>DATE(startup_data___Copy[[#This Row],[Year Founded]],1,1)</f>
        <v>41640</v>
      </c>
      <c r="N363" s="2">
        <v>2014</v>
      </c>
      <c r="O363" t="s">
        <v>11</v>
      </c>
    </row>
    <row r="364" spans="1:15" x14ac:dyDescent="0.3">
      <c r="A364" s="2">
        <v>363</v>
      </c>
      <c r="B364" t="s">
        <v>19</v>
      </c>
      <c r="C364" s="2">
        <v>1</v>
      </c>
      <c r="D364" s="6" t="str">
        <f t="shared" si="5"/>
        <v>197270000</v>
      </c>
      <c r="E364" s="2">
        <v>19727</v>
      </c>
      <c r="F364" s="6" t="str">
        <f>startup_data___Copy[[#This Row],[Valuation (M USD)]]&amp;"0000"</f>
        <v>2626610000</v>
      </c>
      <c r="G364">
        <v>262661</v>
      </c>
      <c r="H364" s="6" t="str">
        <f>startup_data___Copy[[#This Row],[Revenue (M USD)]]&amp;"0000"</f>
        <v>13260000</v>
      </c>
      <c r="I364" s="1">
        <v>1326</v>
      </c>
      <c r="J364" s="2">
        <v>37</v>
      </c>
      <c r="K364" s="4">
        <v>0.86</v>
      </c>
      <c r="L364" t="s">
        <v>24</v>
      </c>
      <c r="M364" s="3">
        <f>DATE(startup_data___Copy[[#This Row],[Year Founded]],1,1)</f>
        <v>35431</v>
      </c>
      <c r="N364" s="2">
        <v>1997</v>
      </c>
      <c r="O364" t="s">
        <v>21</v>
      </c>
    </row>
    <row r="365" spans="1:15" x14ac:dyDescent="0.3">
      <c r="A365" s="2">
        <v>364</v>
      </c>
      <c r="B365" t="s">
        <v>19</v>
      </c>
      <c r="C365" s="2">
        <v>1</v>
      </c>
      <c r="D365" s="6" t="str">
        <f t="shared" si="5"/>
        <v>227240000</v>
      </c>
      <c r="E365" s="2">
        <v>22724</v>
      </c>
      <c r="F365" s="6" t="str">
        <f>startup_data___Copy[[#This Row],[Valuation (M USD)]]&amp;"0000"</f>
        <v>1751730000</v>
      </c>
      <c r="G365">
        <v>175173</v>
      </c>
      <c r="H365" s="6" t="str">
        <f>startup_data___Copy[[#This Row],[Revenue (M USD)]]&amp;"0000"</f>
        <v>2350000</v>
      </c>
      <c r="I365" s="1">
        <v>235</v>
      </c>
      <c r="J365" s="2">
        <v>4030</v>
      </c>
      <c r="K365" s="4">
        <v>8.74</v>
      </c>
      <c r="L365" t="s">
        <v>24</v>
      </c>
      <c r="M365" s="3">
        <f>DATE(startup_data___Copy[[#This Row],[Year Founded]],1,1)</f>
        <v>32874</v>
      </c>
      <c r="N365" s="2">
        <v>1990</v>
      </c>
      <c r="O365" t="s">
        <v>11</v>
      </c>
    </row>
    <row r="366" spans="1:15" x14ac:dyDescent="0.3">
      <c r="A366" s="2">
        <v>365</v>
      </c>
      <c r="B366" t="s">
        <v>22</v>
      </c>
      <c r="C366" s="2">
        <v>4</v>
      </c>
      <c r="D366" s="6" t="str">
        <f t="shared" si="5"/>
        <v>285820000</v>
      </c>
      <c r="E366" s="2">
        <v>28582</v>
      </c>
      <c r="F366" s="6" t="str">
        <f>startup_data___Copy[[#This Row],[Valuation (M USD)]]&amp;"0000"</f>
        <v>4137150000</v>
      </c>
      <c r="G366">
        <v>413715</v>
      </c>
      <c r="H366" s="6" t="str">
        <f>startup_data___Copy[[#This Row],[Revenue (M USD)]]&amp;"0000"</f>
        <v>7870000</v>
      </c>
      <c r="I366" s="1">
        <v>787</v>
      </c>
      <c r="J366" s="2">
        <v>2571</v>
      </c>
      <c r="K366" s="4">
        <v>8.3000000000000007</v>
      </c>
      <c r="L366" t="s">
        <v>7</v>
      </c>
      <c r="M366" s="3">
        <f>DATE(startup_data___Copy[[#This Row],[Year Founded]],1,1)</f>
        <v>39814</v>
      </c>
      <c r="N366" s="2">
        <v>2009</v>
      </c>
      <c r="O366" t="s">
        <v>21</v>
      </c>
    </row>
    <row r="367" spans="1:15" x14ac:dyDescent="0.3">
      <c r="A367" s="2">
        <v>366</v>
      </c>
      <c r="B367" t="s">
        <v>15</v>
      </c>
      <c r="C367" s="2">
        <v>3</v>
      </c>
      <c r="D367" s="6" t="str">
        <f t="shared" si="5"/>
        <v>272390000</v>
      </c>
      <c r="E367" s="2">
        <v>27239</v>
      </c>
      <c r="F367" s="6" t="str">
        <f>startup_data___Copy[[#This Row],[Valuation (M USD)]]&amp;"0000"</f>
        <v>1252380000</v>
      </c>
      <c r="G367">
        <v>125238</v>
      </c>
      <c r="H367" s="6" t="str">
        <f>startup_data___Copy[[#This Row],[Revenue (M USD)]]&amp;"0000"</f>
        <v>97080000</v>
      </c>
      <c r="I367" s="1">
        <v>9708</v>
      </c>
      <c r="J367" s="2">
        <v>2808</v>
      </c>
      <c r="K367" s="4">
        <v>2.2400000000000002</v>
      </c>
      <c r="L367" t="s">
        <v>24</v>
      </c>
      <c r="M367" s="3">
        <f>DATE(startup_data___Copy[[#This Row],[Year Founded]],1,1)</f>
        <v>40909</v>
      </c>
      <c r="N367" s="2">
        <v>2012</v>
      </c>
      <c r="O367" t="s">
        <v>11</v>
      </c>
    </row>
    <row r="368" spans="1:15" x14ac:dyDescent="0.3">
      <c r="A368" s="2">
        <v>367</v>
      </c>
      <c r="B368" t="s">
        <v>12</v>
      </c>
      <c r="C368" s="2">
        <v>4</v>
      </c>
      <c r="D368" s="6" t="str">
        <f t="shared" si="5"/>
        <v>217420000</v>
      </c>
      <c r="E368" s="2">
        <v>21742</v>
      </c>
      <c r="F368" s="6" t="str">
        <f>startup_data___Copy[[#This Row],[Valuation (M USD)]]&amp;"0000"</f>
        <v>918770000</v>
      </c>
      <c r="G368">
        <v>91877</v>
      </c>
      <c r="H368" s="6" t="str">
        <f>startup_data___Copy[[#This Row],[Revenue (M USD)]]&amp;"0000"</f>
        <v>26340000</v>
      </c>
      <c r="I368" s="1">
        <v>2634</v>
      </c>
      <c r="J368" s="2">
        <v>3901</v>
      </c>
      <c r="K368" s="4">
        <v>8.11</v>
      </c>
      <c r="L368" t="s">
        <v>24</v>
      </c>
      <c r="M368" s="3">
        <f>DATE(startup_data___Copy[[#This Row],[Year Founded]],1,1)</f>
        <v>44197</v>
      </c>
      <c r="N368" s="2">
        <v>2021</v>
      </c>
      <c r="O368" t="s">
        <v>21</v>
      </c>
    </row>
    <row r="369" spans="1:15" x14ac:dyDescent="0.3">
      <c r="A369" s="2">
        <v>368</v>
      </c>
      <c r="B369" t="s">
        <v>20</v>
      </c>
      <c r="C369" s="2">
        <v>4</v>
      </c>
      <c r="D369" s="6" t="str">
        <f t="shared" si="5"/>
        <v>224870000</v>
      </c>
      <c r="E369" s="2">
        <v>22487</v>
      </c>
      <c r="F369" s="6" t="str">
        <f>startup_data___Copy[[#This Row],[Valuation (M USD)]]&amp;"0000"</f>
        <v>2452050000</v>
      </c>
      <c r="G369">
        <v>245205</v>
      </c>
      <c r="H369" s="6" t="str">
        <f>startup_data___Copy[[#This Row],[Revenue (M USD)]]&amp;"0000"</f>
        <v>27230000</v>
      </c>
      <c r="I369" s="1">
        <v>2723</v>
      </c>
      <c r="J369" s="2">
        <v>3714</v>
      </c>
      <c r="K369" s="4">
        <v>7.88</v>
      </c>
      <c r="L369" t="s">
        <v>24</v>
      </c>
      <c r="M369" s="3">
        <f>DATE(startup_data___Copy[[#This Row],[Year Founded]],1,1)</f>
        <v>36526</v>
      </c>
      <c r="N369" s="2">
        <v>2000</v>
      </c>
      <c r="O369" t="s">
        <v>13</v>
      </c>
    </row>
    <row r="370" spans="1:15" x14ac:dyDescent="0.3">
      <c r="A370" s="2">
        <v>369</v>
      </c>
      <c r="B370" t="s">
        <v>10</v>
      </c>
      <c r="C370" s="2">
        <v>4</v>
      </c>
      <c r="D370" s="6" t="str">
        <f t="shared" si="5"/>
        <v>4420000</v>
      </c>
      <c r="E370" s="2">
        <v>442</v>
      </c>
      <c r="F370" s="6" t="str">
        <f>startup_data___Copy[[#This Row],[Valuation (M USD)]]&amp;"0000"</f>
        <v>632680000</v>
      </c>
      <c r="G370">
        <v>63268</v>
      </c>
      <c r="H370" s="6" t="str">
        <f>startup_data___Copy[[#This Row],[Revenue (M USD)]]&amp;"0000"</f>
        <v>47340000</v>
      </c>
      <c r="I370" s="1">
        <v>4734</v>
      </c>
      <c r="J370" s="2">
        <v>724</v>
      </c>
      <c r="K370" s="4">
        <v>6.36</v>
      </c>
      <c r="L370" t="s">
        <v>24</v>
      </c>
      <c r="M370" s="3">
        <f>DATE(startup_data___Copy[[#This Row],[Year Founded]],1,1)</f>
        <v>41275</v>
      </c>
      <c r="N370" s="2">
        <v>2013</v>
      </c>
      <c r="O370" t="s">
        <v>16</v>
      </c>
    </row>
    <row r="371" spans="1:15" x14ac:dyDescent="0.3">
      <c r="A371" s="2">
        <v>370</v>
      </c>
      <c r="B371" t="s">
        <v>20</v>
      </c>
      <c r="C371" s="2">
        <v>4</v>
      </c>
      <c r="D371" s="6" t="str">
        <f t="shared" si="5"/>
        <v>31290000</v>
      </c>
      <c r="E371" s="2">
        <v>3129</v>
      </c>
      <c r="F371" s="6" t="str">
        <f>startup_data___Copy[[#This Row],[Valuation (M USD)]]&amp;"0000"</f>
        <v>397590000</v>
      </c>
      <c r="G371">
        <v>39759</v>
      </c>
      <c r="H371" s="6" t="str">
        <f>startup_data___Copy[[#This Row],[Revenue (M USD)]]&amp;"0000"</f>
        <v>98390000</v>
      </c>
      <c r="I371" s="1">
        <v>9839</v>
      </c>
      <c r="J371" s="2">
        <v>4584</v>
      </c>
      <c r="K371" s="4">
        <v>3.8</v>
      </c>
      <c r="L371" t="s">
        <v>24</v>
      </c>
      <c r="M371" s="3">
        <f>DATE(startup_data___Copy[[#This Row],[Year Founded]],1,1)</f>
        <v>36526</v>
      </c>
      <c r="N371" s="2">
        <v>2000</v>
      </c>
      <c r="O371" t="s">
        <v>21</v>
      </c>
    </row>
    <row r="372" spans="1:15" x14ac:dyDescent="0.3">
      <c r="A372" s="2">
        <v>371</v>
      </c>
      <c r="B372" t="s">
        <v>12</v>
      </c>
      <c r="C372" s="2">
        <v>5</v>
      </c>
      <c r="D372" s="6" t="str">
        <f t="shared" si="5"/>
        <v>171490000</v>
      </c>
      <c r="E372" s="2">
        <v>17149</v>
      </c>
      <c r="F372" s="6" t="str">
        <f>startup_data___Copy[[#This Row],[Valuation (M USD)]]&amp;"0000"</f>
        <v>671730000</v>
      </c>
      <c r="G372">
        <v>67173</v>
      </c>
      <c r="H372" s="6" t="str">
        <f>startup_data___Copy[[#This Row],[Revenue (M USD)]]&amp;"0000"</f>
        <v>26970000</v>
      </c>
      <c r="I372" s="1">
        <v>2697</v>
      </c>
      <c r="J372" s="2">
        <v>977</v>
      </c>
      <c r="K372" s="4">
        <v>2.79</v>
      </c>
      <c r="L372" t="s">
        <v>24</v>
      </c>
      <c r="M372" s="3">
        <f>DATE(startup_data___Copy[[#This Row],[Year Founded]],1,1)</f>
        <v>43101</v>
      </c>
      <c r="N372" s="2">
        <v>2018</v>
      </c>
      <c r="O372" t="s">
        <v>21</v>
      </c>
    </row>
    <row r="373" spans="1:15" x14ac:dyDescent="0.3">
      <c r="A373" s="2">
        <v>372</v>
      </c>
      <c r="B373" t="s">
        <v>14</v>
      </c>
      <c r="C373" s="2">
        <v>5</v>
      </c>
      <c r="D373" s="6" t="str">
        <f t="shared" si="5"/>
        <v>600000</v>
      </c>
      <c r="E373" s="2">
        <v>60</v>
      </c>
      <c r="F373" s="6" t="str">
        <f>startup_data___Copy[[#This Row],[Valuation (M USD)]]&amp;"0000"</f>
        <v>38110000</v>
      </c>
      <c r="G373">
        <v>3811</v>
      </c>
      <c r="H373" s="6" t="str">
        <f>startup_data___Copy[[#This Row],[Revenue (M USD)]]&amp;"0000"</f>
        <v>40760000</v>
      </c>
      <c r="I373" s="1">
        <v>4076</v>
      </c>
      <c r="J373" s="2">
        <v>3723</v>
      </c>
      <c r="K373" s="4">
        <v>2.39</v>
      </c>
      <c r="L373" t="s">
        <v>24</v>
      </c>
      <c r="M373" s="3">
        <f>DATE(startup_data___Copy[[#This Row],[Year Founded]],1,1)</f>
        <v>42005</v>
      </c>
      <c r="N373" s="2">
        <v>2015</v>
      </c>
      <c r="O373" t="s">
        <v>13</v>
      </c>
    </row>
    <row r="374" spans="1:15" x14ac:dyDescent="0.3">
      <c r="A374" s="2">
        <v>373</v>
      </c>
      <c r="B374" t="s">
        <v>19</v>
      </c>
      <c r="C374" s="2">
        <v>2</v>
      </c>
      <c r="D374" s="6" t="str">
        <f t="shared" si="5"/>
        <v>144970000</v>
      </c>
      <c r="E374" s="2">
        <v>14497</v>
      </c>
      <c r="F374" s="6" t="str">
        <f>startup_data___Copy[[#This Row],[Valuation (M USD)]]&amp;"0000"</f>
        <v>2053330000</v>
      </c>
      <c r="G374">
        <v>205333</v>
      </c>
      <c r="H374" s="6" t="str">
        <f>startup_data___Copy[[#This Row],[Revenue (M USD)]]&amp;"0000"</f>
        <v>89160000</v>
      </c>
      <c r="I374" s="1">
        <v>8916</v>
      </c>
      <c r="J374" s="2">
        <v>4407</v>
      </c>
      <c r="K374" s="4">
        <v>3.25</v>
      </c>
      <c r="L374" t="s">
        <v>24</v>
      </c>
      <c r="M374" s="3">
        <f>DATE(startup_data___Copy[[#This Row],[Year Founded]],1,1)</f>
        <v>38353</v>
      </c>
      <c r="N374" s="2">
        <v>2005</v>
      </c>
      <c r="O374" t="s">
        <v>21</v>
      </c>
    </row>
    <row r="375" spans="1:15" x14ac:dyDescent="0.3">
      <c r="A375" s="2">
        <v>374</v>
      </c>
      <c r="B375" t="s">
        <v>15</v>
      </c>
      <c r="C375" s="2">
        <v>1</v>
      </c>
      <c r="D375" s="6" t="str">
        <f t="shared" si="5"/>
        <v>6350000</v>
      </c>
      <c r="E375" s="2">
        <v>635</v>
      </c>
      <c r="F375" s="6" t="str">
        <f>startup_data___Copy[[#This Row],[Valuation (M USD)]]&amp;"0000"</f>
        <v>383330000</v>
      </c>
      <c r="G375">
        <v>38333</v>
      </c>
      <c r="H375" s="6" t="str">
        <f>startup_data___Copy[[#This Row],[Revenue (M USD)]]&amp;"0000"</f>
        <v>390000</v>
      </c>
      <c r="I375" s="1">
        <v>39</v>
      </c>
      <c r="J375" s="2">
        <v>4557</v>
      </c>
      <c r="K375" s="4">
        <v>9.0500000000000007</v>
      </c>
      <c r="L375" t="s">
        <v>7</v>
      </c>
      <c r="M375" s="3">
        <f>DATE(startup_data___Copy[[#This Row],[Year Founded]],1,1)</f>
        <v>39814</v>
      </c>
      <c r="N375" s="2">
        <v>2009</v>
      </c>
      <c r="O375" t="s">
        <v>18</v>
      </c>
    </row>
    <row r="376" spans="1:15" x14ac:dyDescent="0.3">
      <c r="A376" s="2">
        <v>375</v>
      </c>
      <c r="B376" t="s">
        <v>19</v>
      </c>
      <c r="C376" s="2">
        <v>4</v>
      </c>
      <c r="D376" s="6" t="str">
        <f t="shared" si="5"/>
        <v>104130000</v>
      </c>
      <c r="E376" s="2">
        <v>10413</v>
      </c>
      <c r="F376" s="6" t="str">
        <f>startup_data___Copy[[#This Row],[Valuation (M USD)]]&amp;"0000"</f>
        <v>1288510000</v>
      </c>
      <c r="G376">
        <v>128851</v>
      </c>
      <c r="H376" s="6" t="str">
        <f>startup_data___Copy[[#This Row],[Revenue (M USD)]]&amp;"0000"</f>
        <v>4070000</v>
      </c>
      <c r="I376" s="1">
        <v>407</v>
      </c>
      <c r="J376" s="2">
        <v>2212</v>
      </c>
      <c r="K376" s="4">
        <v>0.87</v>
      </c>
      <c r="L376" t="s">
        <v>24</v>
      </c>
      <c r="M376" s="3">
        <f>DATE(startup_data___Copy[[#This Row],[Year Founded]],1,1)</f>
        <v>33604</v>
      </c>
      <c r="N376" s="2">
        <v>1992</v>
      </c>
      <c r="O376" t="s">
        <v>13</v>
      </c>
    </row>
    <row r="377" spans="1:15" x14ac:dyDescent="0.3">
      <c r="A377" s="2">
        <v>376</v>
      </c>
      <c r="B377" t="s">
        <v>17</v>
      </c>
      <c r="C377" s="2">
        <v>2</v>
      </c>
      <c r="D377" s="6" t="str">
        <f t="shared" si="5"/>
        <v>232850000</v>
      </c>
      <c r="E377" s="2">
        <v>23285</v>
      </c>
      <c r="F377" s="6" t="str">
        <f>startup_data___Copy[[#This Row],[Valuation (M USD)]]&amp;"0000"</f>
        <v>3004130000</v>
      </c>
      <c r="G377">
        <v>300413</v>
      </c>
      <c r="H377" s="6" t="str">
        <f>startup_data___Copy[[#This Row],[Revenue (M USD)]]&amp;"0000"</f>
        <v>60450000</v>
      </c>
      <c r="I377" s="1">
        <v>6045</v>
      </c>
      <c r="J377" s="2">
        <v>4431</v>
      </c>
      <c r="K377" s="4">
        <v>8.31</v>
      </c>
      <c r="L377" t="s">
        <v>7</v>
      </c>
      <c r="M377" s="3">
        <f>DATE(startup_data___Copy[[#This Row],[Year Founded]],1,1)</f>
        <v>32874</v>
      </c>
      <c r="N377" s="2">
        <v>1990</v>
      </c>
      <c r="O377" t="s">
        <v>18</v>
      </c>
    </row>
    <row r="378" spans="1:15" x14ac:dyDescent="0.3">
      <c r="A378" s="2">
        <v>377</v>
      </c>
      <c r="B378" t="s">
        <v>19</v>
      </c>
      <c r="C378" s="2">
        <v>1</v>
      </c>
      <c r="D378" s="6" t="str">
        <f t="shared" si="5"/>
        <v>28240000</v>
      </c>
      <c r="E378" s="2">
        <v>2824</v>
      </c>
      <c r="F378" s="6" t="str">
        <f>startup_data___Copy[[#This Row],[Valuation (M USD)]]&amp;"0000"</f>
        <v>2526190000</v>
      </c>
      <c r="G378">
        <v>252619</v>
      </c>
      <c r="H378" s="6" t="str">
        <f>startup_data___Copy[[#This Row],[Revenue (M USD)]]&amp;"0000"</f>
        <v>90750000</v>
      </c>
      <c r="I378" s="1">
        <v>9075</v>
      </c>
      <c r="J378" s="2">
        <v>4325</v>
      </c>
      <c r="K378" s="4">
        <v>3.55</v>
      </c>
      <c r="L378" t="s">
        <v>24</v>
      </c>
      <c r="M378" s="3">
        <f>DATE(startup_data___Copy[[#This Row],[Year Founded]],1,1)</f>
        <v>32874</v>
      </c>
      <c r="N378" s="2">
        <v>1990</v>
      </c>
      <c r="O378" t="s">
        <v>13</v>
      </c>
    </row>
    <row r="379" spans="1:15" x14ac:dyDescent="0.3">
      <c r="A379" s="2">
        <v>378</v>
      </c>
      <c r="B379" t="s">
        <v>19</v>
      </c>
      <c r="C379" s="2">
        <v>3</v>
      </c>
      <c r="D379" s="6" t="str">
        <f t="shared" si="5"/>
        <v>22190000</v>
      </c>
      <c r="E379" s="2">
        <v>2219</v>
      </c>
      <c r="F379" s="6" t="str">
        <f>startup_data___Copy[[#This Row],[Valuation (M USD)]]&amp;"0000"</f>
        <v>169450000</v>
      </c>
      <c r="G379">
        <v>16945</v>
      </c>
      <c r="H379" s="6" t="str">
        <f>startup_data___Copy[[#This Row],[Revenue (M USD)]]&amp;"0000"</f>
        <v>23960000</v>
      </c>
      <c r="I379" s="1">
        <v>2396</v>
      </c>
      <c r="J379" s="2">
        <v>3035</v>
      </c>
      <c r="K379" s="4">
        <v>5.26</v>
      </c>
      <c r="L379" t="s">
        <v>24</v>
      </c>
      <c r="M379" s="3">
        <f>DATE(startup_data___Copy[[#This Row],[Year Founded]],1,1)</f>
        <v>38718</v>
      </c>
      <c r="N379" s="2">
        <v>2006</v>
      </c>
      <c r="O379" t="s">
        <v>21</v>
      </c>
    </row>
    <row r="380" spans="1:15" x14ac:dyDescent="0.3">
      <c r="A380" s="2">
        <v>379</v>
      </c>
      <c r="B380" t="s">
        <v>12</v>
      </c>
      <c r="C380" s="2">
        <v>5</v>
      </c>
      <c r="D380" s="6" t="str">
        <f t="shared" si="5"/>
        <v>160510000</v>
      </c>
      <c r="E380" s="2">
        <v>16051</v>
      </c>
      <c r="F380" s="6" t="str">
        <f>startup_data___Copy[[#This Row],[Valuation (M USD)]]&amp;"0000"</f>
        <v>1348520000</v>
      </c>
      <c r="G380">
        <v>134852</v>
      </c>
      <c r="H380" s="6" t="str">
        <f>startup_data___Copy[[#This Row],[Revenue (M USD)]]&amp;"0000"</f>
        <v>47020000</v>
      </c>
      <c r="I380" s="1">
        <v>4702</v>
      </c>
      <c r="J380" s="2">
        <v>3580</v>
      </c>
      <c r="K380" s="4">
        <v>7.97</v>
      </c>
      <c r="L380" t="s">
        <v>7</v>
      </c>
      <c r="M380" s="3">
        <f>DATE(startup_data___Copy[[#This Row],[Year Founded]],1,1)</f>
        <v>33239</v>
      </c>
      <c r="N380" s="2">
        <v>1991</v>
      </c>
      <c r="O380" t="s">
        <v>18</v>
      </c>
    </row>
    <row r="381" spans="1:15" x14ac:dyDescent="0.3">
      <c r="A381" s="2">
        <v>380</v>
      </c>
      <c r="B381" t="s">
        <v>12</v>
      </c>
      <c r="C381" s="2">
        <v>1</v>
      </c>
      <c r="D381" s="6" t="str">
        <f t="shared" si="5"/>
        <v>264820000</v>
      </c>
      <c r="E381" s="2">
        <v>26482</v>
      </c>
      <c r="F381" s="6" t="str">
        <f>startup_data___Copy[[#This Row],[Valuation (M USD)]]&amp;"0000"</f>
        <v>1515720000</v>
      </c>
      <c r="G381">
        <v>151572</v>
      </c>
      <c r="H381" s="6" t="str">
        <f>startup_data___Copy[[#This Row],[Revenue (M USD)]]&amp;"0000"</f>
        <v>4510000</v>
      </c>
      <c r="I381" s="1">
        <v>451</v>
      </c>
      <c r="J381" s="2">
        <v>3121</v>
      </c>
      <c r="K381" s="4">
        <v>8.86</v>
      </c>
      <c r="L381" t="s">
        <v>24</v>
      </c>
      <c r="M381" s="3">
        <f>DATE(startup_data___Copy[[#This Row],[Year Founded]],1,1)</f>
        <v>43101</v>
      </c>
      <c r="N381" s="2">
        <v>2018</v>
      </c>
      <c r="O381" t="s">
        <v>21</v>
      </c>
    </row>
    <row r="382" spans="1:15" x14ac:dyDescent="0.3">
      <c r="A382" s="2">
        <v>381</v>
      </c>
      <c r="B382" t="s">
        <v>12</v>
      </c>
      <c r="C382" s="2">
        <v>3</v>
      </c>
      <c r="D382" s="6" t="str">
        <f t="shared" si="5"/>
        <v>25210000</v>
      </c>
      <c r="E382" s="2">
        <v>2521</v>
      </c>
      <c r="F382" s="6" t="str">
        <f>startup_data___Copy[[#This Row],[Valuation (M USD)]]&amp;"0000"</f>
        <v>344690000</v>
      </c>
      <c r="G382">
        <v>34469</v>
      </c>
      <c r="H382" s="6" t="str">
        <f>startup_data___Copy[[#This Row],[Revenue (M USD)]]&amp;"0000"</f>
        <v>47350000</v>
      </c>
      <c r="I382" s="1">
        <v>4735</v>
      </c>
      <c r="J382" s="2">
        <v>3290</v>
      </c>
      <c r="K382" s="4">
        <v>3.51</v>
      </c>
      <c r="L382" t="s">
        <v>24</v>
      </c>
      <c r="M382" s="3">
        <f>DATE(startup_data___Copy[[#This Row],[Year Founded]],1,1)</f>
        <v>39814</v>
      </c>
      <c r="N382" s="2">
        <v>2009</v>
      </c>
      <c r="O382" t="s">
        <v>13</v>
      </c>
    </row>
    <row r="383" spans="1:15" x14ac:dyDescent="0.3">
      <c r="A383" s="2">
        <v>382</v>
      </c>
      <c r="B383" t="s">
        <v>20</v>
      </c>
      <c r="C383" s="2">
        <v>1</v>
      </c>
      <c r="D383" s="6" t="str">
        <f t="shared" si="5"/>
        <v>247440000</v>
      </c>
      <c r="E383" s="2">
        <v>24744</v>
      </c>
      <c r="F383" s="6" t="str">
        <f>startup_data___Copy[[#This Row],[Valuation (M USD)]]&amp;"0000"</f>
        <v>2080340000</v>
      </c>
      <c r="G383">
        <v>208034</v>
      </c>
      <c r="H383" s="6" t="str">
        <f>startup_data___Copy[[#This Row],[Revenue (M USD)]]&amp;"0000"</f>
        <v>62290000</v>
      </c>
      <c r="I383" s="1">
        <v>6229</v>
      </c>
      <c r="J383" s="2">
        <v>648</v>
      </c>
      <c r="K383" s="4">
        <v>4.67</v>
      </c>
      <c r="L383" t="s">
        <v>24</v>
      </c>
      <c r="M383" s="3">
        <f>DATE(startup_data___Copy[[#This Row],[Year Founded]],1,1)</f>
        <v>34700</v>
      </c>
      <c r="N383" s="2">
        <v>1995</v>
      </c>
      <c r="O383" t="s">
        <v>21</v>
      </c>
    </row>
    <row r="384" spans="1:15" x14ac:dyDescent="0.3">
      <c r="A384" s="2">
        <v>383</v>
      </c>
      <c r="B384" t="s">
        <v>17</v>
      </c>
      <c r="C384" s="2">
        <v>5</v>
      </c>
      <c r="D384" s="6" t="str">
        <f t="shared" si="5"/>
        <v>107660000</v>
      </c>
      <c r="E384" s="2">
        <v>10766</v>
      </c>
      <c r="F384" s="6" t="str">
        <f>startup_data___Copy[[#This Row],[Valuation (M USD)]]&amp;"0000"</f>
        <v>1463050000</v>
      </c>
      <c r="G384">
        <v>146305</v>
      </c>
      <c r="H384" s="6" t="str">
        <f>startup_data___Copy[[#This Row],[Revenue (M USD)]]&amp;"0000"</f>
        <v>47030000</v>
      </c>
      <c r="I384" s="1">
        <v>4703</v>
      </c>
      <c r="J384" s="2">
        <v>4716</v>
      </c>
      <c r="K384" s="4">
        <v>4.2</v>
      </c>
      <c r="L384" t="s">
        <v>7</v>
      </c>
      <c r="M384" s="3">
        <f>DATE(startup_data___Copy[[#This Row],[Year Founded]],1,1)</f>
        <v>35431</v>
      </c>
      <c r="N384" s="2">
        <v>1997</v>
      </c>
      <c r="O384" t="s">
        <v>18</v>
      </c>
    </row>
    <row r="385" spans="1:15" x14ac:dyDescent="0.3">
      <c r="A385" s="2">
        <v>384</v>
      </c>
      <c r="B385" t="s">
        <v>14</v>
      </c>
      <c r="C385" s="2">
        <v>5</v>
      </c>
      <c r="D385" s="6" t="str">
        <f t="shared" si="5"/>
        <v>96970000</v>
      </c>
      <c r="E385" s="2">
        <v>9697</v>
      </c>
      <c r="F385" s="6" t="str">
        <f>startup_data___Copy[[#This Row],[Valuation (M USD)]]&amp;"0000"</f>
        <v>41390000</v>
      </c>
      <c r="G385">
        <v>4139</v>
      </c>
      <c r="H385" s="6" t="str">
        <f>startup_data___Copy[[#This Row],[Revenue (M USD)]]&amp;"0000"</f>
        <v>4480000</v>
      </c>
      <c r="I385" s="1">
        <v>448</v>
      </c>
      <c r="J385" s="2">
        <v>199</v>
      </c>
      <c r="K385" s="4">
        <v>0.23</v>
      </c>
      <c r="L385" t="s">
        <v>24</v>
      </c>
      <c r="M385" s="3">
        <f>DATE(startup_data___Copy[[#This Row],[Year Founded]],1,1)</f>
        <v>43101</v>
      </c>
      <c r="N385" s="2">
        <v>2018</v>
      </c>
      <c r="O385" t="s">
        <v>18</v>
      </c>
    </row>
    <row r="386" spans="1:15" x14ac:dyDescent="0.3">
      <c r="A386" s="2">
        <v>385</v>
      </c>
      <c r="B386" t="s">
        <v>14</v>
      </c>
      <c r="C386" s="2">
        <v>2</v>
      </c>
      <c r="D386" s="6" t="str">
        <f t="shared" ref="D386:D449" si="6">E386 &amp; "0000"</f>
        <v>293250000</v>
      </c>
      <c r="E386" s="2">
        <v>29325</v>
      </c>
      <c r="F386" s="6" t="str">
        <f>startup_data___Copy[[#This Row],[Valuation (M USD)]]&amp;"0000"</f>
        <v>4357490000</v>
      </c>
      <c r="G386">
        <v>435749</v>
      </c>
      <c r="H386" s="6" t="str">
        <f>startup_data___Copy[[#This Row],[Revenue (M USD)]]&amp;"0000"</f>
        <v>47480000</v>
      </c>
      <c r="I386" s="1">
        <v>4748</v>
      </c>
      <c r="J386" s="2">
        <v>4001</v>
      </c>
      <c r="K386" s="4">
        <v>3.03</v>
      </c>
      <c r="L386" t="s">
        <v>24</v>
      </c>
      <c r="M386" s="3">
        <f>DATE(startup_data___Copy[[#This Row],[Year Founded]],1,1)</f>
        <v>44562</v>
      </c>
      <c r="N386" s="2">
        <v>2022</v>
      </c>
      <c r="O386" t="s">
        <v>21</v>
      </c>
    </row>
    <row r="387" spans="1:15" x14ac:dyDescent="0.3">
      <c r="A387" s="2">
        <v>386</v>
      </c>
      <c r="B387" t="s">
        <v>12</v>
      </c>
      <c r="C387" s="2">
        <v>4</v>
      </c>
      <c r="D387" s="6" t="str">
        <f t="shared" si="6"/>
        <v>60660000</v>
      </c>
      <c r="E387" s="2">
        <v>6066</v>
      </c>
      <c r="F387" s="6" t="str">
        <f>startup_data___Copy[[#This Row],[Valuation (M USD)]]&amp;"0000"</f>
        <v>504650000</v>
      </c>
      <c r="G387">
        <v>50465</v>
      </c>
      <c r="H387" s="6" t="str">
        <f>startup_data___Copy[[#This Row],[Revenue (M USD)]]&amp;"0000"</f>
        <v>59130000</v>
      </c>
      <c r="I387" s="1">
        <v>5913</v>
      </c>
      <c r="J387" s="2">
        <v>493</v>
      </c>
      <c r="K387" s="4">
        <v>4.6500000000000004</v>
      </c>
      <c r="L387" t="s">
        <v>7</v>
      </c>
      <c r="M387" s="3">
        <f>DATE(startup_data___Copy[[#This Row],[Year Founded]],1,1)</f>
        <v>33604</v>
      </c>
      <c r="N387" s="2">
        <v>1992</v>
      </c>
      <c r="O387" t="s">
        <v>11</v>
      </c>
    </row>
    <row r="388" spans="1:15" x14ac:dyDescent="0.3">
      <c r="A388" s="2">
        <v>387</v>
      </c>
      <c r="B388" t="s">
        <v>15</v>
      </c>
      <c r="C388" s="2">
        <v>1</v>
      </c>
      <c r="D388" s="6" t="str">
        <f t="shared" si="6"/>
        <v>208110000</v>
      </c>
      <c r="E388" s="2">
        <v>20811</v>
      </c>
      <c r="F388" s="6" t="str">
        <f>startup_data___Copy[[#This Row],[Valuation (M USD)]]&amp;"0000"</f>
        <v>743780000</v>
      </c>
      <c r="G388">
        <v>74378</v>
      </c>
      <c r="H388" s="6" t="str">
        <f>startup_data___Copy[[#This Row],[Revenue (M USD)]]&amp;"0000"</f>
        <v>53750000</v>
      </c>
      <c r="I388" s="1">
        <v>5375</v>
      </c>
      <c r="J388" s="2">
        <v>2209</v>
      </c>
      <c r="K388" s="4">
        <v>4.17</v>
      </c>
      <c r="L388" t="s">
        <v>24</v>
      </c>
      <c r="M388" s="3">
        <f>DATE(startup_data___Copy[[#This Row],[Year Founded]],1,1)</f>
        <v>34335</v>
      </c>
      <c r="N388" s="2">
        <v>1994</v>
      </c>
      <c r="O388" t="s">
        <v>13</v>
      </c>
    </row>
    <row r="389" spans="1:15" x14ac:dyDescent="0.3">
      <c r="A389" s="2">
        <v>388</v>
      </c>
      <c r="B389" t="s">
        <v>20</v>
      </c>
      <c r="C389" s="2">
        <v>1</v>
      </c>
      <c r="D389" s="6" t="str">
        <f t="shared" si="6"/>
        <v>246520000</v>
      </c>
      <c r="E389" s="2">
        <v>24652</v>
      </c>
      <c r="F389" s="6" t="str">
        <f>startup_data___Copy[[#This Row],[Valuation (M USD)]]&amp;"0000"</f>
        <v>852040000</v>
      </c>
      <c r="G389">
        <v>85204</v>
      </c>
      <c r="H389" s="6" t="str">
        <f>startup_data___Copy[[#This Row],[Revenue (M USD)]]&amp;"0000"</f>
        <v>85430000</v>
      </c>
      <c r="I389" s="1">
        <v>8543</v>
      </c>
      <c r="J389" s="2">
        <v>2662</v>
      </c>
      <c r="K389" s="4">
        <v>7.25</v>
      </c>
      <c r="L389" t="s">
        <v>24</v>
      </c>
      <c r="M389" s="3">
        <f>DATE(startup_data___Copy[[#This Row],[Year Founded]],1,1)</f>
        <v>42370</v>
      </c>
      <c r="N389" s="2">
        <v>2016</v>
      </c>
      <c r="O389" t="s">
        <v>13</v>
      </c>
    </row>
    <row r="390" spans="1:15" x14ac:dyDescent="0.3">
      <c r="A390" s="2">
        <v>389</v>
      </c>
      <c r="B390" t="s">
        <v>22</v>
      </c>
      <c r="C390" s="2">
        <v>3</v>
      </c>
      <c r="D390" s="6" t="str">
        <f t="shared" si="6"/>
        <v>12830000</v>
      </c>
      <c r="E390" s="2">
        <v>1283</v>
      </c>
      <c r="F390" s="6" t="str">
        <f>startup_data___Copy[[#This Row],[Valuation (M USD)]]&amp;"0000"</f>
        <v>153380000</v>
      </c>
      <c r="G390">
        <v>15338</v>
      </c>
      <c r="H390" s="6" t="str">
        <f>startup_data___Copy[[#This Row],[Revenue (M USD)]]&amp;"0000"</f>
        <v>5040000</v>
      </c>
      <c r="I390" s="1">
        <v>504</v>
      </c>
      <c r="J390" s="2">
        <v>3281</v>
      </c>
      <c r="K390" s="4">
        <v>3.91</v>
      </c>
      <c r="L390" t="s">
        <v>24</v>
      </c>
      <c r="M390" s="3">
        <f>DATE(startup_data___Copy[[#This Row],[Year Founded]],1,1)</f>
        <v>36892</v>
      </c>
      <c r="N390" s="2">
        <v>2001</v>
      </c>
      <c r="O390" t="s">
        <v>21</v>
      </c>
    </row>
    <row r="391" spans="1:15" x14ac:dyDescent="0.3">
      <c r="A391" s="2">
        <v>390</v>
      </c>
      <c r="B391" t="s">
        <v>15</v>
      </c>
      <c r="C391" s="2">
        <v>5</v>
      </c>
      <c r="D391" s="6" t="str">
        <f t="shared" si="6"/>
        <v>201280000</v>
      </c>
      <c r="E391" s="2">
        <v>20128</v>
      </c>
      <c r="F391" s="6" t="str">
        <f>startup_data___Copy[[#This Row],[Valuation (M USD)]]&amp;"0000"</f>
        <v>2195650000</v>
      </c>
      <c r="G391">
        <v>219565</v>
      </c>
      <c r="H391" s="6" t="str">
        <f>startup_data___Copy[[#This Row],[Revenue (M USD)]]&amp;"0000"</f>
        <v>83350000</v>
      </c>
      <c r="I391" s="1">
        <v>8335</v>
      </c>
      <c r="J391" s="2">
        <v>1107</v>
      </c>
      <c r="K391" s="4">
        <v>4.9400000000000004</v>
      </c>
      <c r="L391" t="s">
        <v>7</v>
      </c>
      <c r="M391" s="3">
        <f>DATE(startup_data___Copy[[#This Row],[Year Founded]],1,1)</f>
        <v>39814</v>
      </c>
      <c r="N391" s="2">
        <v>2009</v>
      </c>
      <c r="O391" t="s">
        <v>11</v>
      </c>
    </row>
    <row r="392" spans="1:15" x14ac:dyDescent="0.3">
      <c r="A392" s="2">
        <v>391</v>
      </c>
      <c r="B392" t="s">
        <v>10</v>
      </c>
      <c r="C392" s="2">
        <v>1</v>
      </c>
      <c r="D392" s="6" t="str">
        <f t="shared" si="6"/>
        <v>285490000</v>
      </c>
      <c r="E392" s="2">
        <v>28549</v>
      </c>
      <c r="F392" s="6" t="str">
        <f>startup_data___Copy[[#This Row],[Valuation (M USD)]]&amp;"0000"</f>
        <v>3604470000</v>
      </c>
      <c r="G392">
        <v>360447</v>
      </c>
      <c r="H392" s="6" t="str">
        <f>startup_data___Copy[[#This Row],[Revenue (M USD)]]&amp;"0000"</f>
        <v>84410000</v>
      </c>
      <c r="I392" s="1">
        <v>8441</v>
      </c>
      <c r="J392" s="2">
        <v>1246</v>
      </c>
      <c r="K392" s="4">
        <v>4.3499999999999996</v>
      </c>
      <c r="L392" t="s">
        <v>24</v>
      </c>
      <c r="M392" s="3">
        <f>DATE(startup_data___Copy[[#This Row],[Year Founded]],1,1)</f>
        <v>39814</v>
      </c>
      <c r="N392" s="2">
        <v>2009</v>
      </c>
      <c r="O392" t="s">
        <v>18</v>
      </c>
    </row>
    <row r="393" spans="1:15" x14ac:dyDescent="0.3">
      <c r="A393" s="2">
        <v>392</v>
      </c>
      <c r="B393" t="s">
        <v>10</v>
      </c>
      <c r="C393" s="2">
        <v>5</v>
      </c>
      <c r="D393" s="6" t="str">
        <f t="shared" si="6"/>
        <v>3770000</v>
      </c>
      <c r="E393" s="2">
        <v>377</v>
      </c>
      <c r="F393" s="6" t="str">
        <f>startup_data___Copy[[#This Row],[Valuation (M USD)]]&amp;"0000"</f>
        <v>160770000</v>
      </c>
      <c r="G393">
        <v>16077</v>
      </c>
      <c r="H393" s="6" t="str">
        <f>startup_data___Copy[[#This Row],[Revenue (M USD)]]&amp;"0000"</f>
        <v>28560000</v>
      </c>
      <c r="I393" s="1">
        <v>2856</v>
      </c>
      <c r="J393" s="2">
        <v>520</v>
      </c>
      <c r="K393" s="4">
        <v>7.43</v>
      </c>
      <c r="L393" t="s">
        <v>24</v>
      </c>
      <c r="M393" s="3">
        <f>DATE(startup_data___Copy[[#This Row],[Year Founded]],1,1)</f>
        <v>35796</v>
      </c>
      <c r="N393" s="2">
        <v>1998</v>
      </c>
      <c r="O393" t="s">
        <v>16</v>
      </c>
    </row>
    <row r="394" spans="1:15" x14ac:dyDescent="0.3">
      <c r="A394" s="2">
        <v>393</v>
      </c>
      <c r="B394" t="s">
        <v>15</v>
      </c>
      <c r="C394" s="2">
        <v>1</v>
      </c>
      <c r="D394" s="6" t="str">
        <f t="shared" si="6"/>
        <v>268920000</v>
      </c>
      <c r="E394" s="2">
        <v>26892</v>
      </c>
      <c r="F394" s="6" t="str">
        <f>startup_data___Copy[[#This Row],[Valuation (M USD)]]&amp;"0000"</f>
        <v>921550000</v>
      </c>
      <c r="G394">
        <v>92155</v>
      </c>
      <c r="H394" s="6" t="str">
        <f>startup_data___Copy[[#This Row],[Revenue (M USD)]]&amp;"0000"</f>
        <v>46340000</v>
      </c>
      <c r="I394" s="1">
        <v>4634</v>
      </c>
      <c r="J394" s="2">
        <v>397</v>
      </c>
      <c r="K394" s="4">
        <v>8.64</v>
      </c>
      <c r="L394" t="s">
        <v>24</v>
      </c>
      <c r="M394" s="3">
        <f>DATE(startup_data___Copy[[#This Row],[Year Founded]],1,1)</f>
        <v>33970</v>
      </c>
      <c r="N394" s="2">
        <v>1993</v>
      </c>
      <c r="O394" t="s">
        <v>16</v>
      </c>
    </row>
    <row r="395" spans="1:15" x14ac:dyDescent="0.3">
      <c r="A395" s="2">
        <v>394</v>
      </c>
      <c r="B395" t="s">
        <v>12</v>
      </c>
      <c r="C395" s="2">
        <v>2</v>
      </c>
      <c r="D395" s="6" t="str">
        <f t="shared" si="6"/>
        <v>178640000</v>
      </c>
      <c r="E395" s="2">
        <v>17864</v>
      </c>
      <c r="F395" s="6" t="str">
        <f>startup_data___Copy[[#This Row],[Valuation (M USD)]]&amp;"0000"</f>
        <v>1626150000</v>
      </c>
      <c r="G395">
        <v>162615</v>
      </c>
      <c r="H395" s="6" t="str">
        <f>startup_data___Copy[[#This Row],[Revenue (M USD)]]&amp;"0000"</f>
        <v>43910000</v>
      </c>
      <c r="I395" s="1">
        <v>4391</v>
      </c>
      <c r="J395" s="2">
        <v>635</v>
      </c>
      <c r="K395" s="4">
        <v>5.37</v>
      </c>
      <c r="L395" t="s">
        <v>7</v>
      </c>
      <c r="M395" s="3">
        <f>DATE(startup_data___Copy[[#This Row],[Year Founded]],1,1)</f>
        <v>39448</v>
      </c>
      <c r="N395" s="2">
        <v>2008</v>
      </c>
      <c r="O395" t="s">
        <v>21</v>
      </c>
    </row>
    <row r="396" spans="1:15" x14ac:dyDescent="0.3">
      <c r="A396" s="2">
        <v>395</v>
      </c>
      <c r="B396" t="s">
        <v>22</v>
      </c>
      <c r="C396" s="2">
        <v>4</v>
      </c>
      <c r="D396" s="6" t="str">
        <f t="shared" si="6"/>
        <v>185170000</v>
      </c>
      <c r="E396" s="2">
        <v>18517</v>
      </c>
      <c r="F396" s="6" t="str">
        <f>startup_data___Copy[[#This Row],[Valuation (M USD)]]&amp;"0000"</f>
        <v>1416760000</v>
      </c>
      <c r="G396">
        <v>141676</v>
      </c>
      <c r="H396" s="6" t="str">
        <f>startup_data___Copy[[#This Row],[Revenue (M USD)]]&amp;"0000"</f>
        <v>21930000</v>
      </c>
      <c r="I396" s="1">
        <v>2193</v>
      </c>
      <c r="J396" s="2">
        <v>3721</v>
      </c>
      <c r="K396" s="4">
        <v>7.92</v>
      </c>
      <c r="L396" t="s">
        <v>24</v>
      </c>
      <c r="M396" s="3">
        <f>DATE(startup_data___Copy[[#This Row],[Year Founded]],1,1)</f>
        <v>42370</v>
      </c>
      <c r="N396" s="2">
        <v>2016</v>
      </c>
      <c r="O396" t="s">
        <v>11</v>
      </c>
    </row>
    <row r="397" spans="1:15" x14ac:dyDescent="0.3">
      <c r="A397" s="2">
        <v>396</v>
      </c>
      <c r="B397" t="s">
        <v>22</v>
      </c>
      <c r="C397" s="2">
        <v>1</v>
      </c>
      <c r="D397" s="6" t="str">
        <f t="shared" si="6"/>
        <v>184080000</v>
      </c>
      <c r="E397" s="2">
        <v>18408</v>
      </c>
      <c r="F397" s="6" t="str">
        <f>startup_data___Copy[[#This Row],[Valuation (M USD)]]&amp;"0000"</f>
        <v>1572660000</v>
      </c>
      <c r="G397">
        <v>157266</v>
      </c>
      <c r="H397" s="6" t="str">
        <f>startup_data___Copy[[#This Row],[Revenue (M USD)]]&amp;"0000"</f>
        <v>39740000</v>
      </c>
      <c r="I397" s="1">
        <v>3974</v>
      </c>
      <c r="J397" s="2">
        <v>1852</v>
      </c>
      <c r="K397" s="4">
        <v>3.04</v>
      </c>
      <c r="L397" t="s">
        <v>7</v>
      </c>
      <c r="M397" s="3">
        <f>DATE(startup_data___Copy[[#This Row],[Year Founded]],1,1)</f>
        <v>37257</v>
      </c>
      <c r="N397" s="2">
        <v>2002</v>
      </c>
      <c r="O397" t="s">
        <v>11</v>
      </c>
    </row>
    <row r="398" spans="1:15" x14ac:dyDescent="0.3">
      <c r="A398" s="2">
        <v>397</v>
      </c>
      <c r="B398" t="s">
        <v>20</v>
      </c>
      <c r="C398" s="2">
        <v>5</v>
      </c>
      <c r="D398" s="6" t="str">
        <f t="shared" si="6"/>
        <v>9000000</v>
      </c>
      <c r="E398" s="2">
        <v>900</v>
      </c>
      <c r="F398" s="6" t="str">
        <f>startup_data___Copy[[#This Row],[Valuation (M USD)]]&amp;"0000"</f>
        <v>1340920000</v>
      </c>
      <c r="G398">
        <v>134092</v>
      </c>
      <c r="H398" s="6" t="str">
        <f>startup_data___Copy[[#This Row],[Revenue (M USD)]]&amp;"0000"</f>
        <v>4530000</v>
      </c>
      <c r="I398" s="1">
        <v>453</v>
      </c>
      <c r="J398" s="2">
        <v>2660</v>
      </c>
      <c r="K398" s="4">
        <v>5.46</v>
      </c>
      <c r="L398" t="s">
        <v>24</v>
      </c>
      <c r="M398" s="3">
        <f>DATE(startup_data___Copy[[#This Row],[Year Founded]],1,1)</f>
        <v>37257</v>
      </c>
      <c r="N398" s="2">
        <v>2002</v>
      </c>
      <c r="O398" t="s">
        <v>13</v>
      </c>
    </row>
    <row r="399" spans="1:15" x14ac:dyDescent="0.3">
      <c r="A399" s="2">
        <v>398</v>
      </c>
      <c r="B399" t="s">
        <v>22</v>
      </c>
      <c r="C399" s="2">
        <v>2</v>
      </c>
      <c r="D399" s="6" t="str">
        <f t="shared" si="6"/>
        <v>280590000</v>
      </c>
      <c r="E399" s="2">
        <v>28059</v>
      </c>
      <c r="F399" s="6" t="str">
        <f>startup_data___Copy[[#This Row],[Valuation (M USD)]]&amp;"0000"</f>
        <v>4110360000</v>
      </c>
      <c r="G399">
        <v>411036</v>
      </c>
      <c r="H399" s="6" t="str">
        <f>startup_data___Copy[[#This Row],[Revenue (M USD)]]&amp;"0000"</f>
        <v>27850000</v>
      </c>
      <c r="I399" s="1">
        <v>2785</v>
      </c>
      <c r="J399" s="2">
        <v>984</v>
      </c>
      <c r="K399" s="4">
        <v>3.52</v>
      </c>
      <c r="L399" t="s">
        <v>7</v>
      </c>
      <c r="M399" s="3">
        <f>DATE(startup_data___Copy[[#This Row],[Year Founded]],1,1)</f>
        <v>40544</v>
      </c>
      <c r="N399" s="2">
        <v>2011</v>
      </c>
      <c r="O399" t="s">
        <v>18</v>
      </c>
    </row>
    <row r="400" spans="1:15" x14ac:dyDescent="0.3">
      <c r="A400" s="2">
        <v>399</v>
      </c>
      <c r="B400" t="s">
        <v>10</v>
      </c>
      <c r="C400" s="2">
        <v>1</v>
      </c>
      <c r="D400" s="6" t="str">
        <f t="shared" si="6"/>
        <v>284230000</v>
      </c>
      <c r="E400" s="2">
        <v>28423</v>
      </c>
      <c r="F400" s="6" t="str">
        <f>startup_data___Copy[[#This Row],[Valuation (M USD)]]&amp;"0000"</f>
        <v>406670000</v>
      </c>
      <c r="G400">
        <v>40667</v>
      </c>
      <c r="H400" s="6" t="str">
        <f>startup_data___Copy[[#This Row],[Revenue (M USD)]]&amp;"0000"</f>
        <v>81690000</v>
      </c>
      <c r="I400" s="1">
        <v>8169</v>
      </c>
      <c r="J400" s="2">
        <v>4534</v>
      </c>
      <c r="K400" s="4">
        <v>4.2</v>
      </c>
      <c r="L400" t="s">
        <v>7</v>
      </c>
      <c r="M400" s="3">
        <f>DATE(startup_data___Copy[[#This Row],[Year Founded]],1,1)</f>
        <v>42736</v>
      </c>
      <c r="N400" s="2">
        <v>2017</v>
      </c>
      <c r="O400" t="s">
        <v>11</v>
      </c>
    </row>
    <row r="401" spans="1:15" x14ac:dyDescent="0.3">
      <c r="A401" s="2">
        <v>400</v>
      </c>
      <c r="B401" t="s">
        <v>17</v>
      </c>
      <c r="C401" s="2">
        <v>3</v>
      </c>
      <c r="D401" s="6" t="str">
        <f t="shared" si="6"/>
        <v>187780000</v>
      </c>
      <c r="E401" s="2">
        <v>18778</v>
      </c>
      <c r="F401" s="6" t="str">
        <f>startup_data___Copy[[#This Row],[Valuation (M USD)]]&amp;"0000"</f>
        <v>2329620000</v>
      </c>
      <c r="G401">
        <v>232962</v>
      </c>
      <c r="H401" s="6" t="str">
        <f>startup_data___Copy[[#This Row],[Revenue (M USD)]]&amp;"0000"</f>
        <v>28530000</v>
      </c>
      <c r="I401" s="1">
        <v>2853</v>
      </c>
      <c r="J401" s="2">
        <v>3407</v>
      </c>
      <c r="K401" s="4">
        <v>7.35</v>
      </c>
      <c r="L401" t="s">
        <v>24</v>
      </c>
      <c r="M401" s="3">
        <f>DATE(startup_data___Copy[[#This Row],[Year Founded]],1,1)</f>
        <v>40544</v>
      </c>
      <c r="N401" s="2">
        <v>2011</v>
      </c>
      <c r="O401" t="s">
        <v>16</v>
      </c>
    </row>
    <row r="402" spans="1:15" x14ac:dyDescent="0.3">
      <c r="A402" s="2">
        <v>401</v>
      </c>
      <c r="B402" t="s">
        <v>12</v>
      </c>
      <c r="C402" s="2">
        <v>4</v>
      </c>
      <c r="D402" s="6" t="str">
        <f t="shared" si="6"/>
        <v>235140000</v>
      </c>
      <c r="E402" s="2">
        <v>23514</v>
      </c>
      <c r="F402" s="6" t="str">
        <f>startup_data___Copy[[#This Row],[Valuation (M USD)]]&amp;"0000"</f>
        <v>1706670000</v>
      </c>
      <c r="G402">
        <v>170667</v>
      </c>
      <c r="H402" s="6" t="str">
        <f>startup_data___Copy[[#This Row],[Revenue (M USD)]]&amp;"0000"</f>
        <v>81840000</v>
      </c>
      <c r="I402" s="1">
        <v>8184</v>
      </c>
      <c r="J402" s="2">
        <v>3876</v>
      </c>
      <c r="K402" s="4">
        <v>8.83</v>
      </c>
      <c r="L402" t="s">
        <v>24</v>
      </c>
      <c r="M402" s="3">
        <f>DATE(startup_data___Copy[[#This Row],[Year Founded]],1,1)</f>
        <v>39448</v>
      </c>
      <c r="N402" s="2">
        <v>2008</v>
      </c>
      <c r="O402" t="s">
        <v>18</v>
      </c>
    </row>
    <row r="403" spans="1:15" x14ac:dyDescent="0.3">
      <c r="A403" s="2">
        <v>402</v>
      </c>
      <c r="B403" t="s">
        <v>22</v>
      </c>
      <c r="C403" s="2">
        <v>1</v>
      </c>
      <c r="D403" s="6" t="str">
        <f t="shared" si="6"/>
        <v>183870000</v>
      </c>
      <c r="E403" s="2">
        <v>18387</v>
      </c>
      <c r="F403" s="6" t="str">
        <f>startup_data___Copy[[#This Row],[Valuation (M USD)]]&amp;"0000"</f>
        <v>1460950000</v>
      </c>
      <c r="G403">
        <v>146095</v>
      </c>
      <c r="H403" s="6" t="str">
        <f>startup_data___Copy[[#This Row],[Revenue (M USD)]]&amp;"0000"</f>
        <v>53210000</v>
      </c>
      <c r="I403" s="1">
        <v>5321</v>
      </c>
      <c r="J403" s="2">
        <v>282</v>
      </c>
      <c r="K403" s="4">
        <v>1.3</v>
      </c>
      <c r="L403" t="s">
        <v>24</v>
      </c>
      <c r="M403" s="3">
        <f>DATE(startup_data___Copy[[#This Row],[Year Founded]],1,1)</f>
        <v>35431</v>
      </c>
      <c r="N403" s="2">
        <v>1997</v>
      </c>
      <c r="O403" t="s">
        <v>18</v>
      </c>
    </row>
    <row r="404" spans="1:15" x14ac:dyDescent="0.3">
      <c r="A404" s="2">
        <v>403</v>
      </c>
      <c r="B404" t="s">
        <v>20</v>
      </c>
      <c r="C404" s="2">
        <v>2</v>
      </c>
      <c r="D404" s="6" t="str">
        <f t="shared" si="6"/>
        <v>145580000</v>
      </c>
      <c r="E404" s="2">
        <v>14558</v>
      </c>
      <c r="F404" s="6" t="str">
        <f>startup_data___Copy[[#This Row],[Valuation (M USD)]]&amp;"0000"</f>
        <v>139690000</v>
      </c>
      <c r="G404">
        <v>13969</v>
      </c>
      <c r="H404" s="6" t="str">
        <f>startup_data___Copy[[#This Row],[Revenue (M USD)]]&amp;"0000"</f>
        <v>8800000</v>
      </c>
      <c r="I404" s="1">
        <v>880</v>
      </c>
      <c r="J404" s="2">
        <v>237</v>
      </c>
      <c r="K404" s="4">
        <v>6.38</v>
      </c>
      <c r="L404" t="s">
        <v>24</v>
      </c>
      <c r="M404" s="3">
        <f>DATE(startup_data___Copy[[#This Row],[Year Founded]],1,1)</f>
        <v>35431</v>
      </c>
      <c r="N404" s="2">
        <v>1997</v>
      </c>
      <c r="O404" t="s">
        <v>21</v>
      </c>
    </row>
    <row r="405" spans="1:15" x14ac:dyDescent="0.3">
      <c r="A405" s="2">
        <v>404</v>
      </c>
      <c r="B405" t="s">
        <v>10</v>
      </c>
      <c r="C405" s="2">
        <v>3</v>
      </c>
      <c r="D405" s="6" t="str">
        <f t="shared" si="6"/>
        <v>198420000</v>
      </c>
      <c r="E405" s="2">
        <v>19842</v>
      </c>
      <c r="F405" s="6" t="str">
        <f>startup_data___Copy[[#This Row],[Valuation (M USD)]]&amp;"0000"</f>
        <v>257280000</v>
      </c>
      <c r="G405">
        <v>25728</v>
      </c>
      <c r="H405" s="6" t="str">
        <f>startup_data___Copy[[#This Row],[Revenue (M USD)]]&amp;"0000"</f>
        <v>57520000</v>
      </c>
      <c r="I405" s="1">
        <v>5752</v>
      </c>
      <c r="J405" s="2">
        <v>1557</v>
      </c>
      <c r="K405" s="4">
        <v>5.86</v>
      </c>
      <c r="L405" t="s">
        <v>7</v>
      </c>
      <c r="M405" s="3">
        <f>DATE(startup_data___Copy[[#This Row],[Year Founded]],1,1)</f>
        <v>42005</v>
      </c>
      <c r="N405" s="2">
        <v>2015</v>
      </c>
      <c r="O405" t="s">
        <v>11</v>
      </c>
    </row>
    <row r="406" spans="1:15" x14ac:dyDescent="0.3">
      <c r="A406" s="2">
        <v>405</v>
      </c>
      <c r="B406" t="s">
        <v>17</v>
      </c>
      <c r="C406" s="2">
        <v>2</v>
      </c>
      <c r="D406" s="6" t="str">
        <f t="shared" si="6"/>
        <v>166120000</v>
      </c>
      <c r="E406" s="2">
        <v>16612</v>
      </c>
      <c r="F406" s="6" t="str">
        <f>startup_data___Copy[[#This Row],[Valuation (M USD)]]&amp;"0000"</f>
        <v>635330000</v>
      </c>
      <c r="G406">
        <v>63533</v>
      </c>
      <c r="H406" s="6" t="str">
        <f>startup_data___Copy[[#This Row],[Revenue (M USD)]]&amp;"0000"</f>
        <v>3060000</v>
      </c>
      <c r="I406" s="1">
        <v>306</v>
      </c>
      <c r="J406" s="2">
        <v>3275</v>
      </c>
      <c r="K406" s="4">
        <v>1.27</v>
      </c>
      <c r="L406" t="s">
        <v>24</v>
      </c>
      <c r="M406" s="3">
        <f>DATE(startup_data___Copy[[#This Row],[Year Founded]],1,1)</f>
        <v>42005</v>
      </c>
      <c r="N406" s="2">
        <v>2015</v>
      </c>
      <c r="O406" t="s">
        <v>21</v>
      </c>
    </row>
    <row r="407" spans="1:15" x14ac:dyDescent="0.3">
      <c r="A407" s="2">
        <v>406</v>
      </c>
      <c r="B407" t="s">
        <v>19</v>
      </c>
      <c r="C407" s="2">
        <v>2</v>
      </c>
      <c r="D407" s="6" t="str">
        <f t="shared" si="6"/>
        <v>179440000</v>
      </c>
      <c r="E407" s="2">
        <v>17944</v>
      </c>
      <c r="F407" s="6" t="str">
        <f>startup_data___Copy[[#This Row],[Valuation (M USD)]]&amp;"0000"</f>
        <v>1451950000</v>
      </c>
      <c r="G407">
        <v>145195</v>
      </c>
      <c r="H407" s="6" t="str">
        <f>startup_data___Copy[[#This Row],[Revenue (M USD)]]&amp;"0000"</f>
        <v>67570000</v>
      </c>
      <c r="I407" s="1">
        <v>6757</v>
      </c>
      <c r="J407" s="2">
        <v>2414</v>
      </c>
      <c r="K407" s="4">
        <v>2.2000000000000002</v>
      </c>
      <c r="L407" t="s">
        <v>24</v>
      </c>
      <c r="M407" s="3">
        <f>DATE(startup_data___Copy[[#This Row],[Year Founded]],1,1)</f>
        <v>40909</v>
      </c>
      <c r="N407" s="2">
        <v>2012</v>
      </c>
      <c r="O407" t="s">
        <v>11</v>
      </c>
    </row>
    <row r="408" spans="1:15" x14ac:dyDescent="0.3">
      <c r="A408" s="2">
        <v>407</v>
      </c>
      <c r="B408" t="s">
        <v>19</v>
      </c>
      <c r="C408" s="2">
        <v>3</v>
      </c>
      <c r="D408" s="6" t="str">
        <f t="shared" si="6"/>
        <v>235260000</v>
      </c>
      <c r="E408" s="2">
        <v>23526</v>
      </c>
      <c r="F408" s="6" t="str">
        <f>startup_data___Copy[[#This Row],[Valuation (M USD)]]&amp;"0000"</f>
        <v>939020000</v>
      </c>
      <c r="G408">
        <v>93902</v>
      </c>
      <c r="H408" s="6" t="str">
        <f>startup_data___Copy[[#This Row],[Revenue (M USD)]]&amp;"0000"</f>
        <v>4580000</v>
      </c>
      <c r="I408" s="1">
        <v>458</v>
      </c>
      <c r="J408" s="2">
        <v>3517</v>
      </c>
      <c r="K408" s="4">
        <v>3.18</v>
      </c>
      <c r="L408" t="s">
        <v>24</v>
      </c>
      <c r="M408" s="3">
        <f>DATE(startup_data___Copy[[#This Row],[Year Founded]],1,1)</f>
        <v>37257</v>
      </c>
      <c r="N408" s="2">
        <v>2002</v>
      </c>
      <c r="O408" t="s">
        <v>13</v>
      </c>
    </row>
    <row r="409" spans="1:15" x14ac:dyDescent="0.3">
      <c r="A409" s="2">
        <v>408</v>
      </c>
      <c r="B409" t="s">
        <v>17</v>
      </c>
      <c r="C409" s="2">
        <v>2</v>
      </c>
      <c r="D409" s="6" t="str">
        <f t="shared" si="6"/>
        <v>144530000</v>
      </c>
      <c r="E409" s="2">
        <v>14453</v>
      </c>
      <c r="F409" s="6" t="str">
        <f>startup_data___Copy[[#This Row],[Valuation (M USD)]]&amp;"0000"</f>
        <v>1326190000</v>
      </c>
      <c r="G409">
        <v>132619</v>
      </c>
      <c r="H409" s="6" t="str">
        <f>startup_data___Copy[[#This Row],[Revenue (M USD)]]&amp;"0000"</f>
        <v>45110000</v>
      </c>
      <c r="I409" s="1">
        <v>4511</v>
      </c>
      <c r="J409" s="2">
        <v>30</v>
      </c>
      <c r="K409" s="4">
        <v>1.75</v>
      </c>
      <c r="L409" t="s">
        <v>7</v>
      </c>
      <c r="M409" s="3">
        <f>DATE(startup_data___Copy[[#This Row],[Year Founded]],1,1)</f>
        <v>42736</v>
      </c>
      <c r="N409" s="2">
        <v>2017</v>
      </c>
      <c r="O409" t="s">
        <v>21</v>
      </c>
    </row>
    <row r="410" spans="1:15" x14ac:dyDescent="0.3">
      <c r="A410" s="2">
        <v>409</v>
      </c>
      <c r="B410" t="s">
        <v>10</v>
      </c>
      <c r="C410" s="2">
        <v>3</v>
      </c>
      <c r="D410" s="6" t="str">
        <f t="shared" si="6"/>
        <v>12710000</v>
      </c>
      <c r="E410" s="2">
        <v>1271</v>
      </c>
      <c r="F410" s="6" t="str">
        <f>startup_data___Copy[[#This Row],[Valuation (M USD)]]&amp;"0000"</f>
        <v>175230000</v>
      </c>
      <c r="G410">
        <v>17523</v>
      </c>
      <c r="H410" s="6" t="str">
        <f>startup_data___Copy[[#This Row],[Revenue (M USD)]]&amp;"0000"</f>
        <v>92950000</v>
      </c>
      <c r="I410" s="1">
        <v>9295</v>
      </c>
      <c r="J410" s="2">
        <v>465</v>
      </c>
      <c r="K410" s="4">
        <v>2.5099999999999998</v>
      </c>
      <c r="L410" t="s">
        <v>24</v>
      </c>
      <c r="M410" s="3">
        <f>DATE(startup_data___Copy[[#This Row],[Year Founded]],1,1)</f>
        <v>35796</v>
      </c>
      <c r="N410" s="2">
        <v>1998</v>
      </c>
      <c r="O410" t="s">
        <v>21</v>
      </c>
    </row>
    <row r="411" spans="1:15" x14ac:dyDescent="0.3">
      <c r="A411" s="2">
        <v>410</v>
      </c>
      <c r="B411" t="s">
        <v>20</v>
      </c>
      <c r="C411" s="2">
        <v>1</v>
      </c>
      <c r="D411" s="6" t="str">
        <f t="shared" si="6"/>
        <v>49620000</v>
      </c>
      <c r="E411" s="2">
        <v>4962</v>
      </c>
      <c r="F411" s="6" t="str">
        <f>startup_data___Copy[[#This Row],[Valuation (M USD)]]&amp;"0000"</f>
        <v>614780000</v>
      </c>
      <c r="G411">
        <v>61478</v>
      </c>
      <c r="H411" s="6" t="str">
        <f>startup_data___Copy[[#This Row],[Revenue (M USD)]]&amp;"0000"</f>
        <v>1660000</v>
      </c>
      <c r="I411" s="1">
        <v>166</v>
      </c>
      <c r="J411" s="2">
        <v>3769</v>
      </c>
      <c r="K411" s="4">
        <v>2.75</v>
      </c>
      <c r="L411" t="s">
        <v>24</v>
      </c>
      <c r="M411" s="3">
        <f>DATE(startup_data___Copy[[#This Row],[Year Founded]],1,1)</f>
        <v>39814</v>
      </c>
      <c r="N411" s="2">
        <v>2009</v>
      </c>
      <c r="O411" t="s">
        <v>16</v>
      </c>
    </row>
    <row r="412" spans="1:15" x14ac:dyDescent="0.3">
      <c r="A412" s="2">
        <v>411</v>
      </c>
      <c r="B412" t="s">
        <v>17</v>
      </c>
      <c r="C412" s="2">
        <v>3</v>
      </c>
      <c r="D412" s="6" t="str">
        <f t="shared" si="6"/>
        <v>131860000</v>
      </c>
      <c r="E412" s="2">
        <v>13186</v>
      </c>
      <c r="F412" s="6" t="str">
        <f>startup_data___Copy[[#This Row],[Valuation (M USD)]]&amp;"0000"</f>
        <v>75610000</v>
      </c>
      <c r="G412">
        <v>7561</v>
      </c>
      <c r="H412" s="6" t="str">
        <f>startup_data___Copy[[#This Row],[Revenue (M USD)]]&amp;"0000"</f>
        <v>39050000</v>
      </c>
      <c r="I412" s="1">
        <v>3905</v>
      </c>
      <c r="J412" s="2">
        <v>3436</v>
      </c>
      <c r="K412" s="4">
        <v>3.42</v>
      </c>
      <c r="L412" t="s">
        <v>24</v>
      </c>
      <c r="M412" s="3">
        <f>DATE(startup_data___Copy[[#This Row],[Year Founded]],1,1)</f>
        <v>39448</v>
      </c>
      <c r="N412" s="2">
        <v>2008</v>
      </c>
      <c r="O412" t="s">
        <v>21</v>
      </c>
    </row>
    <row r="413" spans="1:15" x14ac:dyDescent="0.3">
      <c r="A413" s="2">
        <v>412</v>
      </c>
      <c r="B413" t="s">
        <v>12</v>
      </c>
      <c r="C413" s="2">
        <v>3</v>
      </c>
      <c r="D413" s="6" t="str">
        <f t="shared" si="6"/>
        <v>217590000</v>
      </c>
      <c r="E413" s="2">
        <v>21759</v>
      </c>
      <c r="F413" s="6" t="str">
        <f>startup_data___Copy[[#This Row],[Valuation (M USD)]]&amp;"0000"</f>
        <v>3201160000</v>
      </c>
      <c r="G413">
        <v>320116</v>
      </c>
      <c r="H413" s="6" t="str">
        <f>startup_data___Copy[[#This Row],[Revenue (M USD)]]&amp;"0000"</f>
        <v>73010000</v>
      </c>
      <c r="I413" s="1">
        <v>7301</v>
      </c>
      <c r="J413" s="2">
        <v>3488</v>
      </c>
      <c r="K413" s="4">
        <v>7.52</v>
      </c>
      <c r="L413" t="s">
        <v>7</v>
      </c>
      <c r="M413" s="3">
        <f>DATE(startup_data___Copy[[#This Row],[Year Founded]],1,1)</f>
        <v>36892</v>
      </c>
      <c r="N413" s="2">
        <v>2001</v>
      </c>
      <c r="O413" t="s">
        <v>11</v>
      </c>
    </row>
    <row r="414" spans="1:15" x14ac:dyDescent="0.3">
      <c r="A414" s="2">
        <v>413</v>
      </c>
      <c r="B414" t="s">
        <v>12</v>
      </c>
      <c r="C414" s="2">
        <v>4</v>
      </c>
      <c r="D414" s="6" t="str">
        <f t="shared" si="6"/>
        <v>178190000</v>
      </c>
      <c r="E414" s="2">
        <v>17819</v>
      </c>
      <c r="F414" s="6" t="str">
        <f>startup_data___Copy[[#This Row],[Valuation (M USD)]]&amp;"0000"</f>
        <v>1961550000</v>
      </c>
      <c r="G414">
        <v>196155</v>
      </c>
      <c r="H414" s="6" t="str">
        <f>startup_data___Copy[[#This Row],[Revenue (M USD)]]&amp;"0000"</f>
        <v>88240000</v>
      </c>
      <c r="I414" s="1">
        <v>8824</v>
      </c>
      <c r="J414" s="2">
        <v>1999</v>
      </c>
      <c r="K414" s="4">
        <v>5.76</v>
      </c>
      <c r="L414" t="s">
        <v>7</v>
      </c>
      <c r="M414" s="3">
        <f>DATE(startup_data___Copy[[#This Row],[Year Founded]],1,1)</f>
        <v>37987</v>
      </c>
      <c r="N414" s="2">
        <v>2004</v>
      </c>
      <c r="O414" t="s">
        <v>16</v>
      </c>
    </row>
    <row r="415" spans="1:15" x14ac:dyDescent="0.3">
      <c r="A415" s="2">
        <v>414</v>
      </c>
      <c r="B415" t="s">
        <v>19</v>
      </c>
      <c r="C415" s="2">
        <v>3</v>
      </c>
      <c r="D415" s="6" t="str">
        <f t="shared" si="6"/>
        <v>195260000</v>
      </c>
      <c r="E415" s="2">
        <v>19526</v>
      </c>
      <c r="F415" s="6" t="str">
        <f>startup_data___Copy[[#This Row],[Valuation (M USD)]]&amp;"0000"</f>
        <v>610210000</v>
      </c>
      <c r="G415">
        <v>61021</v>
      </c>
      <c r="H415" s="6" t="str">
        <f>startup_data___Copy[[#This Row],[Revenue (M USD)]]&amp;"0000"</f>
        <v>67130000</v>
      </c>
      <c r="I415" s="1">
        <v>6713</v>
      </c>
      <c r="J415" s="2">
        <v>495</v>
      </c>
      <c r="K415" s="4">
        <v>9.86</v>
      </c>
      <c r="L415" t="s">
        <v>24</v>
      </c>
      <c r="M415" s="3">
        <f>DATE(startup_data___Copy[[#This Row],[Year Founded]],1,1)</f>
        <v>43831</v>
      </c>
      <c r="N415" s="2">
        <v>2020</v>
      </c>
      <c r="O415" t="s">
        <v>21</v>
      </c>
    </row>
    <row r="416" spans="1:15" x14ac:dyDescent="0.3">
      <c r="A416" s="2">
        <v>415</v>
      </c>
      <c r="B416" t="s">
        <v>22</v>
      </c>
      <c r="C416" s="2">
        <v>3</v>
      </c>
      <c r="D416" s="6" t="str">
        <f t="shared" si="6"/>
        <v>144040000</v>
      </c>
      <c r="E416" s="2">
        <v>14404</v>
      </c>
      <c r="F416" s="6" t="str">
        <f>startup_data___Copy[[#This Row],[Valuation (M USD)]]&amp;"0000"</f>
        <v>87360000</v>
      </c>
      <c r="G416">
        <v>8736</v>
      </c>
      <c r="H416" s="6" t="str">
        <f>startup_data___Copy[[#This Row],[Revenue (M USD)]]&amp;"0000"</f>
        <v>25890000</v>
      </c>
      <c r="I416" s="1">
        <v>2589</v>
      </c>
      <c r="J416" s="2">
        <v>1077</v>
      </c>
      <c r="K416" s="4">
        <v>4.21</v>
      </c>
      <c r="L416" t="s">
        <v>24</v>
      </c>
      <c r="M416" s="3">
        <f>DATE(startup_data___Copy[[#This Row],[Year Founded]],1,1)</f>
        <v>37622</v>
      </c>
      <c r="N416" s="2">
        <v>2003</v>
      </c>
      <c r="O416" t="s">
        <v>21</v>
      </c>
    </row>
    <row r="417" spans="1:15" x14ac:dyDescent="0.3">
      <c r="A417" s="2">
        <v>416</v>
      </c>
      <c r="B417" t="s">
        <v>20</v>
      </c>
      <c r="C417" s="2">
        <v>1</v>
      </c>
      <c r="D417" s="6" t="str">
        <f t="shared" si="6"/>
        <v>184910000</v>
      </c>
      <c r="E417" s="2">
        <v>18491</v>
      </c>
      <c r="F417" s="6" t="str">
        <f>startup_data___Copy[[#This Row],[Valuation (M USD)]]&amp;"0000"</f>
        <v>1133230000</v>
      </c>
      <c r="G417">
        <v>113323</v>
      </c>
      <c r="H417" s="6" t="str">
        <f>startup_data___Copy[[#This Row],[Revenue (M USD)]]&amp;"0000"</f>
        <v>67490000</v>
      </c>
      <c r="I417" s="1">
        <v>6749</v>
      </c>
      <c r="J417" s="2">
        <v>3178</v>
      </c>
      <c r="K417" s="4">
        <v>7.56</v>
      </c>
      <c r="L417" t="s">
        <v>24</v>
      </c>
      <c r="M417" s="3">
        <f>DATE(startup_data___Copy[[#This Row],[Year Founded]],1,1)</f>
        <v>36526</v>
      </c>
      <c r="N417" s="2">
        <v>2000</v>
      </c>
      <c r="O417" t="s">
        <v>13</v>
      </c>
    </row>
    <row r="418" spans="1:15" x14ac:dyDescent="0.3">
      <c r="A418" s="2">
        <v>417</v>
      </c>
      <c r="B418" t="s">
        <v>19</v>
      </c>
      <c r="C418" s="2">
        <v>4</v>
      </c>
      <c r="D418" s="6" t="str">
        <f t="shared" si="6"/>
        <v>99040000</v>
      </c>
      <c r="E418" s="2">
        <v>9904</v>
      </c>
      <c r="F418" s="6" t="str">
        <f>startup_data___Copy[[#This Row],[Valuation (M USD)]]&amp;"0000"</f>
        <v>379430000</v>
      </c>
      <c r="G418">
        <v>37943</v>
      </c>
      <c r="H418" s="6" t="str">
        <f>startup_data___Copy[[#This Row],[Revenue (M USD)]]&amp;"0000"</f>
        <v>29740000</v>
      </c>
      <c r="I418" s="1">
        <v>2974</v>
      </c>
      <c r="J418" s="2">
        <v>220</v>
      </c>
      <c r="K418" s="4">
        <v>8.73</v>
      </c>
      <c r="L418" t="s">
        <v>24</v>
      </c>
      <c r="M418" s="3">
        <f>DATE(startup_data___Copy[[#This Row],[Year Founded]],1,1)</f>
        <v>42005</v>
      </c>
      <c r="N418" s="2">
        <v>2015</v>
      </c>
      <c r="O418" t="s">
        <v>21</v>
      </c>
    </row>
    <row r="419" spans="1:15" x14ac:dyDescent="0.3">
      <c r="A419" s="2">
        <v>418</v>
      </c>
      <c r="B419" t="s">
        <v>22</v>
      </c>
      <c r="C419" s="2">
        <v>5</v>
      </c>
      <c r="D419" s="6" t="str">
        <f t="shared" si="6"/>
        <v>141320000</v>
      </c>
      <c r="E419" s="2">
        <v>14132</v>
      </c>
      <c r="F419" s="6" t="str">
        <f>startup_data___Copy[[#This Row],[Valuation (M USD)]]&amp;"0000"</f>
        <v>2051670000</v>
      </c>
      <c r="G419">
        <v>205167</v>
      </c>
      <c r="H419" s="6" t="str">
        <f>startup_data___Copy[[#This Row],[Revenue (M USD)]]&amp;"0000"</f>
        <v>71870000</v>
      </c>
      <c r="I419" s="1">
        <v>7187</v>
      </c>
      <c r="J419" s="2">
        <v>1728</v>
      </c>
      <c r="K419" s="4">
        <v>6.82</v>
      </c>
      <c r="L419" t="s">
        <v>7</v>
      </c>
      <c r="M419" s="3">
        <f>DATE(startup_data___Copy[[#This Row],[Year Founded]],1,1)</f>
        <v>42370</v>
      </c>
      <c r="N419" s="2">
        <v>2016</v>
      </c>
      <c r="O419" t="s">
        <v>18</v>
      </c>
    </row>
    <row r="420" spans="1:15" x14ac:dyDescent="0.3">
      <c r="A420" s="2">
        <v>419</v>
      </c>
      <c r="B420" t="s">
        <v>22</v>
      </c>
      <c r="C420" s="2">
        <v>1</v>
      </c>
      <c r="D420" s="6" t="str">
        <f t="shared" si="6"/>
        <v>223410000</v>
      </c>
      <c r="E420" s="2">
        <v>22341</v>
      </c>
      <c r="F420" s="6" t="str">
        <f>startup_data___Copy[[#This Row],[Valuation (M USD)]]&amp;"0000"</f>
        <v>1952390000</v>
      </c>
      <c r="G420">
        <v>195239</v>
      </c>
      <c r="H420" s="6" t="str">
        <f>startup_data___Copy[[#This Row],[Revenue (M USD)]]&amp;"0000"</f>
        <v>95410000</v>
      </c>
      <c r="I420" s="1">
        <v>9541</v>
      </c>
      <c r="J420" s="2">
        <v>1597</v>
      </c>
      <c r="K420" s="4">
        <v>4.18</v>
      </c>
      <c r="L420" t="s">
        <v>7</v>
      </c>
      <c r="M420" s="3">
        <f>DATE(startup_data___Copy[[#This Row],[Year Founded]],1,1)</f>
        <v>36526</v>
      </c>
      <c r="N420" s="2">
        <v>2000</v>
      </c>
      <c r="O420" t="s">
        <v>16</v>
      </c>
    </row>
    <row r="421" spans="1:15" x14ac:dyDescent="0.3">
      <c r="A421" s="2">
        <v>420</v>
      </c>
      <c r="B421" t="s">
        <v>14</v>
      </c>
      <c r="C421" s="2">
        <v>1</v>
      </c>
      <c r="D421" s="6" t="str">
        <f t="shared" si="6"/>
        <v>261610000</v>
      </c>
      <c r="E421" s="2">
        <v>26161</v>
      </c>
      <c r="F421" s="6" t="str">
        <f>startup_data___Copy[[#This Row],[Valuation (M USD)]]&amp;"0000"</f>
        <v>3597080000</v>
      </c>
      <c r="G421">
        <v>359708</v>
      </c>
      <c r="H421" s="6" t="str">
        <f>startup_data___Copy[[#This Row],[Revenue (M USD)]]&amp;"0000"</f>
        <v>72170000</v>
      </c>
      <c r="I421" s="1">
        <v>7217</v>
      </c>
      <c r="J421" s="2">
        <v>2611</v>
      </c>
      <c r="K421" s="4">
        <v>7.56</v>
      </c>
      <c r="L421" t="s">
        <v>24</v>
      </c>
      <c r="M421" s="3">
        <f>DATE(startup_data___Copy[[#This Row],[Year Founded]],1,1)</f>
        <v>39448</v>
      </c>
      <c r="N421" s="2">
        <v>2008</v>
      </c>
      <c r="O421" t="s">
        <v>18</v>
      </c>
    </row>
    <row r="422" spans="1:15" x14ac:dyDescent="0.3">
      <c r="A422" s="2">
        <v>421</v>
      </c>
      <c r="B422" t="s">
        <v>12</v>
      </c>
      <c r="C422" s="2">
        <v>5</v>
      </c>
      <c r="D422" s="6" t="str">
        <f t="shared" si="6"/>
        <v>130380000</v>
      </c>
      <c r="E422" s="2">
        <v>13038</v>
      </c>
      <c r="F422" s="6" t="str">
        <f>startup_data___Copy[[#This Row],[Valuation (M USD)]]&amp;"0000"</f>
        <v>895270000</v>
      </c>
      <c r="G422">
        <v>89527</v>
      </c>
      <c r="H422" s="6" t="str">
        <f>startup_data___Copy[[#This Row],[Revenue (M USD)]]&amp;"0000"</f>
        <v>8630000</v>
      </c>
      <c r="I422" s="1">
        <v>863</v>
      </c>
      <c r="J422" s="2">
        <v>163</v>
      </c>
      <c r="K422" s="4">
        <v>2.12</v>
      </c>
      <c r="L422" t="s">
        <v>7</v>
      </c>
      <c r="M422" s="3">
        <f>DATE(startup_data___Copy[[#This Row],[Year Founded]],1,1)</f>
        <v>34700</v>
      </c>
      <c r="N422" s="2">
        <v>1995</v>
      </c>
      <c r="O422" t="s">
        <v>16</v>
      </c>
    </row>
    <row r="423" spans="1:15" x14ac:dyDescent="0.3">
      <c r="A423" s="2">
        <v>422</v>
      </c>
      <c r="B423" t="s">
        <v>10</v>
      </c>
      <c r="C423" s="2">
        <v>3</v>
      </c>
      <c r="D423" s="6" t="str">
        <f t="shared" si="6"/>
        <v>13580000</v>
      </c>
      <c r="E423" s="2">
        <v>1358</v>
      </c>
      <c r="F423" s="6" t="str">
        <f>startup_data___Copy[[#This Row],[Valuation (M USD)]]&amp;"0000"</f>
        <v>61150000</v>
      </c>
      <c r="G423">
        <v>6115</v>
      </c>
      <c r="H423" s="6" t="str">
        <f>startup_data___Copy[[#This Row],[Revenue (M USD)]]&amp;"0000"</f>
        <v>310000</v>
      </c>
      <c r="I423" s="1">
        <v>31</v>
      </c>
      <c r="J423" s="2">
        <v>4786</v>
      </c>
      <c r="K423" s="4">
        <v>3.34</v>
      </c>
      <c r="L423" t="s">
        <v>24</v>
      </c>
      <c r="M423" s="3">
        <f>DATE(startup_data___Copy[[#This Row],[Year Founded]],1,1)</f>
        <v>42736</v>
      </c>
      <c r="N423" s="2">
        <v>2017</v>
      </c>
      <c r="O423" t="s">
        <v>13</v>
      </c>
    </row>
    <row r="424" spans="1:15" x14ac:dyDescent="0.3">
      <c r="A424" s="2">
        <v>423</v>
      </c>
      <c r="B424" t="s">
        <v>15</v>
      </c>
      <c r="C424" s="2">
        <v>2</v>
      </c>
      <c r="D424" s="6" t="str">
        <f t="shared" si="6"/>
        <v>48920000</v>
      </c>
      <c r="E424" s="2">
        <v>4892</v>
      </c>
      <c r="F424" s="6" t="str">
        <f>startup_data___Copy[[#This Row],[Valuation (M USD)]]&amp;"0000"</f>
        <v>425210000</v>
      </c>
      <c r="G424">
        <v>42521</v>
      </c>
      <c r="H424" s="6" t="str">
        <f>startup_data___Copy[[#This Row],[Revenue (M USD)]]&amp;"0000"</f>
        <v>71790000</v>
      </c>
      <c r="I424" s="1">
        <v>7179</v>
      </c>
      <c r="J424" s="2">
        <v>3318</v>
      </c>
      <c r="K424" s="4">
        <v>5.51</v>
      </c>
      <c r="L424" t="s">
        <v>7</v>
      </c>
      <c r="M424" s="3">
        <f>DATE(startup_data___Copy[[#This Row],[Year Founded]],1,1)</f>
        <v>32874</v>
      </c>
      <c r="N424" s="2">
        <v>1990</v>
      </c>
      <c r="O424" t="s">
        <v>21</v>
      </c>
    </row>
    <row r="425" spans="1:15" x14ac:dyDescent="0.3">
      <c r="A425" s="2">
        <v>424</v>
      </c>
      <c r="B425" t="s">
        <v>10</v>
      </c>
      <c r="C425" s="2">
        <v>4</v>
      </c>
      <c r="D425" s="6" t="str">
        <f t="shared" si="6"/>
        <v>6750000</v>
      </c>
      <c r="E425" s="2">
        <v>675</v>
      </c>
      <c r="F425" s="6" t="str">
        <f>startup_data___Copy[[#This Row],[Valuation (M USD)]]&amp;"0000"</f>
        <v>29480000</v>
      </c>
      <c r="G425">
        <v>2948</v>
      </c>
      <c r="H425" s="6" t="str">
        <f>startup_data___Copy[[#This Row],[Revenue (M USD)]]&amp;"0000"</f>
        <v>82980000</v>
      </c>
      <c r="I425" s="1">
        <v>8298</v>
      </c>
      <c r="J425" s="2">
        <v>2846</v>
      </c>
      <c r="K425" s="4">
        <v>5.8</v>
      </c>
      <c r="L425" t="s">
        <v>7</v>
      </c>
      <c r="M425" s="3">
        <f>DATE(startup_data___Copy[[#This Row],[Year Founded]],1,1)</f>
        <v>35431</v>
      </c>
      <c r="N425" s="2">
        <v>1997</v>
      </c>
      <c r="O425" t="s">
        <v>21</v>
      </c>
    </row>
    <row r="426" spans="1:15" x14ac:dyDescent="0.3">
      <c r="A426" s="2">
        <v>425</v>
      </c>
      <c r="B426" t="s">
        <v>15</v>
      </c>
      <c r="C426" s="2">
        <v>2</v>
      </c>
      <c r="D426" s="6" t="str">
        <f t="shared" si="6"/>
        <v>196150000</v>
      </c>
      <c r="E426" s="2">
        <v>19615</v>
      </c>
      <c r="F426" s="6" t="str">
        <f>startup_data___Copy[[#This Row],[Valuation (M USD)]]&amp;"0000"</f>
        <v>1732430000</v>
      </c>
      <c r="G426">
        <v>173243</v>
      </c>
      <c r="H426" s="6" t="str">
        <f>startup_data___Copy[[#This Row],[Revenue (M USD)]]&amp;"0000"</f>
        <v>4150000</v>
      </c>
      <c r="I426" s="1">
        <v>415</v>
      </c>
      <c r="J426" s="2">
        <v>1781</v>
      </c>
      <c r="K426" s="4">
        <v>0.32</v>
      </c>
      <c r="L426" t="s">
        <v>24</v>
      </c>
      <c r="M426" s="3">
        <f>DATE(startup_data___Copy[[#This Row],[Year Founded]],1,1)</f>
        <v>35065</v>
      </c>
      <c r="N426" s="2">
        <v>1996</v>
      </c>
      <c r="O426" t="s">
        <v>21</v>
      </c>
    </row>
    <row r="427" spans="1:15" x14ac:dyDescent="0.3">
      <c r="A427" s="2">
        <v>426</v>
      </c>
      <c r="B427" t="s">
        <v>17</v>
      </c>
      <c r="C427" s="2">
        <v>5</v>
      </c>
      <c r="D427" s="6" t="str">
        <f t="shared" si="6"/>
        <v>100030000</v>
      </c>
      <c r="E427" s="2">
        <v>10003</v>
      </c>
      <c r="F427" s="6" t="str">
        <f>startup_data___Copy[[#This Row],[Valuation (M USD)]]&amp;"0000"</f>
        <v>1404780000</v>
      </c>
      <c r="G427">
        <v>140478</v>
      </c>
      <c r="H427" s="6" t="str">
        <f>startup_data___Copy[[#This Row],[Revenue (M USD)]]&amp;"0000"</f>
        <v>87170000</v>
      </c>
      <c r="I427" s="1">
        <v>8717</v>
      </c>
      <c r="J427" s="2">
        <v>2057</v>
      </c>
      <c r="K427" s="4">
        <v>9.4600000000000009</v>
      </c>
      <c r="L427" t="s">
        <v>7</v>
      </c>
      <c r="M427" s="3">
        <f>DATE(startup_data___Copy[[#This Row],[Year Founded]],1,1)</f>
        <v>36526</v>
      </c>
      <c r="N427" s="2">
        <v>2000</v>
      </c>
      <c r="O427" t="s">
        <v>16</v>
      </c>
    </row>
    <row r="428" spans="1:15" x14ac:dyDescent="0.3">
      <c r="A428" s="2">
        <v>427</v>
      </c>
      <c r="B428" t="s">
        <v>12</v>
      </c>
      <c r="C428" s="2">
        <v>1</v>
      </c>
      <c r="D428" s="6" t="str">
        <f t="shared" si="6"/>
        <v>162970000</v>
      </c>
      <c r="E428" s="2">
        <v>16297</v>
      </c>
      <c r="F428" s="6" t="str">
        <f>startup_data___Copy[[#This Row],[Valuation (M USD)]]&amp;"0000"</f>
        <v>1507350000</v>
      </c>
      <c r="G428">
        <v>150735</v>
      </c>
      <c r="H428" s="6" t="str">
        <f>startup_data___Copy[[#This Row],[Revenue (M USD)]]&amp;"0000"</f>
        <v>25740000</v>
      </c>
      <c r="I428" s="1">
        <v>2574</v>
      </c>
      <c r="J428" s="2">
        <v>2300</v>
      </c>
      <c r="K428" s="4">
        <v>7</v>
      </c>
      <c r="L428" t="s">
        <v>24</v>
      </c>
      <c r="M428" s="3">
        <f>DATE(startup_data___Copy[[#This Row],[Year Founded]],1,1)</f>
        <v>33970</v>
      </c>
      <c r="N428" s="2">
        <v>1993</v>
      </c>
      <c r="O428" t="s">
        <v>21</v>
      </c>
    </row>
    <row r="429" spans="1:15" x14ac:dyDescent="0.3">
      <c r="A429" s="2">
        <v>428</v>
      </c>
      <c r="B429" t="s">
        <v>22</v>
      </c>
      <c r="C429" s="2">
        <v>1</v>
      </c>
      <c r="D429" s="6" t="str">
        <f t="shared" si="6"/>
        <v>148240000</v>
      </c>
      <c r="E429" s="2">
        <v>14824</v>
      </c>
      <c r="F429" s="6" t="str">
        <f>startup_data___Copy[[#This Row],[Valuation (M USD)]]&amp;"0000"</f>
        <v>154140000</v>
      </c>
      <c r="G429">
        <v>15414</v>
      </c>
      <c r="H429" s="6" t="str">
        <f>startup_data___Copy[[#This Row],[Revenue (M USD)]]&amp;"0000"</f>
        <v>66560000</v>
      </c>
      <c r="I429" s="1">
        <v>6656</v>
      </c>
      <c r="J429" s="2">
        <v>1701</v>
      </c>
      <c r="K429" s="4">
        <v>5.01</v>
      </c>
      <c r="L429" t="s">
        <v>24</v>
      </c>
      <c r="M429" s="3">
        <f>DATE(startup_data___Copy[[#This Row],[Year Founded]],1,1)</f>
        <v>41640</v>
      </c>
      <c r="N429" s="2">
        <v>2014</v>
      </c>
      <c r="O429" t="s">
        <v>18</v>
      </c>
    </row>
    <row r="430" spans="1:15" x14ac:dyDescent="0.3">
      <c r="A430" s="2">
        <v>429</v>
      </c>
      <c r="B430" t="s">
        <v>20</v>
      </c>
      <c r="C430" s="2">
        <v>4</v>
      </c>
      <c r="D430" s="6" t="str">
        <f t="shared" si="6"/>
        <v>24920000</v>
      </c>
      <c r="E430" s="2">
        <v>2492</v>
      </c>
      <c r="F430" s="6" t="str">
        <f>startup_data___Copy[[#This Row],[Valuation (M USD)]]&amp;"0000"</f>
        <v>12160000</v>
      </c>
      <c r="G430">
        <v>1216</v>
      </c>
      <c r="H430" s="6" t="str">
        <f>startup_data___Copy[[#This Row],[Revenue (M USD)]]&amp;"0000"</f>
        <v>80060000</v>
      </c>
      <c r="I430" s="1">
        <v>8006</v>
      </c>
      <c r="J430" s="2">
        <v>2998</v>
      </c>
      <c r="K430" s="4">
        <v>9.34</v>
      </c>
      <c r="L430" t="s">
        <v>24</v>
      </c>
      <c r="M430" s="3">
        <f>DATE(startup_data___Copy[[#This Row],[Year Founded]],1,1)</f>
        <v>36892</v>
      </c>
      <c r="N430" s="2">
        <v>2001</v>
      </c>
      <c r="O430" t="s">
        <v>21</v>
      </c>
    </row>
    <row r="431" spans="1:15" x14ac:dyDescent="0.3">
      <c r="A431" s="2">
        <v>430</v>
      </c>
      <c r="B431" t="s">
        <v>15</v>
      </c>
      <c r="C431" s="2">
        <v>1</v>
      </c>
      <c r="D431" s="6" t="str">
        <f t="shared" si="6"/>
        <v>121280000</v>
      </c>
      <c r="E431" s="2">
        <v>12128</v>
      </c>
      <c r="F431" s="6" t="str">
        <f>startup_data___Copy[[#This Row],[Valuation (M USD)]]&amp;"0000"</f>
        <v>427490000</v>
      </c>
      <c r="G431">
        <v>42749</v>
      </c>
      <c r="H431" s="6" t="str">
        <f>startup_data___Copy[[#This Row],[Revenue (M USD)]]&amp;"0000"</f>
        <v>6630000</v>
      </c>
      <c r="I431" s="1">
        <v>663</v>
      </c>
      <c r="J431" s="2">
        <v>2474</v>
      </c>
      <c r="K431" s="4">
        <v>4.45</v>
      </c>
      <c r="L431" t="s">
        <v>24</v>
      </c>
      <c r="M431" s="3">
        <f>DATE(startup_data___Copy[[#This Row],[Year Founded]],1,1)</f>
        <v>42005</v>
      </c>
      <c r="N431" s="2">
        <v>2015</v>
      </c>
      <c r="O431" t="s">
        <v>13</v>
      </c>
    </row>
    <row r="432" spans="1:15" x14ac:dyDescent="0.3">
      <c r="A432" s="2">
        <v>431</v>
      </c>
      <c r="B432" t="s">
        <v>10</v>
      </c>
      <c r="C432" s="2">
        <v>1</v>
      </c>
      <c r="D432" s="6" t="str">
        <f t="shared" si="6"/>
        <v>66560000</v>
      </c>
      <c r="E432" s="2">
        <v>6656</v>
      </c>
      <c r="F432" s="6" t="str">
        <f>startup_data___Copy[[#This Row],[Valuation (M USD)]]&amp;"0000"</f>
        <v>288180000</v>
      </c>
      <c r="G432">
        <v>28818</v>
      </c>
      <c r="H432" s="6" t="str">
        <f>startup_data___Copy[[#This Row],[Revenue (M USD)]]&amp;"0000"</f>
        <v>9320000</v>
      </c>
      <c r="I432" s="1">
        <v>932</v>
      </c>
      <c r="J432" s="2">
        <v>1951</v>
      </c>
      <c r="K432" s="4">
        <v>9.81</v>
      </c>
      <c r="L432" t="s">
        <v>7</v>
      </c>
      <c r="M432" s="3">
        <f>DATE(startup_data___Copy[[#This Row],[Year Founded]],1,1)</f>
        <v>36892</v>
      </c>
      <c r="N432" s="2">
        <v>2001</v>
      </c>
      <c r="O432" t="s">
        <v>18</v>
      </c>
    </row>
    <row r="433" spans="1:15" x14ac:dyDescent="0.3">
      <c r="A433" s="2">
        <v>432</v>
      </c>
      <c r="B433" t="s">
        <v>22</v>
      </c>
      <c r="C433" s="2">
        <v>4</v>
      </c>
      <c r="D433" s="6" t="str">
        <f t="shared" si="6"/>
        <v>125810000</v>
      </c>
      <c r="E433" s="2">
        <v>12581</v>
      </c>
      <c r="F433" s="6" t="str">
        <f>startup_data___Copy[[#This Row],[Valuation (M USD)]]&amp;"0000"</f>
        <v>1281050000</v>
      </c>
      <c r="G433">
        <v>128105</v>
      </c>
      <c r="H433" s="6" t="str">
        <f>startup_data___Copy[[#This Row],[Revenue (M USD)]]&amp;"0000"</f>
        <v>59670000</v>
      </c>
      <c r="I433" s="1">
        <v>5967</v>
      </c>
      <c r="J433" s="2">
        <v>3814</v>
      </c>
      <c r="K433" s="4">
        <v>5.17</v>
      </c>
      <c r="L433" t="s">
        <v>7</v>
      </c>
      <c r="M433" s="3">
        <f>DATE(startup_data___Copy[[#This Row],[Year Founded]],1,1)</f>
        <v>41275</v>
      </c>
      <c r="N433" s="2">
        <v>2013</v>
      </c>
      <c r="O433" t="s">
        <v>21</v>
      </c>
    </row>
    <row r="434" spans="1:15" x14ac:dyDescent="0.3">
      <c r="A434" s="2">
        <v>433</v>
      </c>
      <c r="B434" t="s">
        <v>15</v>
      </c>
      <c r="C434" s="2">
        <v>4</v>
      </c>
      <c r="D434" s="6" t="str">
        <f t="shared" si="6"/>
        <v>61470000</v>
      </c>
      <c r="E434" s="2">
        <v>6147</v>
      </c>
      <c r="F434" s="6" t="str">
        <f>startup_data___Copy[[#This Row],[Valuation (M USD)]]&amp;"0000"</f>
        <v>254490000</v>
      </c>
      <c r="G434">
        <v>25449</v>
      </c>
      <c r="H434" s="6" t="str">
        <f>startup_data___Copy[[#This Row],[Revenue (M USD)]]&amp;"0000"</f>
        <v>5500000</v>
      </c>
      <c r="I434" s="1">
        <v>550</v>
      </c>
      <c r="J434" s="2">
        <v>2788</v>
      </c>
      <c r="K434" s="4">
        <v>1.23</v>
      </c>
      <c r="L434" t="s">
        <v>7</v>
      </c>
      <c r="M434" s="3">
        <f>DATE(startup_data___Copy[[#This Row],[Year Founded]],1,1)</f>
        <v>38353</v>
      </c>
      <c r="N434" s="2">
        <v>2005</v>
      </c>
      <c r="O434" t="s">
        <v>21</v>
      </c>
    </row>
    <row r="435" spans="1:15" x14ac:dyDescent="0.3">
      <c r="A435" s="2">
        <v>434</v>
      </c>
      <c r="B435" t="s">
        <v>15</v>
      </c>
      <c r="C435" s="2">
        <v>5</v>
      </c>
      <c r="D435" s="6" t="str">
        <f t="shared" si="6"/>
        <v>252220000</v>
      </c>
      <c r="E435" s="2">
        <v>25222</v>
      </c>
      <c r="F435" s="6" t="str">
        <f>startup_data___Copy[[#This Row],[Valuation (M USD)]]&amp;"0000"</f>
        <v>1894660000</v>
      </c>
      <c r="G435">
        <v>189466</v>
      </c>
      <c r="H435" s="6" t="str">
        <f>startup_data___Copy[[#This Row],[Revenue (M USD)]]&amp;"0000"</f>
        <v>90040000</v>
      </c>
      <c r="I435" s="1">
        <v>9004</v>
      </c>
      <c r="J435" s="2">
        <v>3649</v>
      </c>
      <c r="K435" s="4">
        <v>7.67</v>
      </c>
      <c r="L435" t="s">
        <v>7</v>
      </c>
      <c r="M435" s="3">
        <f>DATE(startup_data___Copy[[#This Row],[Year Founded]],1,1)</f>
        <v>37257</v>
      </c>
      <c r="N435" s="2">
        <v>2002</v>
      </c>
      <c r="O435" t="s">
        <v>11</v>
      </c>
    </row>
    <row r="436" spans="1:15" x14ac:dyDescent="0.3">
      <c r="A436" s="2">
        <v>435</v>
      </c>
      <c r="B436" t="s">
        <v>14</v>
      </c>
      <c r="C436" s="2">
        <v>1</v>
      </c>
      <c r="D436" s="6" t="str">
        <f t="shared" si="6"/>
        <v>52670000</v>
      </c>
      <c r="E436" s="2">
        <v>5267</v>
      </c>
      <c r="F436" s="6" t="str">
        <f>startup_data___Copy[[#This Row],[Valuation (M USD)]]&amp;"0000"</f>
        <v>505690000</v>
      </c>
      <c r="G436">
        <v>50569</v>
      </c>
      <c r="H436" s="6" t="str">
        <f>startup_data___Copy[[#This Row],[Revenue (M USD)]]&amp;"0000"</f>
        <v>40480000</v>
      </c>
      <c r="I436" s="1">
        <v>4048</v>
      </c>
      <c r="J436" s="2">
        <v>2505</v>
      </c>
      <c r="K436" s="4">
        <v>6.82</v>
      </c>
      <c r="L436" t="s">
        <v>7</v>
      </c>
      <c r="M436" s="3">
        <f>DATE(startup_data___Copy[[#This Row],[Year Founded]],1,1)</f>
        <v>41640</v>
      </c>
      <c r="N436" s="2">
        <v>2014</v>
      </c>
      <c r="O436" t="s">
        <v>16</v>
      </c>
    </row>
    <row r="437" spans="1:15" x14ac:dyDescent="0.3">
      <c r="A437" s="2">
        <v>436</v>
      </c>
      <c r="B437" t="s">
        <v>15</v>
      </c>
      <c r="C437" s="2">
        <v>1</v>
      </c>
      <c r="D437" s="6" t="str">
        <f t="shared" si="6"/>
        <v>288250000</v>
      </c>
      <c r="E437" s="2">
        <v>28825</v>
      </c>
      <c r="F437" s="6" t="str">
        <f>startup_data___Copy[[#This Row],[Valuation (M USD)]]&amp;"0000"</f>
        <v>220910000</v>
      </c>
      <c r="G437">
        <v>22091</v>
      </c>
      <c r="H437" s="6" t="str">
        <f>startup_data___Copy[[#This Row],[Revenue (M USD)]]&amp;"0000"</f>
        <v>32180000</v>
      </c>
      <c r="I437" s="1">
        <v>3218</v>
      </c>
      <c r="J437" s="2">
        <v>3650</v>
      </c>
      <c r="K437" s="4">
        <v>7.75</v>
      </c>
      <c r="L437" t="s">
        <v>24</v>
      </c>
      <c r="M437" s="3">
        <f>DATE(startup_data___Copy[[#This Row],[Year Founded]],1,1)</f>
        <v>33970</v>
      </c>
      <c r="N437" s="2">
        <v>1993</v>
      </c>
      <c r="O437" t="s">
        <v>18</v>
      </c>
    </row>
    <row r="438" spans="1:15" x14ac:dyDescent="0.3">
      <c r="A438" s="2">
        <v>437</v>
      </c>
      <c r="B438" t="s">
        <v>20</v>
      </c>
      <c r="C438" s="2">
        <v>5</v>
      </c>
      <c r="D438" s="6" t="str">
        <f t="shared" si="6"/>
        <v>125060000</v>
      </c>
      <c r="E438" s="2">
        <v>12506</v>
      </c>
      <c r="F438" s="6" t="str">
        <f>startup_data___Copy[[#This Row],[Valuation (M USD)]]&amp;"0000"</f>
        <v>620820000</v>
      </c>
      <c r="G438">
        <v>62082</v>
      </c>
      <c r="H438" s="6" t="str">
        <f>startup_data___Copy[[#This Row],[Revenue (M USD)]]&amp;"0000"</f>
        <v>75010000</v>
      </c>
      <c r="I438" s="1">
        <v>7501</v>
      </c>
      <c r="J438" s="2">
        <v>2650</v>
      </c>
      <c r="K438" s="4">
        <v>9.52</v>
      </c>
      <c r="L438" t="s">
        <v>24</v>
      </c>
      <c r="M438" s="3">
        <f>DATE(startup_data___Copy[[#This Row],[Year Founded]],1,1)</f>
        <v>36526</v>
      </c>
      <c r="N438" s="2">
        <v>2000</v>
      </c>
      <c r="O438" t="s">
        <v>11</v>
      </c>
    </row>
    <row r="439" spans="1:15" x14ac:dyDescent="0.3">
      <c r="A439" s="2">
        <v>438</v>
      </c>
      <c r="B439" t="s">
        <v>12</v>
      </c>
      <c r="C439" s="2">
        <v>3</v>
      </c>
      <c r="D439" s="6" t="str">
        <f t="shared" si="6"/>
        <v>253950000</v>
      </c>
      <c r="E439" s="2">
        <v>25395</v>
      </c>
      <c r="F439" s="6" t="str">
        <f>startup_data___Copy[[#This Row],[Valuation (M USD)]]&amp;"0000"</f>
        <v>159620000</v>
      </c>
      <c r="G439">
        <v>15962</v>
      </c>
      <c r="H439" s="6" t="str">
        <f>startup_data___Copy[[#This Row],[Revenue (M USD)]]&amp;"0000"</f>
        <v>41330000</v>
      </c>
      <c r="I439" s="1">
        <v>4133</v>
      </c>
      <c r="J439" s="2">
        <v>2354</v>
      </c>
      <c r="K439" s="4">
        <v>7.79</v>
      </c>
      <c r="L439" t="s">
        <v>24</v>
      </c>
      <c r="M439" s="3">
        <f>DATE(startup_data___Copy[[#This Row],[Year Founded]],1,1)</f>
        <v>44197</v>
      </c>
      <c r="N439" s="2">
        <v>2021</v>
      </c>
      <c r="O439" t="s">
        <v>13</v>
      </c>
    </row>
    <row r="440" spans="1:15" x14ac:dyDescent="0.3">
      <c r="A440" s="2">
        <v>439</v>
      </c>
      <c r="B440" t="s">
        <v>20</v>
      </c>
      <c r="C440" s="2">
        <v>3</v>
      </c>
      <c r="D440" s="6" t="str">
        <f t="shared" si="6"/>
        <v>188820000</v>
      </c>
      <c r="E440" s="2">
        <v>18882</v>
      </c>
      <c r="F440" s="6" t="str">
        <f>startup_data___Copy[[#This Row],[Valuation (M USD)]]&amp;"0000"</f>
        <v>2669880000</v>
      </c>
      <c r="G440">
        <v>266988</v>
      </c>
      <c r="H440" s="6" t="str">
        <f>startup_data___Copy[[#This Row],[Revenue (M USD)]]&amp;"0000"</f>
        <v>64650000</v>
      </c>
      <c r="I440" s="1">
        <v>6465</v>
      </c>
      <c r="J440" s="2">
        <v>1937</v>
      </c>
      <c r="K440" s="4">
        <v>6.15</v>
      </c>
      <c r="L440" t="s">
        <v>7</v>
      </c>
      <c r="M440" s="3">
        <f>DATE(startup_data___Copy[[#This Row],[Year Founded]],1,1)</f>
        <v>35065</v>
      </c>
      <c r="N440" s="2">
        <v>1996</v>
      </c>
      <c r="O440" t="s">
        <v>16</v>
      </c>
    </row>
    <row r="441" spans="1:15" x14ac:dyDescent="0.3">
      <c r="A441" s="2">
        <v>440</v>
      </c>
      <c r="B441" t="s">
        <v>19</v>
      </c>
      <c r="C441" s="2">
        <v>3</v>
      </c>
      <c r="D441" s="6" t="str">
        <f t="shared" si="6"/>
        <v>220740000</v>
      </c>
      <c r="E441" s="2">
        <v>22074</v>
      </c>
      <c r="F441" s="6" t="str">
        <f>startup_data___Copy[[#This Row],[Valuation (M USD)]]&amp;"0000"</f>
        <v>2452820000</v>
      </c>
      <c r="G441">
        <v>245282</v>
      </c>
      <c r="H441" s="6" t="str">
        <f>startup_data___Copy[[#This Row],[Revenue (M USD)]]&amp;"0000"</f>
        <v>64680000</v>
      </c>
      <c r="I441" s="1">
        <v>6468</v>
      </c>
      <c r="J441" s="2">
        <v>3299</v>
      </c>
      <c r="K441" s="4">
        <v>8.59</v>
      </c>
      <c r="L441" t="s">
        <v>7</v>
      </c>
      <c r="M441" s="3">
        <f>DATE(startup_data___Copy[[#This Row],[Year Founded]],1,1)</f>
        <v>36526</v>
      </c>
      <c r="N441" s="2">
        <v>2000</v>
      </c>
      <c r="O441" t="s">
        <v>18</v>
      </c>
    </row>
    <row r="442" spans="1:15" x14ac:dyDescent="0.3">
      <c r="A442" s="2">
        <v>441</v>
      </c>
      <c r="B442" t="s">
        <v>22</v>
      </c>
      <c r="C442" s="2">
        <v>5</v>
      </c>
      <c r="D442" s="6" t="str">
        <f t="shared" si="6"/>
        <v>230430000</v>
      </c>
      <c r="E442" s="2">
        <v>23043</v>
      </c>
      <c r="F442" s="6" t="str">
        <f>startup_data___Copy[[#This Row],[Valuation (M USD)]]&amp;"0000"</f>
        <v>2062940000</v>
      </c>
      <c r="G442">
        <v>206294</v>
      </c>
      <c r="H442" s="6" t="str">
        <f>startup_data___Copy[[#This Row],[Revenue (M USD)]]&amp;"0000"</f>
        <v>88820000</v>
      </c>
      <c r="I442" s="1">
        <v>8882</v>
      </c>
      <c r="J442" s="2">
        <v>1762</v>
      </c>
      <c r="K442" s="4">
        <v>6.77</v>
      </c>
      <c r="L442" t="s">
        <v>24</v>
      </c>
      <c r="M442" s="3">
        <f>DATE(startup_data___Copy[[#This Row],[Year Founded]],1,1)</f>
        <v>42736</v>
      </c>
      <c r="N442" s="2">
        <v>2017</v>
      </c>
      <c r="O442" t="s">
        <v>21</v>
      </c>
    </row>
    <row r="443" spans="1:15" x14ac:dyDescent="0.3">
      <c r="A443" s="2">
        <v>442</v>
      </c>
      <c r="B443" t="s">
        <v>12</v>
      </c>
      <c r="C443" s="2">
        <v>1</v>
      </c>
      <c r="D443" s="6" t="str">
        <f t="shared" si="6"/>
        <v>15170000</v>
      </c>
      <c r="E443" s="2">
        <v>1517</v>
      </c>
      <c r="F443" s="6" t="str">
        <f>startup_data___Copy[[#This Row],[Valuation (M USD)]]&amp;"0000"</f>
        <v>478250000</v>
      </c>
      <c r="G443">
        <v>47825</v>
      </c>
      <c r="H443" s="6" t="str">
        <f>startup_data___Copy[[#This Row],[Revenue (M USD)]]&amp;"0000"</f>
        <v>59910000</v>
      </c>
      <c r="I443" s="1">
        <v>5991</v>
      </c>
      <c r="J443" s="2">
        <v>1121</v>
      </c>
      <c r="K443" s="4">
        <v>4.1399999999999997</v>
      </c>
      <c r="L443" t="s">
        <v>7</v>
      </c>
      <c r="M443" s="3">
        <f>DATE(startup_data___Copy[[#This Row],[Year Founded]],1,1)</f>
        <v>40909</v>
      </c>
      <c r="N443" s="2">
        <v>2012</v>
      </c>
      <c r="O443" t="s">
        <v>18</v>
      </c>
    </row>
    <row r="444" spans="1:15" x14ac:dyDescent="0.3">
      <c r="A444" s="2">
        <v>443</v>
      </c>
      <c r="B444" t="s">
        <v>14</v>
      </c>
      <c r="C444" s="2">
        <v>5</v>
      </c>
      <c r="D444" s="6" t="str">
        <f t="shared" si="6"/>
        <v>163220000</v>
      </c>
      <c r="E444" s="2">
        <v>16322</v>
      </c>
      <c r="F444" s="6" t="str">
        <f>startup_data___Copy[[#This Row],[Valuation (M USD)]]&amp;"0000"</f>
        <v>2433440000</v>
      </c>
      <c r="G444">
        <v>243344</v>
      </c>
      <c r="H444" s="6" t="str">
        <f>startup_data___Copy[[#This Row],[Revenue (M USD)]]&amp;"0000"</f>
        <v>50270000</v>
      </c>
      <c r="I444" s="1">
        <v>5027</v>
      </c>
      <c r="J444" s="2">
        <v>2572</v>
      </c>
      <c r="K444" s="4">
        <v>8.8699999999999992</v>
      </c>
      <c r="L444" t="s">
        <v>7</v>
      </c>
      <c r="M444" s="3">
        <f>DATE(startup_data___Copy[[#This Row],[Year Founded]],1,1)</f>
        <v>40909</v>
      </c>
      <c r="N444" s="2">
        <v>2012</v>
      </c>
      <c r="O444" t="s">
        <v>21</v>
      </c>
    </row>
    <row r="445" spans="1:15" x14ac:dyDescent="0.3">
      <c r="A445" s="2">
        <v>444</v>
      </c>
      <c r="B445" t="s">
        <v>12</v>
      </c>
      <c r="C445" s="2">
        <v>5</v>
      </c>
      <c r="D445" s="6" t="str">
        <f t="shared" si="6"/>
        <v>154440000</v>
      </c>
      <c r="E445" s="2">
        <v>15444</v>
      </c>
      <c r="F445" s="6" t="str">
        <f>startup_data___Copy[[#This Row],[Valuation (M USD)]]&amp;"0000"</f>
        <v>1707710000</v>
      </c>
      <c r="G445">
        <v>170771</v>
      </c>
      <c r="H445" s="6" t="str">
        <f>startup_data___Copy[[#This Row],[Revenue (M USD)]]&amp;"0000"</f>
        <v>13970000</v>
      </c>
      <c r="I445" s="1">
        <v>1397</v>
      </c>
      <c r="J445" s="2">
        <v>3504</v>
      </c>
      <c r="K445" s="4">
        <v>2.2999999999999998</v>
      </c>
      <c r="L445" t="s">
        <v>24</v>
      </c>
      <c r="M445" s="3">
        <f>DATE(startup_data___Copy[[#This Row],[Year Founded]],1,1)</f>
        <v>42736</v>
      </c>
      <c r="N445" s="2">
        <v>2017</v>
      </c>
      <c r="O445" t="s">
        <v>16</v>
      </c>
    </row>
    <row r="446" spans="1:15" x14ac:dyDescent="0.3">
      <c r="A446" s="2">
        <v>445</v>
      </c>
      <c r="B446" t="s">
        <v>12</v>
      </c>
      <c r="C446" s="2">
        <v>3</v>
      </c>
      <c r="D446" s="6" t="str">
        <f t="shared" si="6"/>
        <v>176620000</v>
      </c>
      <c r="E446" s="2">
        <v>17662</v>
      </c>
      <c r="F446" s="6" t="str">
        <f>startup_data___Copy[[#This Row],[Valuation (M USD)]]&amp;"0000"</f>
        <v>1201560000</v>
      </c>
      <c r="G446">
        <v>120156</v>
      </c>
      <c r="H446" s="6" t="str">
        <f>startup_data___Copy[[#This Row],[Revenue (M USD)]]&amp;"0000"</f>
        <v>11660000</v>
      </c>
      <c r="I446" s="1">
        <v>1166</v>
      </c>
      <c r="J446" s="2">
        <v>497</v>
      </c>
      <c r="K446" s="4">
        <v>7.17</v>
      </c>
      <c r="L446" t="s">
        <v>24</v>
      </c>
      <c r="M446" s="3">
        <f>DATE(startup_data___Copy[[#This Row],[Year Founded]],1,1)</f>
        <v>42005</v>
      </c>
      <c r="N446" s="2">
        <v>2015</v>
      </c>
      <c r="O446" t="s">
        <v>21</v>
      </c>
    </row>
    <row r="447" spans="1:15" x14ac:dyDescent="0.3">
      <c r="A447" s="2">
        <v>446</v>
      </c>
      <c r="B447" t="s">
        <v>10</v>
      </c>
      <c r="C447" s="2">
        <v>2</v>
      </c>
      <c r="D447" s="6" t="str">
        <f t="shared" si="6"/>
        <v>930000</v>
      </c>
      <c r="E447" s="2">
        <v>93</v>
      </c>
      <c r="F447" s="6" t="str">
        <f>startup_data___Copy[[#This Row],[Valuation (M USD)]]&amp;"0000"</f>
        <v>126030000</v>
      </c>
      <c r="G447">
        <v>12603</v>
      </c>
      <c r="H447" s="6" t="str">
        <f>startup_data___Copy[[#This Row],[Revenue (M USD)]]&amp;"0000"</f>
        <v>15520000</v>
      </c>
      <c r="I447" s="1">
        <v>1552</v>
      </c>
      <c r="J447" s="2">
        <v>3311</v>
      </c>
      <c r="K447" s="4">
        <v>8.83</v>
      </c>
      <c r="L447" t="s">
        <v>24</v>
      </c>
      <c r="M447" s="3">
        <f>DATE(startup_data___Copy[[#This Row],[Year Founded]],1,1)</f>
        <v>41640</v>
      </c>
      <c r="N447" s="2">
        <v>2014</v>
      </c>
      <c r="O447" t="s">
        <v>13</v>
      </c>
    </row>
    <row r="448" spans="1:15" x14ac:dyDescent="0.3">
      <c r="A448" s="2">
        <v>447</v>
      </c>
      <c r="B448" t="s">
        <v>12</v>
      </c>
      <c r="C448" s="2">
        <v>1</v>
      </c>
      <c r="D448" s="6" t="str">
        <f t="shared" si="6"/>
        <v>118960000</v>
      </c>
      <c r="E448" s="2">
        <v>11896</v>
      </c>
      <c r="F448" s="6" t="str">
        <f>startup_data___Copy[[#This Row],[Valuation (M USD)]]&amp;"0000"</f>
        <v>72580000</v>
      </c>
      <c r="G448">
        <v>7258</v>
      </c>
      <c r="H448" s="6" t="str">
        <f>startup_data___Copy[[#This Row],[Revenue (M USD)]]&amp;"0000"</f>
        <v>17270000</v>
      </c>
      <c r="I448" s="1">
        <v>1727</v>
      </c>
      <c r="J448" s="2">
        <v>624</v>
      </c>
      <c r="K448" s="4">
        <v>7.34</v>
      </c>
      <c r="L448" t="s">
        <v>24</v>
      </c>
      <c r="M448" s="3">
        <f>DATE(startup_data___Copy[[#This Row],[Year Founded]],1,1)</f>
        <v>43101</v>
      </c>
      <c r="N448" s="2">
        <v>2018</v>
      </c>
      <c r="O448" t="s">
        <v>21</v>
      </c>
    </row>
    <row r="449" spans="1:15" x14ac:dyDescent="0.3">
      <c r="A449" s="2">
        <v>448</v>
      </c>
      <c r="B449" t="s">
        <v>14</v>
      </c>
      <c r="C449" s="2">
        <v>3</v>
      </c>
      <c r="D449" s="6" t="str">
        <f t="shared" si="6"/>
        <v>182050000</v>
      </c>
      <c r="E449" s="2">
        <v>18205</v>
      </c>
      <c r="F449" s="6" t="str">
        <f>startup_data___Copy[[#This Row],[Valuation (M USD)]]&amp;"0000"</f>
        <v>1734610000</v>
      </c>
      <c r="G449">
        <v>173461</v>
      </c>
      <c r="H449" s="6" t="str">
        <f>startup_data___Copy[[#This Row],[Revenue (M USD)]]&amp;"0000"</f>
        <v>63820000</v>
      </c>
      <c r="I449" s="1">
        <v>6382</v>
      </c>
      <c r="J449" s="2">
        <v>3237</v>
      </c>
      <c r="K449" s="4">
        <v>7</v>
      </c>
      <c r="L449" t="s">
        <v>24</v>
      </c>
      <c r="M449" s="3">
        <f>DATE(startup_data___Copy[[#This Row],[Year Founded]],1,1)</f>
        <v>39448</v>
      </c>
      <c r="N449" s="2">
        <v>2008</v>
      </c>
      <c r="O449" t="s">
        <v>13</v>
      </c>
    </row>
    <row r="450" spans="1:15" x14ac:dyDescent="0.3">
      <c r="A450" s="2">
        <v>449</v>
      </c>
      <c r="B450" t="s">
        <v>20</v>
      </c>
      <c r="C450" s="2">
        <v>2</v>
      </c>
      <c r="D450" s="6" t="str">
        <f t="shared" ref="D450:D501" si="7">E450 &amp; "0000"</f>
        <v>179520000</v>
      </c>
      <c r="E450" s="2">
        <v>17952</v>
      </c>
      <c r="F450" s="6" t="str">
        <f>startup_data___Copy[[#This Row],[Valuation (M USD)]]&amp;"0000"</f>
        <v>1908810000</v>
      </c>
      <c r="G450">
        <v>190881</v>
      </c>
      <c r="H450" s="6" t="str">
        <f>startup_data___Copy[[#This Row],[Revenue (M USD)]]&amp;"0000"</f>
        <v>74120000</v>
      </c>
      <c r="I450" s="1">
        <v>7412</v>
      </c>
      <c r="J450" s="2">
        <v>3828</v>
      </c>
      <c r="K450" s="4">
        <v>7.55</v>
      </c>
      <c r="L450" t="s">
        <v>24</v>
      </c>
      <c r="M450" s="3">
        <f>DATE(startup_data___Copy[[#This Row],[Year Founded]],1,1)</f>
        <v>44562</v>
      </c>
      <c r="N450" s="2">
        <v>2022</v>
      </c>
      <c r="O450" t="s">
        <v>16</v>
      </c>
    </row>
    <row r="451" spans="1:15" x14ac:dyDescent="0.3">
      <c r="A451" s="2">
        <v>450</v>
      </c>
      <c r="B451" t="s">
        <v>12</v>
      </c>
      <c r="C451" s="2">
        <v>2</v>
      </c>
      <c r="D451" s="6" t="str">
        <f t="shared" si="7"/>
        <v>237990000</v>
      </c>
      <c r="E451" s="2">
        <v>23799</v>
      </c>
      <c r="F451" s="6" t="str">
        <f>startup_data___Copy[[#This Row],[Valuation (M USD)]]&amp;"0000"</f>
        <v>134530000</v>
      </c>
      <c r="G451">
        <v>13453</v>
      </c>
      <c r="H451" s="6" t="str">
        <f>startup_data___Copy[[#This Row],[Revenue (M USD)]]&amp;"0000"</f>
        <v>53050000</v>
      </c>
      <c r="I451" s="1">
        <v>5305</v>
      </c>
      <c r="J451" s="2">
        <v>2385</v>
      </c>
      <c r="K451" s="4">
        <v>4.7</v>
      </c>
      <c r="L451" t="s">
        <v>24</v>
      </c>
      <c r="M451" s="3">
        <f>DATE(startup_data___Copy[[#This Row],[Year Founded]],1,1)</f>
        <v>37622</v>
      </c>
      <c r="N451" s="2">
        <v>2003</v>
      </c>
      <c r="O451" t="s">
        <v>16</v>
      </c>
    </row>
    <row r="452" spans="1:15" x14ac:dyDescent="0.3">
      <c r="A452" s="2">
        <v>451</v>
      </c>
      <c r="B452" t="s">
        <v>17</v>
      </c>
      <c r="C452" s="2">
        <v>4</v>
      </c>
      <c r="D452" s="6" t="str">
        <f t="shared" si="7"/>
        <v>196680000</v>
      </c>
      <c r="E452" s="2">
        <v>19668</v>
      </c>
      <c r="F452" s="6" t="str">
        <f>startup_data___Copy[[#This Row],[Valuation (M USD)]]&amp;"0000"</f>
        <v>2899210000</v>
      </c>
      <c r="G452">
        <v>289921</v>
      </c>
      <c r="H452" s="6" t="str">
        <f>startup_data___Copy[[#This Row],[Revenue (M USD)]]&amp;"0000"</f>
        <v>82920000</v>
      </c>
      <c r="I452" s="1">
        <v>8292</v>
      </c>
      <c r="J452" s="2">
        <v>1551</v>
      </c>
      <c r="K452" s="4">
        <v>8.75</v>
      </c>
      <c r="L452" t="s">
        <v>24</v>
      </c>
      <c r="M452" s="3">
        <f>DATE(startup_data___Copy[[#This Row],[Year Founded]],1,1)</f>
        <v>37622</v>
      </c>
      <c r="N452" s="2">
        <v>2003</v>
      </c>
      <c r="O452" t="s">
        <v>18</v>
      </c>
    </row>
    <row r="453" spans="1:15" x14ac:dyDescent="0.3">
      <c r="A453" s="2">
        <v>452</v>
      </c>
      <c r="B453" t="s">
        <v>22</v>
      </c>
      <c r="C453" s="2">
        <v>1</v>
      </c>
      <c r="D453" s="6" t="str">
        <f t="shared" si="7"/>
        <v>297640000</v>
      </c>
      <c r="E453" s="2">
        <v>29764</v>
      </c>
      <c r="F453" s="6" t="str">
        <f>startup_data___Copy[[#This Row],[Valuation (M USD)]]&amp;"0000"</f>
        <v>3565220000</v>
      </c>
      <c r="G453">
        <v>356522</v>
      </c>
      <c r="H453" s="6" t="str">
        <f>startup_data___Copy[[#This Row],[Revenue (M USD)]]&amp;"0000"</f>
        <v>99130000</v>
      </c>
      <c r="I453" s="1">
        <v>9913</v>
      </c>
      <c r="J453" s="2">
        <v>4963</v>
      </c>
      <c r="K453" s="4">
        <v>2.11</v>
      </c>
      <c r="L453" t="s">
        <v>7</v>
      </c>
      <c r="M453" s="3">
        <f>DATE(startup_data___Copy[[#This Row],[Year Founded]],1,1)</f>
        <v>43466</v>
      </c>
      <c r="N453" s="2">
        <v>2019</v>
      </c>
      <c r="O453" t="s">
        <v>13</v>
      </c>
    </row>
    <row r="454" spans="1:15" x14ac:dyDescent="0.3">
      <c r="A454" s="2">
        <v>453</v>
      </c>
      <c r="B454" t="s">
        <v>12</v>
      </c>
      <c r="C454" s="2">
        <v>2</v>
      </c>
      <c r="D454" s="6" t="str">
        <f t="shared" si="7"/>
        <v>85510000</v>
      </c>
      <c r="E454" s="2">
        <v>8551</v>
      </c>
      <c r="F454" s="6" t="str">
        <f>startup_data___Copy[[#This Row],[Valuation (M USD)]]&amp;"0000"</f>
        <v>828910000</v>
      </c>
      <c r="G454">
        <v>82891</v>
      </c>
      <c r="H454" s="6" t="str">
        <f>startup_data___Copy[[#This Row],[Revenue (M USD)]]&amp;"0000"</f>
        <v>82020000</v>
      </c>
      <c r="I454" s="1">
        <v>8202</v>
      </c>
      <c r="J454" s="2">
        <v>3568</v>
      </c>
      <c r="K454" s="4">
        <v>1.36</v>
      </c>
      <c r="L454" t="s">
        <v>24</v>
      </c>
      <c r="M454" s="3">
        <f>DATE(startup_data___Copy[[#This Row],[Year Founded]],1,1)</f>
        <v>42736</v>
      </c>
      <c r="N454" s="2">
        <v>2017</v>
      </c>
      <c r="O454" t="s">
        <v>13</v>
      </c>
    </row>
    <row r="455" spans="1:15" x14ac:dyDescent="0.3">
      <c r="A455" s="2">
        <v>454</v>
      </c>
      <c r="B455" t="s">
        <v>22</v>
      </c>
      <c r="C455" s="2">
        <v>3</v>
      </c>
      <c r="D455" s="6" t="str">
        <f t="shared" si="7"/>
        <v>108070000</v>
      </c>
      <c r="E455" s="2">
        <v>10807</v>
      </c>
      <c r="F455" s="6" t="str">
        <f>startup_data___Copy[[#This Row],[Valuation (M USD)]]&amp;"0000"</f>
        <v>558410000</v>
      </c>
      <c r="G455">
        <v>55841</v>
      </c>
      <c r="H455" s="6" t="str">
        <f>startup_data___Copy[[#This Row],[Revenue (M USD)]]&amp;"0000"</f>
        <v>69520000</v>
      </c>
      <c r="I455" s="1">
        <v>6952</v>
      </c>
      <c r="J455" s="2">
        <v>1610</v>
      </c>
      <c r="K455" s="4">
        <v>2.93</v>
      </c>
      <c r="L455" t="s">
        <v>7</v>
      </c>
      <c r="M455" s="3">
        <f>DATE(startup_data___Copy[[#This Row],[Year Founded]],1,1)</f>
        <v>38718</v>
      </c>
      <c r="N455" s="2">
        <v>2006</v>
      </c>
      <c r="O455" t="s">
        <v>11</v>
      </c>
    </row>
    <row r="456" spans="1:15" x14ac:dyDescent="0.3">
      <c r="A456" s="2">
        <v>455</v>
      </c>
      <c r="B456" t="s">
        <v>17</v>
      </c>
      <c r="C456" s="2">
        <v>4</v>
      </c>
      <c r="D456" s="6" t="str">
        <f t="shared" si="7"/>
        <v>115460000</v>
      </c>
      <c r="E456" s="2">
        <v>11546</v>
      </c>
      <c r="F456" s="6" t="str">
        <f>startup_data___Copy[[#This Row],[Valuation (M USD)]]&amp;"0000"</f>
        <v>4210000</v>
      </c>
      <c r="G456">
        <v>421</v>
      </c>
      <c r="H456" s="6" t="str">
        <f>startup_data___Copy[[#This Row],[Revenue (M USD)]]&amp;"0000"</f>
        <v>5330000</v>
      </c>
      <c r="I456" s="1">
        <v>533</v>
      </c>
      <c r="J456" s="2">
        <v>3757</v>
      </c>
      <c r="K456" s="4">
        <v>5.36</v>
      </c>
      <c r="L456" t="s">
        <v>24</v>
      </c>
      <c r="M456" s="3">
        <f>DATE(startup_data___Copy[[#This Row],[Year Founded]],1,1)</f>
        <v>33604</v>
      </c>
      <c r="N456" s="2">
        <v>1992</v>
      </c>
      <c r="O456" t="s">
        <v>11</v>
      </c>
    </row>
    <row r="457" spans="1:15" x14ac:dyDescent="0.3">
      <c r="A457" s="2">
        <v>456</v>
      </c>
      <c r="B457" t="s">
        <v>17</v>
      </c>
      <c r="C457" s="2">
        <v>1</v>
      </c>
      <c r="D457" s="6" t="str">
        <f t="shared" si="7"/>
        <v>140010000</v>
      </c>
      <c r="E457" s="2">
        <v>14001</v>
      </c>
      <c r="F457" s="6" t="str">
        <f>startup_data___Copy[[#This Row],[Valuation (M USD)]]&amp;"0000"</f>
        <v>957770000</v>
      </c>
      <c r="G457">
        <v>95777</v>
      </c>
      <c r="H457" s="6" t="str">
        <f>startup_data___Copy[[#This Row],[Revenue (M USD)]]&amp;"0000"</f>
        <v>44940000</v>
      </c>
      <c r="I457" s="1">
        <v>4494</v>
      </c>
      <c r="J457" s="2">
        <v>4680</v>
      </c>
      <c r="K457" s="4">
        <v>5.15</v>
      </c>
      <c r="L457" t="s">
        <v>24</v>
      </c>
      <c r="M457" s="3">
        <f>DATE(startup_data___Copy[[#This Row],[Year Founded]],1,1)</f>
        <v>38353</v>
      </c>
      <c r="N457" s="2">
        <v>2005</v>
      </c>
      <c r="O457" t="s">
        <v>11</v>
      </c>
    </row>
    <row r="458" spans="1:15" x14ac:dyDescent="0.3">
      <c r="A458" s="2">
        <v>457</v>
      </c>
      <c r="B458" t="s">
        <v>22</v>
      </c>
      <c r="C458" s="2">
        <v>5</v>
      </c>
      <c r="D458" s="6" t="str">
        <f t="shared" si="7"/>
        <v>250880000</v>
      </c>
      <c r="E458" s="2">
        <v>25088</v>
      </c>
      <c r="F458" s="6" t="str">
        <f>startup_data___Copy[[#This Row],[Valuation (M USD)]]&amp;"0000"</f>
        <v>3020160000</v>
      </c>
      <c r="G458">
        <v>302016</v>
      </c>
      <c r="H458" s="6" t="str">
        <f>startup_data___Copy[[#This Row],[Revenue (M USD)]]&amp;"0000"</f>
        <v>8530000</v>
      </c>
      <c r="I458" s="1">
        <v>853</v>
      </c>
      <c r="J458" s="2">
        <v>1895</v>
      </c>
      <c r="K458" s="4">
        <v>8.2200000000000006</v>
      </c>
      <c r="L458" t="s">
        <v>7</v>
      </c>
      <c r="M458" s="3">
        <f>DATE(startup_data___Copy[[#This Row],[Year Founded]],1,1)</f>
        <v>43466</v>
      </c>
      <c r="N458" s="2">
        <v>2019</v>
      </c>
      <c r="O458" t="s">
        <v>21</v>
      </c>
    </row>
    <row r="459" spans="1:15" x14ac:dyDescent="0.3">
      <c r="A459" s="2">
        <v>458</v>
      </c>
      <c r="B459" t="s">
        <v>15</v>
      </c>
      <c r="C459" s="2">
        <v>3</v>
      </c>
      <c r="D459" s="6" t="str">
        <f t="shared" si="7"/>
        <v>71120000</v>
      </c>
      <c r="E459" s="2">
        <v>7112</v>
      </c>
      <c r="F459" s="6" t="str">
        <f>startup_data___Copy[[#This Row],[Valuation (M USD)]]&amp;"0000"</f>
        <v>443220000</v>
      </c>
      <c r="G459">
        <v>44322</v>
      </c>
      <c r="H459" s="6" t="str">
        <f>startup_data___Copy[[#This Row],[Revenue (M USD)]]&amp;"0000"</f>
        <v>4000000</v>
      </c>
      <c r="I459" s="1">
        <v>400</v>
      </c>
      <c r="J459" s="2">
        <v>1280</v>
      </c>
      <c r="K459" s="4">
        <v>4.1100000000000003</v>
      </c>
      <c r="L459" t="s">
        <v>24</v>
      </c>
      <c r="M459" s="3">
        <f>DATE(startup_data___Copy[[#This Row],[Year Founded]],1,1)</f>
        <v>43101</v>
      </c>
      <c r="N459" s="2">
        <v>2018</v>
      </c>
      <c r="O459" t="s">
        <v>11</v>
      </c>
    </row>
    <row r="460" spans="1:15" x14ac:dyDescent="0.3">
      <c r="A460" s="2">
        <v>459</v>
      </c>
      <c r="B460" t="s">
        <v>19</v>
      </c>
      <c r="C460" s="2">
        <v>2</v>
      </c>
      <c r="D460" s="6" t="str">
        <f t="shared" si="7"/>
        <v>232910000</v>
      </c>
      <c r="E460" s="2">
        <v>23291</v>
      </c>
      <c r="F460" s="6" t="str">
        <f>startup_data___Copy[[#This Row],[Valuation (M USD)]]&amp;"0000"</f>
        <v>2206750000</v>
      </c>
      <c r="G460">
        <v>220675</v>
      </c>
      <c r="H460" s="6" t="str">
        <f>startup_data___Copy[[#This Row],[Revenue (M USD)]]&amp;"0000"</f>
        <v>91020000</v>
      </c>
      <c r="I460" s="1">
        <v>9102</v>
      </c>
      <c r="J460" s="2">
        <v>2748</v>
      </c>
      <c r="K460" s="4">
        <v>4.9000000000000004</v>
      </c>
      <c r="L460" t="s">
        <v>24</v>
      </c>
      <c r="M460" s="3">
        <f>DATE(startup_data___Copy[[#This Row],[Year Founded]],1,1)</f>
        <v>37987</v>
      </c>
      <c r="N460" s="2">
        <v>2004</v>
      </c>
      <c r="O460" t="s">
        <v>13</v>
      </c>
    </row>
    <row r="461" spans="1:15" x14ac:dyDescent="0.3">
      <c r="A461" s="2">
        <v>460</v>
      </c>
      <c r="B461" t="s">
        <v>10</v>
      </c>
      <c r="C461" s="2">
        <v>2</v>
      </c>
      <c r="D461" s="6" t="str">
        <f t="shared" si="7"/>
        <v>121890000</v>
      </c>
      <c r="E461" s="2">
        <v>12189</v>
      </c>
      <c r="F461" s="6" t="str">
        <f>startup_data___Copy[[#This Row],[Valuation (M USD)]]&amp;"0000"</f>
        <v>1430420000</v>
      </c>
      <c r="G461">
        <v>143042</v>
      </c>
      <c r="H461" s="6" t="str">
        <f>startup_data___Copy[[#This Row],[Revenue (M USD)]]&amp;"0000"</f>
        <v>80820000</v>
      </c>
      <c r="I461" s="1">
        <v>8082</v>
      </c>
      <c r="J461" s="2">
        <v>2498</v>
      </c>
      <c r="K461" s="4">
        <v>0.23</v>
      </c>
      <c r="L461" t="s">
        <v>7</v>
      </c>
      <c r="M461" s="3">
        <f>DATE(startup_data___Copy[[#This Row],[Year Founded]],1,1)</f>
        <v>41640</v>
      </c>
      <c r="N461" s="2">
        <v>2014</v>
      </c>
      <c r="O461" t="s">
        <v>21</v>
      </c>
    </row>
    <row r="462" spans="1:15" x14ac:dyDescent="0.3">
      <c r="A462" s="2">
        <v>461</v>
      </c>
      <c r="B462" t="s">
        <v>15</v>
      </c>
      <c r="C462" s="2">
        <v>3</v>
      </c>
      <c r="D462" s="6" t="str">
        <f t="shared" si="7"/>
        <v>180760000</v>
      </c>
      <c r="E462" s="2">
        <v>18076</v>
      </c>
      <c r="F462" s="6" t="str">
        <f>startup_data___Copy[[#This Row],[Valuation (M USD)]]&amp;"0000"</f>
        <v>776420000</v>
      </c>
      <c r="G462">
        <v>77642</v>
      </c>
      <c r="H462" s="6" t="str">
        <f>startup_data___Copy[[#This Row],[Revenue (M USD)]]&amp;"0000"</f>
        <v>21680000</v>
      </c>
      <c r="I462" s="1">
        <v>2168</v>
      </c>
      <c r="J462" s="2">
        <v>361</v>
      </c>
      <c r="K462" s="4">
        <v>4.16</v>
      </c>
      <c r="L462" t="s">
        <v>24</v>
      </c>
      <c r="M462" s="3">
        <f>DATE(startup_data___Copy[[#This Row],[Year Founded]],1,1)</f>
        <v>40909</v>
      </c>
      <c r="N462" s="2">
        <v>2012</v>
      </c>
      <c r="O462" t="s">
        <v>16</v>
      </c>
    </row>
    <row r="463" spans="1:15" x14ac:dyDescent="0.3">
      <c r="A463" s="2">
        <v>462</v>
      </c>
      <c r="B463" t="s">
        <v>15</v>
      </c>
      <c r="C463" s="2">
        <v>2</v>
      </c>
      <c r="D463" s="6" t="str">
        <f t="shared" si="7"/>
        <v>189950000</v>
      </c>
      <c r="E463" s="2">
        <v>18995</v>
      </c>
      <c r="F463" s="6" t="str">
        <f>startup_data___Copy[[#This Row],[Valuation (M USD)]]&amp;"0000"</f>
        <v>2131920000</v>
      </c>
      <c r="G463">
        <v>213192</v>
      </c>
      <c r="H463" s="6" t="str">
        <f>startup_data___Copy[[#This Row],[Revenue (M USD)]]&amp;"0000"</f>
        <v>46710000</v>
      </c>
      <c r="I463" s="1">
        <v>4671</v>
      </c>
      <c r="J463" s="2">
        <v>874</v>
      </c>
      <c r="K463" s="4">
        <v>6.51</v>
      </c>
      <c r="L463" t="s">
        <v>24</v>
      </c>
      <c r="M463" s="3">
        <f>DATE(startup_data___Copy[[#This Row],[Year Founded]],1,1)</f>
        <v>41640</v>
      </c>
      <c r="N463" s="2">
        <v>2014</v>
      </c>
      <c r="O463" t="s">
        <v>18</v>
      </c>
    </row>
    <row r="464" spans="1:15" x14ac:dyDescent="0.3">
      <c r="A464" s="2">
        <v>463</v>
      </c>
      <c r="B464" t="s">
        <v>20</v>
      </c>
      <c r="C464" s="2">
        <v>4</v>
      </c>
      <c r="D464" s="6" t="str">
        <f t="shared" si="7"/>
        <v>112170000</v>
      </c>
      <c r="E464" s="2">
        <v>11217</v>
      </c>
      <c r="F464" s="6" t="str">
        <f>startup_data___Copy[[#This Row],[Valuation (M USD)]]&amp;"0000"</f>
        <v>460170000</v>
      </c>
      <c r="G464">
        <v>46017</v>
      </c>
      <c r="H464" s="6" t="str">
        <f>startup_data___Copy[[#This Row],[Revenue (M USD)]]&amp;"0000"</f>
        <v>81690000</v>
      </c>
      <c r="I464" s="1">
        <v>8169</v>
      </c>
      <c r="J464" s="2">
        <v>890</v>
      </c>
      <c r="K464" s="4">
        <v>0.25</v>
      </c>
      <c r="L464" t="s">
        <v>24</v>
      </c>
      <c r="M464" s="3">
        <f>DATE(startup_data___Copy[[#This Row],[Year Founded]],1,1)</f>
        <v>35065</v>
      </c>
      <c r="N464" s="2">
        <v>1996</v>
      </c>
      <c r="O464" t="s">
        <v>11</v>
      </c>
    </row>
    <row r="465" spans="1:15" x14ac:dyDescent="0.3">
      <c r="A465" s="2">
        <v>464</v>
      </c>
      <c r="B465" t="s">
        <v>10</v>
      </c>
      <c r="C465" s="2">
        <v>1</v>
      </c>
      <c r="D465" s="6" t="str">
        <f t="shared" si="7"/>
        <v>154030000</v>
      </c>
      <c r="E465" s="2">
        <v>15403</v>
      </c>
      <c r="F465" s="6" t="str">
        <f>startup_data___Copy[[#This Row],[Valuation (M USD)]]&amp;"0000"</f>
        <v>22460000</v>
      </c>
      <c r="G465">
        <v>2246</v>
      </c>
      <c r="H465" s="6" t="str">
        <f>startup_data___Copy[[#This Row],[Revenue (M USD)]]&amp;"0000"</f>
        <v>6830000</v>
      </c>
      <c r="I465" s="1">
        <v>683</v>
      </c>
      <c r="J465" s="2">
        <v>2006</v>
      </c>
      <c r="K465" s="4">
        <v>2.88</v>
      </c>
      <c r="L465" t="s">
        <v>24</v>
      </c>
      <c r="M465" s="3">
        <f>DATE(startup_data___Copy[[#This Row],[Year Founded]],1,1)</f>
        <v>40544</v>
      </c>
      <c r="N465" s="2">
        <v>2011</v>
      </c>
      <c r="O465" t="s">
        <v>16</v>
      </c>
    </row>
    <row r="466" spans="1:15" x14ac:dyDescent="0.3">
      <c r="A466" s="2">
        <v>465</v>
      </c>
      <c r="B466" t="s">
        <v>10</v>
      </c>
      <c r="C466" s="2">
        <v>4</v>
      </c>
      <c r="D466" s="6" t="str">
        <f t="shared" si="7"/>
        <v>12420000</v>
      </c>
      <c r="E466" s="2">
        <v>1242</v>
      </c>
      <c r="F466" s="6" t="str">
        <f>startup_data___Copy[[#This Row],[Valuation (M USD)]]&amp;"0000"</f>
        <v>110050000</v>
      </c>
      <c r="G466">
        <v>11005</v>
      </c>
      <c r="H466" s="6" t="str">
        <f>startup_data___Copy[[#This Row],[Revenue (M USD)]]&amp;"0000"</f>
        <v>3880000</v>
      </c>
      <c r="I466" s="1">
        <v>388</v>
      </c>
      <c r="J466" s="2">
        <v>1288</v>
      </c>
      <c r="K466" s="4">
        <v>2.16</v>
      </c>
      <c r="L466" t="s">
        <v>24</v>
      </c>
      <c r="M466" s="3">
        <f>DATE(startup_data___Copy[[#This Row],[Year Founded]],1,1)</f>
        <v>38718</v>
      </c>
      <c r="N466" s="2">
        <v>2006</v>
      </c>
      <c r="O466" t="s">
        <v>13</v>
      </c>
    </row>
    <row r="467" spans="1:15" x14ac:dyDescent="0.3">
      <c r="A467" s="2">
        <v>466</v>
      </c>
      <c r="B467" t="s">
        <v>15</v>
      </c>
      <c r="C467" s="2">
        <v>2</v>
      </c>
      <c r="D467" s="6" t="str">
        <f t="shared" si="7"/>
        <v>21210000</v>
      </c>
      <c r="E467" s="2">
        <v>2121</v>
      </c>
      <c r="F467" s="6" t="str">
        <f>startup_data___Copy[[#This Row],[Valuation (M USD)]]&amp;"0000"</f>
        <v>101980000</v>
      </c>
      <c r="G467">
        <v>10198</v>
      </c>
      <c r="H467" s="6" t="str">
        <f>startup_data___Copy[[#This Row],[Revenue (M USD)]]&amp;"0000"</f>
        <v>8520000</v>
      </c>
      <c r="I467" s="1">
        <v>852</v>
      </c>
      <c r="J467" s="2">
        <v>624</v>
      </c>
      <c r="K467" s="4">
        <v>0.52</v>
      </c>
      <c r="L467" t="s">
        <v>24</v>
      </c>
      <c r="M467" s="3">
        <f>DATE(startup_data___Copy[[#This Row],[Year Founded]],1,1)</f>
        <v>39083</v>
      </c>
      <c r="N467" s="2">
        <v>2007</v>
      </c>
      <c r="O467" t="s">
        <v>18</v>
      </c>
    </row>
    <row r="468" spans="1:15" x14ac:dyDescent="0.3">
      <c r="A468" s="2">
        <v>467</v>
      </c>
      <c r="B468" t="s">
        <v>12</v>
      </c>
      <c r="C468" s="2">
        <v>5</v>
      </c>
      <c r="D468" s="6" t="str">
        <f t="shared" si="7"/>
        <v>131430000</v>
      </c>
      <c r="E468" s="2">
        <v>13143</v>
      </c>
      <c r="F468" s="6" t="str">
        <f>startup_data___Copy[[#This Row],[Valuation (M USD)]]&amp;"0000"</f>
        <v>934280000</v>
      </c>
      <c r="G468">
        <v>93428</v>
      </c>
      <c r="H468" s="6" t="str">
        <f>startup_data___Copy[[#This Row],[Revenue (M USD)]]&amp;"0000"</f>
        <v>40450000</v>
      </c>
      <c r="I468" s="1">
        <v>4045</v>
      </c>
      <c r="J468" s="2">
        <v>887</v>
      </c>
      <c r="K468" s="4">
        <v>4.84</v>
      </c>
      <c r="L468" t="s">
        <v>7</v>
      </c>
      <c r="M468" s="3">
        <f>DATE(startup_data___Copy[[#This Row],[Year Founded]],1,1)</f>
        <v>36161</v>
      </c>
      <c r="N468" s="2">
        <v>1999</v>
      </c>
      <c r="O468" t="s">
        <v>16</v>
      </c>
    </row>
    <row r="469" spans="1:15" x14ac:dyDescent="0.3">
      <c r="A469" s="2">
        <v>468</v>
      </c>
      <c r="B469" t="s">
        <v>20</v>
      </c>
      <c r="C469" s="2">
        <v>1</v>
      </c>
      <c r="D469" s="6" t="str">
        <f t="shared" si="7"/>
        <v>29670000</v>
      </c>
      <c r="E469" s="2">
        <v>2967</v>
      </c>
      <c r="F469" s="6" t="str">
        <f>startup_data___Copy[[#This Row],[Valuation (M USD)]]&amp;"0000"</f>
        <v>23620000</v>
      </c>
      <c r="G469">
        <v>2362</v>
      </c>
      <c r="H469" s="6" t="str">
        <f>startup_data___Copy[[#This Row],[Revenue (M USD)]]&amp;"0000"</f>
        <v>7850000</v>
      </c>
      <c r="I469" s="1">
        <v>785</v>
      </c>
      <c r="J469" s="2">
        <v>801</v>
      </c>
      <c r="K469" s="4">
        <v>1.9</v>
      </c>
      <c r="L469" t="s">
        <v>7</v>
      </c>
      <c r="M469" s="3">
        <f>DATE(startup_data___Copy[[#This Row],[Year Founded]],1,1)</f>
        <v>36161</v>
      </c>
      <c r="N469" s="2">
        <v>1999</v>
      </c>
      <c r="O469" t="s">
        <v>18</v>
      </c>
    </row>
    <row r="470" spans="1:15" x14ac:dyDescent="0.3">
      <c r="A470" s="2">
        <v>469</v>
      </c>
      <c r="B470" t="s">
        <v>20</v>
      </c>
      <c r="C470" s="2">
        <v>1</v>
      </c>
      <c r="D470" s="6" t="str">
        <f t="shared" si="7"/>
        <v>12180000</v>
      </c>
      <c r="E470" s="2">
        <v>1218</v>
      </c>
      <c r="F470" s="6" t="str">
        <f>startup_data___Copy[[#This Row],[Valuation (M USD)]]&amp;"0000"</f>
        <v>1473560000</v>
      </c>
      <c r="G470">
        <v>147356</v>
      </c>
      <c r="H470" s="6" t="str">
        <f>startup_data___Copy[[#This Row],[Revenue (M USD)]]&amp;"0000"</f>
        <v>5430000</v>
      </c>
      <c r="I470" s="1">
        <v>543</v>
      </c>
      <c r="J470" s="2">
        <v>3647</v>
      </c>
      <c r="K470" s="4">
        <v>7.46</v>
      </c>
      <c r="L470" t="s">
        <v>7</v>
      </c>
      <c r="M470" s="3">
        <f>DATE(startup_data___Copy[[#This Row],[Year Founded]],1,1)</f>
        <v>35065</v>
      </c>
      <c r="N470" s="2">
        <v>1996</v>
      </c>
      <c r="O470" t="s">
        <v>11</v>
      </c>
    </row>
    <row r="471" spans="1:15" x14ac:dyDescent="0.3">
      <c r="A471" s="2">
        <v>470</v>
      </c>
      <c r="B471" t="s">
        <v>17</v>
      </c>
      <c r="C471" s="2">
        <v>3</v>
      </c>
      <c r="D471" s="6" t="str">
        <f t="shared" si="7"/>
        <v>178080000</v>
      </c>
      <c r="E471" s="2">
        <v>17808</v>
      </c>
      <c r="F471" s="6" t="str">
        <f>startup_data___Copy[[#This Row],[Valuation (M USD)]]&amp;"0000"</f>
        <v>2122910000</v>
      </c>
      <c r="G471">
        <v>212291</v>
      </c>
      <c r="H471" s="6" t="str">
        <f>startup_data___Copy[[#This Row],[Revenue (M USD)]]&amp;"0000"</f>
        <v>86190000</v>
      </c>
      <c r="I471" s="1">
        <v>8619</v>
      </c>
      <c r="J471" s="2">
        <v>3430</v>
      </c>
      <c r="K471" s="4">
        <v>8.49</v>
      </c>
      <c r="L471" t="s">
        <v>7</v>
      </c>
      <c r="M471" s="3">
        <f>DATE(startup_data___Copy[[#This Row],[Year Founded]],1,1)</f>
        <v>42370</v>
      </c>
      <c r="N471" s="2">
        <v>2016</v>
      </c>
      <c r="O471" t="s">
        <v>13</v>
      </c>
    </row>
    <row r="472" spans="1:15" x14ac:dyDescent="0.3">
      <c r="A472" s="2">
        <v>471</v>
      </c>
      <c r="B472" t="s">
        <v>14</v>
      </c>
      <c r="C472" s="2">
        <v>3</v>
      </c>
      <c r="D472" s="6" t="str">
        <f t="shared" si="7"/>
        <v>174030000</v>
      </c>
      <c r="E472" s="2">
        <v>17403</v>
      </c>
      <c r="F472" s="6" t="str">
        <f>startup_data___Copy[[#This Row],[Valuation (M USD)]]&amp;"0000"</f>
        <v>1800040000</v>
      </c>
      <c r="G472">
        <v>180004</v>
      </c>
      <c r="H472" s="6" t="str">
        <f>startup_data___Copy[[#This Row],[Revenue (M USD)]]&amp;"0000"</f>
        <v>59070000</v>
      </c>
      <c r="I472" s="1">
        <v>5907</v>
      </c>
      <c r="J472" s="2">
        <v>1301</v>
      </c>
      <c r="K472" s="4">
        <v>5.5</v>
      </c>
      <c r="L472" t="s">
        <v>7</v>
      </c>
      <c r="M472" s="3">
        <f>DATE(startup_data___Copy[[#This Row],[Year Founded]],1,1)</f>
        <v>44562</v>
      </c>
      <c r="N472" s="2">
        <v>2022</v>
      </c>
      <c r="O472" t="s">
        <v>18</v>
      </c>
    </row>
    <row r="473" spans="1:15" x14ac:dyDescent="0.3">
      <c r="A473" s="2">
        <v>472</v>
      </c>
      <c r="B473" t="s">
        <v>10</v>
      </c>
      <c r="C473" s="2">
        <v>5</v>
      </c>
      <c r="D473" s="6" t="str">
        <f t="shared" si="7"/>
        <v>198960000</v>
      </c>
      <c r="E473" s="2">
        <v>19896</v>
      </c>
      <c r="F473" s="6" t="str">
        <f>startup_data___Copy[[#This Row],[Valuation (M USD)]]&amp;"0000"</f>
        <v>849790000</v>
      </c>
      <c r="G473">
        <v>84979</v>
      </c>
      <c r="H473" s="6" t="str">
        <f>startup_data___Copy[[#This Row],[Revenue (M USD)]]&amp;"0000"</f>
        <v>22710000</v>
      </c>
      <c r="I473" s="1">
        <v>2271</v>
      </c>
      <c r="J473" s="2">
        <v>4719</v>
      </c>
      <c r="K473" s="4">
        <v>9.82</v>
      </c>
      <c r="L473" t="s">
        <v>24</v>
      </c>
      <c r="M473" s="3">
        <f>DATE(startup_data___Copy[[#This Row],[Year Founded]],1,1)</f>
        <v>32874</v>
      </c>
      <c r="N473" s="2">
        <v>1990</v>
      </c>
      <c r="O473" t="s">
        <v>16</v>
      </c>
    </row>
    <row r="474" spans="1:15" x14ac:dyDescent="0.3">
      <c r="A474" s="2">
        <v>473</v>
      </c>
      <c r="B474" t="s">
        <v>15</v>
      </c>
      <c r="C474" s="2">
        <v>1</v>
      </c>
      <c r="D474" s="6" t="str">
        <f t="shared" si="7"/>
        <v>29030000</v>
      </c>
      <c r="E474" s="2">
        <v>2903</v>
      </c>
      <c r="F474" s="6" t="str">
        <f>startup_data___Copy[[#This Row],[Valuation (M USD)]]&amp;"0000"</f>
        <v>139890000</v>
      </c>
      <c r="G474">
        <v>13989</v>
      </c>
      <c r="H474" s="6" t="str">
        <f>startup_data___Copy[[#This Row],[Revenue (M USD)]]&amp;"0000"</f>
        <v>38490000</v>
      </c>
      <c r="I474" s="1">
        <v>3849</v>
      </c>
      <c r="J474" s="2">
        <v>249</v>
      </c>
      <c r="K474" s="4">
        <v>4.5599999999999996</v>
      </c>
      <c r="L474" t="s">
        <v>7</v>
      </c>
      <c r="M474" s="3">
        <f>DATE(startup_data___Copy[[#This Row],[Year Founded]],1,1)</f>
        <v>33970</v>
      </c>
      <c r="N474" s="2">
        <v>1993</v>
      </c>
      <c r="O474" t="s">
        <v>11</v>
      </c>
    </row>
    <row r="475" spans="1:15" x14ac:dyDescent="0.3">
      <c r="A475" s="2">
        <v>474</v>
      </c>
      <c r="B475" t="s">
        <v>17</v>
      </c>
      <c r="C475" s="2">
        <v>5</v>
      </c>
      <c r="D475" s="6" t="str">
        <f t="shared" si="7"/>
        <v>195810000</v>
      </c>
      <c r="E475" s="2">
        <v>19581</v>
      </c>
      <c r="F475" s="6" t="str">
        <f>startup_data___Copy[[#This Row],[Valuation (M USD)]]&amp;"0000"</f>
        <v>807730000</v>
      </c>
      <c r="G475">
        <v>80773</v>
      </c>
      <c r="H475" s="6" t="str">
        <f>startup_data___Copy[[#This Row],[Revenue (M USD)]]&amp;"0000"</f>
        <v>45070000</v>
      </c>
      <c r="I475" s="1">
        <v>4507</v>
      </c>
      <c r="J475" s="2">
        <v>2900</v>
      </c>
      <c r="K475" s="4">
        <v>5.18</v>
      </c>
      <c r="L475" t="s">
        <v>7</v>
      </c>
      <c r="M475" s="3">
        <f>DATE(startup_data___Copy[[#This Row],[Year Founded]],1,1)</f>
        <v>38718</v>
      </c>
      <c r="N475" s="2">
        <v>2006</v>
      </c>
      <c r="O475" t="s">
        <v>11</v>
      </c>
    </row>
    <row r="476" spans="1:15" x14ac:dyDescent="0.3">
      <c r="A476" s="2">
        <v>475</v>
      </c>
      <c r="B476" t="s">
        <v>22</v>
      </c>
      <c r="C476" s="2">
        <v>3</v>
      </c>
      <c r="D476" s="6" t="str">
        <f t="shared" si="7"/>
        <v>93990000</v>
      </c>
      <c r="E476" s="2">
        <v>9399</v>
      </c>
      <c r="F476" s="6" t="str">
        <f>startup_data___Copy[[#This Row],[Valuation (M USD)]]&amp;"0000"</f>
        <v>932950000</v>
      </c>
      <c r="G476">
        <v>93295</v>
      </c>
      <c r="H476" s="6" t="str">
        <f>startup_data___Copy[[#This Row],[Revenue (M USD)]]&amp;"0000"</f>
        <v>57970000</v>
      </c>
      <c r="I476" s="1">
        <v>5797</v>
      </c>
      <c r="J476" s="2">
        <v>934</v>
      </c>
      <c r="K476" s="4">
        <v>9.89</v>
      </c>
      <c r="L476" t="s">
        <v>7</v>
      </c>
      <c r="M476" s="3">
        <f>DATE(startup_data___Copy[[#This Row],[Year Founded]],1,1)</f>
        <v>33970</v>
      </c>
      <c r="N476" s="2">
        <v>1993</v>
      </c>
      <c r="O476" t="s">
        <v>16</v>
      </c>
    </row>
    <row r="477" spans="1:15" x14ac:dyDescent="0.3">
      <c r="A477" s="2">
        <v>476</v>
      </c>
      <c r="B477" t="s">
        <v>19</v>
      </c>
      <c r="C477" s="2">
        <v>3</v>
      </c>
      <c r="D477" s="6" t="str">
        <f t="shared" si="7"/>
        <v>120010000</v>
      </c>
      <c r="E477" s="2">
        <v>12001</v>
      </c>
      <c r="F477" s="6" t="str">
        <f>startup_data___Copy[[#This Row],[Valuation (M USD)]]&amp;"0000"</f>
        <v>1623210000</v>
      </c>
      <c r="G477">
        <v>162321</v>
      </c>
      <c r="H477" s="6" t="str">
        <f>startup_data___Copy[[#This Row],[Revenue (M USD)]]&amp;"0000"</f>
        <v>75960000</v>
      </c>
      <c r="I477" s="1">
        <v>7596</v>
      </c>
      <c r="J477" s="2">
        <v>524</v>
      </c>
      <c r="K477" s="4">
        <v>2.39</v>
      </c>
      <c r="L477" t="s">
        <v>24</v>
      </c>
      <c r="M477" s="3">
        <f>DATE(startup_data___Copy[[#This Row],[Year Founded]],1,1)</f>
        <v>42005</v>
      </c>
      <c r="N477" s="2">
        <v>2015</v>
      </c>
      <c r="O477" t="s">
        <v>16</v>
      </c>
    </row>
    <row r="478" spans="1:15" x14ac:dyDescent="0.3">
      <c r="A478" s="2">
        <v>477</v>
      </c>
      <c r="B478" t="s">
        <v>14</v>
      </c>
      <c r="C478" s="2">
        <v>1</v>
      </c>
      <c r="D478" s="6" t="str">
        <f t="shared" si="7"/>
        <v>257470000</v>
      </c>
      <c r="E478" s="2">
        <v>25747</v>
      </c>
      <c r="F478" s="6" t="str">
        <f>startup_data___Copy[[#This Row],[Valuation (M USD)]]&amp;"0000"</f>
        <v>211270000</v>
      </c>
      <c r="G478">
        <v>21127</v>
      </c>
      <c r="H478" s="6" t="str">
        <f>startup_data___Copy[[#This Row],[Revenue (M USD)]]&amp;"0000"</f>
        <v>9980000</v>
      </c>
      <c r="I478" s="1">
        <v>998</v>
      </c>
      <c r="J478" s="2">
        <v>3217</v>
      </c>
      <c r="K478" s="4">
        <v>9.43</v>
      </c>
      <c r="L478" t="s">
        <v>24</v>
      </c>
      <c r="M478" s="3">
        <f>DATE(startup_data___Copy[[#This Row],[Year Founded]],1,1)</f>
        <v>33970</v>
      </c>
      <c r="N478" s="2">
        <v>1993</v>
      </c>
      <c r="O478" t="s">
        <v>18</v>
      </c>
    </row>
    <row r="479" spans="1:15" x14ac:dyDescent="0.3">
      <c r="A479" s="2">
        <v>478</v>
      </c>
      <c r="B479" t="s">
        <v>14</v>
      </c>
      <c r="C479" s="2">
        <v>4</v>
      </c>
      <c r="D479" s="6" t="str">
        <f t="shared" si="7"/>
        <v>320000</v>
      </c>
      <c r="E479" s="2">
        <v>32</v>
      </c>
      <c r="F479" s="6" t="str">
        <f>startup_data___Copy[[#This Row],[Valuation (M USD)]]&amp;"0000"</f>
        <v>15780000</v>
      </c>
      <c r="G479">
        <v>1578</v>
      </c>
      <c r="H479" s="6" t="str">
        <f>startup_data___Copy[[#This Row],[Revenue (M USD)]]&amp;"0000"</f>
        <v>88980000</v>
      </c>
      <c r="I479" s="1">
        <v>8898</v>
      </c>
      <c r="J479" s="2">
        <v>2414</v>
      </c>
      <c r="K479" s="4">
        <v>0.52</v>
      </c>
      <c r="L479" t="s">
        <v>24</v>
      </c>
      <c r="M479" s="3">
        <f>DATE(startup_data___Copy[[#This Row],[Year Founded]],1,1)</f>
        <v>32874</v>
      </c>
      <c r="N479" s="2">
        <v>1990</v>
      </c>
      <c r="O479" t="s">
        <v>21</v>
      </c>
    </row>
    <row r="480" spans="1:15" x14ac:dyDescent="0.3">
      <c r="A480" s="2">
        <v>479</v>
      </c>
      <c r="B480" t="s">
        <v>14</v>
      </c>
      <c r="C480" s="2">
        <v>2</v>
      </c>
      <c r="D480" s="6" t="str">
        <f t="shared" si="7"/>
        <v>176730000</v>
      </c>
      <c r="E480" s="2">
        <v>17673</v>
      </c>
      <c r="F480" s="6" t="str">
        <f>startup_data___Copy[[#This Row],[Valuation (M USD)]]&amp;"0000"</f>
        <v>1713660000</v>
      </c>
      <c r="G480">
        <v>171366</v>
      </c>
      <c r="H480" s="6" t="str">
        <f>startup_data___Copy[[#This Row],[Revenue (M USD)]]&amp;"0000"</f>
        <v>1330000</v>
      </c>
      <c r="I480" s="1">
        <v>133</v>
      </c>
      <c r="J480" s="2">
        <v>12</v>
      </c>
      <c r="K480" s="4">
        <v>4.5199999999999996</v>
      </c>
      <c r="L480" t="s">
        <v>7</v>
      </c>
      <c r="M480" s="3">
        <f>DATE(startup_data___Copy[[#This Row],[Year Founded]],1,1)</f>
        <v>35065</v>
      </c>
      <c r="N480" s="2">
        <v>1996</v>
      </c>
      <c r="O480" t="s">
        <v>11</v>
      </c>
    </row>
    <row r="481" spans="1:15" x14ac:dyDescent="0.3">
      <c r="A481" s="2">
        <v>480</v>
      </c>
      <c r="B481" t="s">
        <v>20</v>
      </c>
      <c r="C481" s="2">
        <v>3</v>
      </c>
      <c r="D481" s="6" t="str">
        <f t="shared" si="7"/>
        <v>179810000</v>
      </c>
      <c r="E481" s="2">
        <v>17981</v>
      </c>
      <c r="F481" s="6" t="str">
        <f>startup_data___Copy[[#This Row],[Valuation (M USD)]]&amp;"0000"</f>
        <v>2290960000</v>
      </c>
      <c r="G481">
        <v>229096</v>
      </c>
      <c r="H481" s="6" t="str">
        <f>startup_data___Copy[[#This Row],[Revenue (M USD)]]&amp;"0000"</f>
        <v>37070000</v>
      </c>
      <c r="I481" s="1">
        <v>3707</v>
      </c>
      <c r="J481" s="2">
        <v>2530</v>
      </c>
      <c r="K481" s="4">
        <v>0.79</v>
      </c>
      <c r="L481" t="s">
        <v>24</v>
      </c>
      <c r="M481" s="3">
        <f>DATE(startup_data___Copy[[#This Row],[Year Founded]],1,1)</f>
        <v>43466</v>
      </c>
      <c r="N481" s="2">
        <v>2019</v>
      </c>
      <c r="O481" t="s">
        <v>18</v>
      </c>
    </row>
    <row r="482" spans="1:15" x14ac:dyDescent="0.3">
      <c r="A482" s="2">
        <v>481</v>
      </c>
      <c r="B482" t="s">
        <v>22</v>
      </c>
      <c r="C482" s="2">
        <v>3</v>
      </c>
      <c r="D482" s="6" t="str">
        <f t="shared" si="7"/>
        <v>11930000</v>
      </c>
      <c r="E482" s="2">
        <v>1193</v>
      </c>
      <c r="F482" s="6" t="str">
        <f>startup_data___Copy[[#This Row],[Valuation (M USD)]]&amp;"0000"</f>
        <v>1419730000</v>
      </c>
      <c r="G482">
        <v>141973</v>
      </c>
      <c r="H482" s="6" t="str">
        <f>startup_data___Copy[[#This Row],[Revenue (M USD)]]&amp;"0000"</f>
        <v>2840000</v>
      </c>
      <c r="I482" s="1">
        <v>284</v>
      </c>
      <c r="J482" s="2">
        <v>3428</v>
      </c>
      <c r="K482" s="4">
        <v>7.32</v>
      </c>
      <c r="L482" t="s">
        <v>7</v>
      </c>
      <c r="M482" s="3">
        <f>DATE(startup_data___Copy[[#This Row],[Year Founded]],1,1)</f>
        <v>35796</v>
      </c>
      <c r="N482" s="2">
        <v>1998</v>
      </c>
      <c r="O482" t="s">
        <v>16</v>
      </c>
    </row>
    <row r="483" spans="1:15" x14ac:dyDescent="0.3">
      <c r="A483" s="2">
        <v>482</v>
      </c>
      <c r="B483" t="s">
        <v>14</v>
      </c>
      <c r="C483" s="2">
        <v>4</v>
      </c>
      <c r="D483" s="6" t="str">
        <f t="shared" si="7"/>
        <v>71490000</v>
      </c>
      <c r="E483" s="2">
        <v>7149</v>
      </c>
      <c r="F483" s="6" t="str">
        <f>startup_data___Copy[[#This Row],[Valuation (M USD)]]&amp;"0000"</f>
        <v>970650000</v>
      </c>
      <c r="G483">
        <v>97065</v>
      </c>
      <c r="H483" s="6" t="str">
        <f>startup_data___Copy[[#This Row],[Revenue (M USD)]]&amp;"0000"</f>
        <v>39360000</v>
      </c>
      <c r="I483" s="1">
        <v>3936</v>
      </c>
      <c r="J483" s="2">
        <v>2024</v>
      </c>
      <c r="K483" s="4">
        <v>6.12</v>
      </c>
      <c r="L483" t="s">
        <v>24</v>
      </c>
      <c r="M483" s="3">
        <f>DATE(startup_data___Copy[[#This Row],[Year Founded]],1,1)</f>
        <v>35431</v>
      </c>
      <c r="N483" s="2">
        <v>1997</v>
      </c>
      <c r="O483" t="s">
        <v>18</v>
      </c>
    </row>
    <row r="484" spans="1:15" x14ac:dyDescent="0.3">
      <c r="A484" s="2">
        <v>483</v>
      </c>
      <c r="B484" t="s">
        <v>22</v>
      </c>
      <c r="C484" s="2">
        <v>4</v>
      </c>
      <c r="D484" s="6" t="str">
        <f t="shared" si="7"/>
        <v>70780000</v>
      </c>
      <c r="E484" s="2">
        <v>7078</v>
      </c>
      <c r="F484" s="6" t="str">
        <f>startup_data___Copy[[#This Row],[Valuation (M USD)]]&amp;"0000"</f>
        <v>448380000</v>
      </c>
      <c r="G484">
        <v>44838</v>
      </c>
      <c r="H484" s="6" t="str">
        <f>startup_data___Copy[[#This Row],[Revenue (M USD)]]&amp;"0000"</f>
        <v>52630000</v>
      </c>
      <c r="I484" s="1">
        <v>5263</v>
      </c>
      <c r="J484" s="2">
        <v>4595</v>
      </c>
      <c r="K484" s="4">
        <v>7.1</v>
      </c>
      <c r="L484" t="s">
        <v>24</v>
      </c>
      <c r="M484" s="3">
        <f>DATE(startup_data___Copy[[#This Row],[Year Founded]],1,1)</f>
        <v>41275</v>
      </c>
      <c r="N484" s="2">
        <v>2013</v>
      </c>
      <c r="O484" t="s">
        <v>16</v>
      </c>
    </row>
    <row r="485" spans="1:15" x14ac:dyDescent="0.3">
      <c r="A485" s="2">
        <v>484</v>
      </c>
      <c r="B485" t="s">
        <v>12</v>
      </c>
      <c r="C485" s="2">
        <v>5</v>
      </c>
      <c r="D485" s="6" t="str">
        <f t="shared" si="7"/>
        <v>265170000</v>
      </c>
      <c r="E485" s="2">
        <v>26517</v>
      </c>
      <c r="F485" s="6" t="str">
        <f>startup_data___Copy[[#This Row],[Valuation (M USD)]]&amp;"0000"</f>
        <v>1412680000</v>
      </c>
      <c r="G485">
        <v>141268</v>
      </c>
      <c r="H485" s="6" t="str">
        <f>startup_data___Copy[[#This Row],[Revenue (M USD)]]&amp;"0000"</f>
        <v>51220000</v>
      </c>
      <c r="I485" s="1">
        <v>5122</v>
      </c>
      <c r="J485" s="2">
        <v>4287</v>
      </c>
      <c r="K485" s="4">
        <v>3.81</v>
      </c>
      <c r="L485" t="s">
        <v>24</v>
      </c>
      <c r="M485" s="3">
        <f>DATE(startup_data___Copy[[#This Row],[Year Founded]],1,1)</f>
        <v>39448</v>
      </c>
      <c r="N485" s="2">
        <v>2008</v>
      </c>
      <c r="O485" t="s">
        <v>13</v>
      </c>
    </row>
    <row r="486" spans="1:15" x14ac:dyDescent="0.3">
      <c r="A486" s="2">
        <v>485</v>
      </c>
      <c r="B486" t="s">
        <v>14</v>
      </c>
      <c r="C486" s="2">
        <v>5</v>
      </c>
      <c r="D486" s="6" t="str">
        <f t="shared" si="7"/>
        <v>132890000</v>
      </c>
      <c r="E486" s="2">
        <v>13289</v>
      </c>
      <c r="F486" s="6" t="str">
        <f>startup_data___Copy[[#This Row],[Valuation (M USD)]]&amp;"0000"</f>
        <v>180170000</v>
      </c>
      <c r="G486">
        <v>18017</v>
      </c>
      <c r="H486" s="6" t="str">
        <f>startup_data___Copy[[#This Row],[Revenue (M USD)]]&amp;"0000"</f>
        <v>16650000</v>
      </c>
      <c r="I486" s="1">
        <v>1665</v>
      </c>
      <c r="J486" s="2">
        <v>3672</v>
      </c>
      <c r="K486" s="4">
        <v>3.76</v>
      </c>
      <c r="L486" t="s">
        <v>24</v>
      </c>
      <c r="M486" s="3">
        <f>DATE(startup_data___Copy[[#This Row],[Year Founded]],1,1)</f>
        <v>42370</v>
      </c>
      <c r="N486" s="2">
        <v>2016</v>
      </c>
      <c r="O486" t="s">
        <v>16</v>
      </c>
    </row>
    <row r="487" spans="1:15" x14ac:dyDescent="0.3">
      <c r="A487" s="2">
        <v>486</v>
      </c>
      <c r="B487" t="s">
        <v>19</v>
      </c>
      <c r="C487" s="2">
        <v>2</v>
      </c>
      <c r="D487" s="6" t="str">
        <f t="shared" si="7"/>
        <v>9960000</v>
      </c>
      <c r="E487" s="2">
        <v>996</v>
      </c>
      <c r="F487" s="6" t="str">
        <f>startup_data___Copy[[#This Row],[Valuation (M USD)]]&amp;"0000"</f>
        <v>1084720000</v>
      </c>
      <c r="G487">
        <v>108472</v>
      </c>
      <c r="H487" s="6" t="str">
        <f>startup_data___Copy[[#This Row],[Revenue (M USD)]]&amp;"0000"</f>
        <v>64610000</v>
      </c>
      <c r="I487" s="1">
        <v>6461</v>
      </c>
      <c r="J487" s="2">
        <v>3676</v>
      </c>
      <c r="K487" s="4">
        <v>0.55000000000000004</v>
      </c>
      <c r="L487" t="s">
        <v>24</v>
      </c>
      <c r="M487" s="3">
        <f>DATE(startup_data___Copy[[#This Row],[Year Founded]],1,1)</f>
        <v>44197</v>
      </c>
      <c r="N487" s="2">
        <v>2021</v>
      </c>
      <c r="O487" t="s">
        <v>16</v>
      </c>
    </row>
    <row r="488" spans="1:15" x14ac:dyDescent="0.3">
      <c r="A488" s="2">
        <v>487</v>
      </c>
      <c r="B488" t="s">
        <v>22</v>
      </c>
      <c r="C488" s="2">
        <v>2</v>
      </c>
      <c r="D488" s="6" t="str">
        <f t="shared" si="7"/>
        <v>134910000</v>
      </c>
      <c r="E488" s="2">
        <v>13491</v>
      </c>
      <c r="F488" s="6" t="str">
        <f>startup_data___Copy[[#This Row],[Valuation (M USD)]]&amp;"0000"</f>
        <v>90810000</v>
      </c>
      <c r="G488">
        <v>9081</v>
      </c>
      <c r="H488" s="6" t="str">
        <f>startup_data___Copy[[#This Row],[Revenue (M USD)]]&amp;"0000"</f>
        <v>4570000</v>
      </c>
      <c r="I488" s="1">
        <v>457</v>
      </c>
      <c r="J488" s="2">
        <v>2806</v>
      </c>
      <c r="K488" s="4">
        <v>3.56</v>
      </c>
      <c r="L488" t="s">
        <v>24</v>
      </c>
      <c r="M488" s="3">
        <f>DATE(startup_data___Copy[[#This Row],[Year Founded]],1,1)</f>
        <v>37622</v>
      </c>
      <c r="N488" s="2">
        <v>2003</v>
      </c>
      <c r="O488" t="s">
        <v>16</v>
      </c>
    </row>
    <row r="489" spans="1:15" x14ac:dyDescent="0.3">
      <c r="A489" s="2">
        <v>488</v>
      </c>
      <c r="B489" t="s">
        <v>22</v>
      </c>
      <c r="C489" s="2">
        <v>1</v>
      </c>
      <c r="D489" s="6" t="str">
        <f t="shared" si="7"/>
        <v>200980000</v>
      </c>
      <c r="E489" s="2">
        <v>20098</v>
      </c>
      <c r="F489" s="6" t="str">
        <f>startup_data___Copy[[#This Row],[Valuation (M USD)]]&amp;"0000"</f>
        <v>2393310000</v>
      </c>
      <c r="G489">
        <v>239331</v>
      </c>
      <c r="H489" s="6" t="str">
        <f>startup_data___Copy[[#This Row],[Revenue (M USD)]]&amp;"0000"</f>
        <v>76210000</v>
      </c>
      <c r="I489" s="1">
        <v>7621</v>
      </c>
      <c r="J489" s="2">
        <v>90</v>
      </c>
      <c r="K489" s="4">
        <v>9.3000000000000007</v>
      </c>
      <c r="L489" t="s">
        <v>7</v>
      </c>
      <c r="M489" s="3">
        <f>DATE(startup_data___Copy[[#This Row],[Year Founded]],1,1)</f>
        <v>39083</v>
      </c>
      <c r="N489" s="2">
        <v>2007</v>
      </c>
      <c r="O489" t="s">
        <v>21</v>
      </c>
    </row>
    <row r="490" spans="1:15" x14ac:dyDescent="0.3">
      <c r="A490" s="2">
        <v>489</v>
      </c>
      <c r="B490" t="s">
        <v>19</v>
      </c>
      <c r="C490" s="2">
        <v>5</v>
      </c>
      <c r="D490" s="6" t="str">
        <f t="shared" si="7"/>
        <v>44150000</v>
      </c>
      <c r="E490" s="2">
        <v>4415</v>
      </c>
      <c r="F490" s="6" t="str">
        <f>startup_data___Copy[[#This Row],[Valuation (M USD)]]&amp;"0000"</f>
        <v>56430000</v>
      </c>
      <c r="G490">
        <v>5643</v>
      </c>
      <c r="H490" s="6" t="str">
        <f>startup_data___Copy[[#This Row],[Revenue (M USD)]]&amp;"0000"</f>
        <v>94670000</v>
      </c>
      <c r="I490" s="1">
        <v>9467</v>
      </c>
      <c r="J490" s="2">
        <v>3120</v>
      </c>
      <c r="K490" s="4">
        <v>3.85</v>
      </c>
      <c r="L490" t="s">
        <v>24</v>
      </c>
      <c r="M490" s="3">
        <f>DATE(startup_data___Copy[[#This Row],[Year Founded]],1,1)</f>
        <v>42736</v>
      </c>
      <c r="N490" s="2">
        <v>2017</v>
      </c>
      <c r="O490" t="s">
        <v>16</v>
      </c>
    </row>
    <row r="491" spans="1:15" x14ac:dyDescent="0.3">
      <c r="A491" s="2">
        <v>490</v>
      </c>
      <c r="B491" t="s">
        <v>14</v>
      </c>
      <c r="C491" s="2">
        <v>3</v>
      </c>
      <c r="D491" s="6" t="str">
        <f t="shared" si="7"/>
        <v>135110000</v>
      </c>
      <c r="E491" s="2">
        <v>13511</v>
      </c>
      <c r="F491" s="6" t="str">
        <f>startup_data___Copy[[#This Row],[Valuation (M USD)]]&amp;"0000"</f>
        <v>1402410000</v>
      </c>
      <c r="G491">
        <v>140241</v>
      </c>
      <c r="H491" s="6" t="str">
        <f>startup_data___Copy[[#This Row],[Revenue (M USD)]]&amp;"0000"</f>
        <v>34040000</v>
      </c>
      <c r="I491" s="1">
        <v>3404</v>
      </c>
      <c r="J491" s="2">
        <v>4237</v>
      </c>
      <c r="K491" s="4">
        <v>8.33</v>
      </c>
      <c r="L491" t="s">
        <v>24</v>
      </c>
      <c r="M491" s="3">
        <f>DATE(startup_data___Copy[[#This Row],[Year Founded]],1,1)</f>
        <v>43101</v>
      </c>
      <c r="N491" s="2">
        <v>2018</v>
      </c>
      <c r="O491" t="s">
        <v>11</v>
      </c>
    </row>
    <row r="492" spans="1:15" x14ac:dyDescent="0.3">
      <c r="A492" s="2">
        <v>491</v>
      </c>
      <c r="B492" t="s">
        <v>19</v>
      </c>
      <c r="C492" s="2">
        <v>5</v>
      </c>
      <c r="D492" s="6" t="str">
        <f t="shared" si="7"/>
        <v>176570000</v>
      </c>
      <c r="E492" s="2">
        <v>17657</v>
      </c>
      <c r="F492" s="6" t="str">
        <f>startup_data___Copy[[#This Row],[Valuation (M USD)]]&amp;"0000"</f>
        <v>1987230000</v>
      </c>
      <c r="G492">
        <v>198723</v>
      </c>
      <c r="H492" s="6" t="str">
        <f>startup_data___Copy[[#This Row],[Revenue (M USD)]]&amp;"0000"</f>
        <v>51770000</v>
      </c>
      <c r="I492" s="1">
        <v>5177</v>
      </c>
      <c r="J492" s="2">
        <v>2473</v>
      </c>
      <c r="K492" s="4">
        <v>8.44</v>
      </c>
      <c r="L492" t="s">
        <v>7</v>
      </c>
      <c r="M492" s="3">
        <f>DATE(startup_data___Copy[[#This Row],[Year Founded]],1,1)</f>
        <v>38353</v>
      </c>
      <c r="N492" s="2">
        <v>2005</v>
      </c>
      <c r="O492" t="s">
        <v>11</v>
      </c>
    </row>
    <row r="493" spans="1:15" x14ac:dyDescent="0.3">
      <c r="A493" s="2">
        <v>492</v>
      </c>
      <c r="B493" t="s">
        <v>22</v>
      </c>
      <c r="C493" s="2">
        <v>3</v>
      </c>
      <c r="D493" s="6" t="str">
        <f t="shared" si="7"/>
        <v>28460000</v>
      </c>
      <c r="E493" s="2">
        <v>2846</v>
      </c>
      <c r="F493" s="6" t="str">
        <f>startup_data___Copy[[#This Row],[Valuation (M USD)]]&amp;"0000"</f>
        <v>2135390000</v>
      </c>
      <c r="G493">
        <v>213539</v>
      </c>
      <c r="H493" s="6" t="str">
        <f>startup_data___Copy[[#This Row],[Revenue (M USD)]]&amp;"0000"</f>
        <v>37950000</v>
      </c>
      <c r="I493" s="1">
        <v>3795</v>
      </c>
      <c r="J493" s="2">
        <v>3624</v>
      </c>
      <c r="K493" s="4">
        <v>3.8</v>
      </c>
      <c r="L493" t="s">
        <v>7</v>
      </c>
      <c r="M493" s="3">
        <f>DATE(startup_data___Copy[[#This Row],[Year Founded]],1,1)</f>
        <v>43831</v>
      </c>
      <c r="N493" s="2">
        <v>2020</v>
      </c>
      <c r="O493" t="s">
        <v>18</v>
      </c>
    </row>
    <row r="494" spans="1:15" x14ac:dyDescent="0.3">
      <c r="A494" s="2">
        <v>493</v>
      </c>
      <c r="B494" t="s">
        <v>19</v>
      </c>
      <c r="C494" s="2">
        <v>4</v>
      </c>
      <c r="D494" s="6" t="str">
        <f t="shared" si="7"/>
        <v>76130000</v>
      </c>
      <c r="E494" s="2">
        <v>7613</v>
      </c>
      <c r="F494" s="6" t="str">
        <f>startup_data___Copy[[#This Row],[Valuation (M USD)]]&amp;"0000"</f>
        <v>720520000</v>
      </c>
      <c r="G494">
        <v>72052</v>
      </c>
      <c r="H494" s="6" t="str">
        <f>startup_data___Copy[[#This Row],[Revenue (M USD)]]&amp;"0000"</f>
        <v>770000</v>
      </c>
      <c r="I494" s="1">
        <v>77</v>
      </c>
      <c r="J494" s="2">
        <v>1641</v>
      </c>
      <c r="K494" s="4">
        <v>6.36</v>
      </c>
      <c r="L494" t="s">
        <v>7</v>
      </c>
      <c r="M494" s="3">
        <f>DATE(startup_data___Copy[[#This Row],[Year Founded]],1,1)</f>
        <v>33970</v>
      </c>
      <c r="N494" s="2">
        <v>1993</v>
      </c>
      <c r="O494" t="s">
        <v>21</v>
      </c>
    </row>
    <row r="495" spans="1:15" x14ac:dyDescent="0.3">
      <c r="A495" s="2">
        <v>494</v>
      </c>
      <c r="B495" t="s">
        <v>22</v>
      </c>
      <c r="C495" s="2">
        <v>5</v>
      </c>
      <c r="D495" s="6" t="str">
        <f t="shared" si="7"/>
        <v>10810000</v>
      </c>
      <c r="E495" s="2">
        <v>1081</v>
      </c>
      <c r="F495" s="6" t="str">
        <f>startup_data___Copy[[#This Row],[Valuation (M USD)]]&amp;"0000"</f>
        <v>1004240000</v>
      </c>
      <c r="G495">
        <v>100424</v>
      </c>
      <c r="H495" s="6" t="str">
        <f>startup_data___Copy[[#This Row],[Revenue (M USD)]]&amp;"0000"</f>
        <v>38650000</v>
      </c>
      <c r="I495" s="1">
        <v>3865</v>
      </c>
      <c r="J495" s="2">
        <v>3588</v>
      </c>
      <c r="K495" s="4">
        <v>1.04</v>
      </c>
      <c r="L495" t="s">
        <v>24</v>
      </c>
      <c r="M495" s="3">
        <f>DATE(startup_data___Copy[[#This Row],[Year Founded]],1,1)</f>
        <v>38718</v>
      </c>
      <c r="N495" s="2">
        <v>2006</v>
      </c>
      <c r="O495" t="s">
        <v>18</v>
      </c>
    </row>
    <row r="496" spans="1:15" x14ac:dyDescent="0.3">
      <c r="A496" s="2">
        <v>495</v>
      </c>
      <c r="B496" t="s">
        <v>22</v>
      </c>
      <c r="C496" s="2">
        <v>4</v>
      </c>
      <c r="D496" s="6" t="str">
        <f t="shared" si="7"/>
        <v>114120000</v>
      </c>
      <c r="E496" s="2">
        <v>11412</v>
      </c>
      <c r="F496" s="6" t="str">
        <f>startup_data___Copy[[#This Row],[Valuation (M USD)]]&amp;"0000"</f>
        <v>1503710000</v>
      </c>
      <c r="G496">
        <v>150371</v>
      </c>
      <c r="H496" s="6" t="str">
        <f>startup_data___Copy[[#This Row],[Revenue (M USD)]]&amp;"0000"</f>
        <v>79190000</v>
      </c>
      <c r="I496" s="1">
        <v>7919</v>
      </c>
      <c r="J496" s="2">
        <v>4014</v>
      </c>
      <c r="K496" s="4">
        <v>1.1299999999999999</v>
      </c>
      <c r="L496" t="s">
        <v>7</v>
      </c>
      <c r="M496" s="3">
        <f>DATE(startup_data___Copy[[#This Row],[Year Founded]],1,1)</f>
        <v>42005</v>
      </c>
      <c r="N496" s="2">
        <v>2015</v>
      </c>
      <c r="O496" t="s">
        <v>11</v>
      </c>
    </row>
    <row r="497" spans="1:15" x14ac:dyDescent="0.3">
      <c r="A497" s="2">
        <v>496</v>
      </c>
      <c r="B497" t="s">
        <v>12</v>
      </c>
      <c r="C497" s="2">
        <v>2</v>
      </c>
      <c r="D497" s="6" t="str">
        <f t="shared" si="7"/>
        <v>181860000</v>
      </c>
      <c r="E497" s="2">
        <v>18186</v>
      </c>
      <c r="F497" s="6" t="str">
        <f>startup_data___Copy[[#This Row],[Valuation (M USD)]]&amp;"0000"</f>
        <v>2378650000</v>
      </c>
      <c r="G497">
        <v>237865</v>
      </c>
      <c r="H497" s="6" t="str">
        <f>startup_data___Copy[[#This Row],[Revenue (M USD)]]&amp;"0000"</f>
        <v>59640000</v>
      </c>
      <c r="I497" s="1">
        <v>5964</v>
      </c>
      <c r="J497" s="2">
        <v>3331</v>
      </c>
      <c r="K497" s="4">
        <v>0.57999999999999996</v>
      </c>
      <c r="L497" t="s">
        <v>7</v>
      </c>
      <c r="M497" s="3">
        <f>DATE(startup_data___Copy[[#This Row],[Year Founded]],1,1)</f>
        <v>33970</v>
      </c>
      <c r="N497" s="2">
        <v>1993</v>
      </c>
      <c r="O497" t="s">
        <v>11</v>
      </c>
    </row>
    <row r="498" spans="1:15" x14ac:dyDescent="0.3">
      <c r="A498" s="2">
        <v>497</v>
      </c>
      <c r="B498" t="s">
        <v>15</v>
      </c>
      <c r="C498" s="2">
        <v>2</v>
      </c>
      <c r="D498" s="6" t="str">
        <f t="shared" si="7"/>
        <v>107340000</v>
      </c>
      <c r="E498" s="2">
        <v>10734</v>
      </c>
      <c r="F498" s="6" t="str">
        <f>startup_data___Copy[[#This Row],[Valuation (M USD)]]&amp;"0000"</f>
        <v>1394580000</v>
      </c>
      <c r="G498">
        <v>139458</v>
      </c>
      <c r="H498" s="6" t="str">
        <f>startup_data___Copy[[#This Row],[Revenue (M USD)]]&amp;"0000"</f>
        <v>10220000</v>
      </c>
      <c r="I498" s="1">
        <v>1022</v>
      </c>
      <c r="J498" s="2">
        <v>2223</v>
      </c>
      <c r="K498" s="4">
        <v>5.85</v>
      </c>
      <c r="L498" t="s">
        <v>24</v>
      </c>
      <c r="M498" s="3">
        <f>DATE(startup_data___Copy[[#This Row],[Year Founded]],1,1)</f>
        <v>43466</v>
      </c>
      <c r="N498" s="2">
        <v>2019</v>
      </c>
      <c r="O498" t="s">
        <v>13</v>
      </c>
    </row>
    <row r="499" spans="1:15" x14ac:dyDescent="0.3">
      <c r="A499" s="2">
        <v>498</v>
      </c>
      <c r="B499" t="s">
        <v>22</v>
      </c>
      <c r="C499" s="2">
        <v>1</v>
      </c>
      <c r="D499" s="6" t="str">
        <f t="shared" si="7"/>
        <v>160290000</v>
      </c>
      <c r="E499" s="2">
        <v>16029</v>
      </c>
      <c r="F499" s="6" t="str">
        <f>startup_data___Copy[[#This Row],[Valuation (M USD)]]&amp;"0000"</f>
        <v>502090000</v>
      </c>
      <c r="G499">
        <v>50209</v>
      </c>
      <c r="H499" s="6" t="str">
        <f>startup_data___Copy[[#This Row],[Revenue (M USD)]]&amp;"0000"</f>
        <v>84730000</v>
      </c>
      <c r="I499" s="1">
        <v>8473</v>
      </c>
      <c r="J499" s="2">
        <v>2222</v>
      </c>
      <c r="K499" s="4">
        <v>4.32</v>
      </c>
      <c r="L499" t="s">
        <v>24</v>
      </c>
      <c r="M499" s="3">
        <f>DATE(startup_data___Copy[[#This Row],[Year Founded]],1,1)</f>
        <v>43466</v>
      </c>
      <c r="N499" s="2">
        <v>2019</v>
      </c>
      <c r="O499" t="s">
        <v>16</v>
      </c>
    </row>
    <row r="500" spans="1:15" x14ac:dyDescent="0.3">
      <c r="A500" s="2">
        <v>499</v>
      </c>
      <c r="B500" t="s">
        <v>14</v>
      </c>
      <c r="C500" s="2">
        <v>5</v>
      </c>
      <c r="D500" s="6" t="str">
        <f t="shared" si="7"/>
        <v>234650000</v>
      </c>
      <c r="E500" s="2">
        <v>23465</v>
      </c>
      <c r="F500" s="6" t="str">
        <f>startup_data___Copy[[#This Row],[Valuation (M USD)]]&amp;"0000"</f>
        <v>2814520000</v>
      </c>
      <c r="G500">
        <v>281452</v>
      </c>
      <c r="H500" s="6" t="str">
        <f>startup_data___Copy[[#This Row],[Revenue (M USD)]]&amp;"0000"</f>
        <v>53160000</v>
      </c>
      <c r="I500" s="1">
        <v>5316</v>
      </c>
      <c r="J500" s="2">
        <v>4972</v>
      </c>
      <c r="K500" s="4">
        <v>5.53</v>
      </c>
      <c r="L500" t="s">
        <v>24</v>
      </c>
      <c r="M500" s="3">
        <f>DATE(startup_data___Copy[[#This Row],[Year Founded]],1,1)</f>
        <v>40544</v>
      </c>
      <c r="N500" s="2">
        <v>2011</v>
      </c>
      <c r="O500" t="s">
        <v>11</v>
      </c>
    </row>
    <row r="501" spans="1:15" x14ac:dyDescent="0.3">
      <c r="A501" s="2">
        <v>500</v>
      </c>
      <c r="B501" t="s">
        <v>17</v>
      </c>
      <c r="C501" s="2">
        <v>4</v>
      </c>
      <c r="D501" s="6" t="str">
        <f t="shared" si="7"/>
        <v>211760000</v>
      </c>
      <c r="E501" s="2">
        <v>21176</v>
      </c>
      <c r="F501" s="6" t="str">
        <f>startup_data___Copy[[#This Row],[Valuation (M USD)]]&amp;"0000"</f>
        <v>2563170000</v>
      </c>
      <c r="G501">
        <v>256317</v>
      </c>
      <c r="H501" s="6" t="str">
        <f>startup_data___Copy[[#This Row],[Revenue (M USD)]]&amp;"0000"</f>
        <v>84190000</v>
      </c>
      <c r="I501" s="1">
        <v>8419</v>
      </c>
      <c r="J501" s="2">
        <v>2374</v>
      </c>
      <c r="K501" s="4">
        <v>5.26</v>
      </c>
      <c r="L501" t="s">
        <v>24</v>
      </c>
      <c r="M501" s="3">
        <f>DATE(startup_data___Copy[[#This Row],[Year Founded]],1,1)</f>
        <v>36526</v>
      </c>
      <c r="N501" s="2">
        <v>2000</v>
      </c>
      <c r="O501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8F74-2A6C-4B19-BF5A-B3FB401ED096}">
  <dimension ref="A1"/>
  <sheetViews>
    <sheetView workbookViewId="0">
      <selection activeCell="E29" sqref="E29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t X h c W u f o h W y m A A A A 9 w A A A B I A H A B D b 2 5 m a W c v U G F j a 2 F n Z S 5 4 b W w g o h g A K K A U A A A A A A A A A A A A A A A A A A A A A A A A A A A A h Y 8 x D o I w G I W v Q r r T F h g E U k q M q y Q m J s a 4 N a V C I / w Y W i x 3 c / B I X k G M o m 6 O 7 3 v f 8 N 7 9 e m P 5 2 D b e R f V G d 5 C h A F P k K Z B d q a H K 0 G C P f o x y z j Z C n k S l v E k G k 4 6 m z F B t 7 T k l x D m H X Y S 7 v i I h p Q H Z F + u t r F U r 0 E f W / 2 V f g 7 E C p E K c 7 V 5 j e I i D K M F B v E g w Z W S m r N D w N c J p 8 L P 9 g W w 1 N H b o F V f g H 5 a M z J G R 9 w n + A F B L A w Q U A A I A C A C 1 e F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h c W i t 8 9 l C Q A Q A A D g M A A B M A H A B G b 3 J t d W x h c y 9 T Z W N 0 a W 9 u M S 5 t I K I Y A C i g F A A A A A A A A A A A A A A A A A A A A A A A A A A A A H V S U W v b M B B + D + Q / H C o D B z x D x 7 a H F T 8 E u 2 F 9 a L d F y W D U Y 9 z s a y o q S 0 Y 6 h Z r Q / 1 5 5 D n T F q V 6 k u + / u u + + T 5 K l m Z Q 3 I c T + / m M / m M 3 + P j h o 4 E 5 7 R c e j + N M g I 7 6 G w X S 8 g B 0 0 8 n 0 F c 0 g Z X U 8 w U f p + V t g 4 t G U 5 W S l N W W M M x 8 I k o v l R b T 8 5 X S 7 m V 1 T d D p V N 7 q k r y D 2 y 7 a q U M o E H d e + W r E w O z 2 u / F I r 0 t S a t W M b l c p C K N k A 6 t 8 f n 5 h x Q u T W 0 b Z X Y x + B T D H 8 E y S e 4 1 5 S / H 7 M Y a + r 1 I R + F n 4 r u z b c Q a + E r Y R H W D r w 3 + j Y V H 5 J h P R o 8 p 3 B 7 z S 6 1 l j R q d z 9 m F / y m L e z S 7 y L j p O 3 q h 2 z g 0 / s 6 6 d l Q 8 g D 4 5 M T 8 9 H I Q c 7 c M N t h Q 9 c q w F p k d + S u E g r k w T P L t + A q y C G d z D 2 s Z D J I I r w 5 8 / Z s O k V / i y j Q U M y T V s Z b m Y 0 P x E H f D f Z 3 i r Y k 1 7 M o H e x C / b T t u e 6 I S G a 3 Q P x C C H n w X J u 2 l v v I 8 7 x c O N T Z t / E T p Y D e 6 o m a J r 2 k X R U z G P K s 5 j 5 O B f Y U + L + U y Z k 2 9 2 8 Q x Q S w E C L Q A U A A I A C A C 1 e F x a 5 + i F b K Y A A A D 3 A A A A E g A A A A A A A A A A A A A A A A A A A A A A Q 2 9 u Z m l n L 1 B h Y 2 t h Z 2 U u e G 1 s U E s B A i 0 A F A A C A A g A t X h c W g / K 6 a u k A A A A 6 Q A A A B M A A A A A A A A A A A A A A A A A 8 g A A A F t D b 2 5 0 Z W 5 0 X 1 R 5 c G V z X S 5 4 b W x Q S w E C L Q A U A A I A C A C 1 e F x a K 3 z 2 U J A B A A A O A w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E A A A A A A A A M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1 c F 9 k Y X R h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F h M j Y y M C 0 1 O G J h L T Q 2 M G Q t Y m I y Y i 1 l M T Z h Z W N m N j A 2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c n R 1 c F 9 k Y X R h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M 6 M D U 6 N D M u M z E y N z M 3 M l o i I C 8 + P E V u d H J 5 I F R 5 c G U 9 I k Z p b G x D b 2 x 1 b W 5 U e X B l c y I g V m F s d W U 9 I n N C Z 1 l E Q m d Z R 0 F 3 W U R B d 1 l H I i A v P j x F b n R y e S B U e X B l P S J G a W x s Q 2 9 s d W 1 u T m F t Z X M i I F Z h b H V l P S J z W y Z x d W 9 0 O 1 N 0 Y X J 0 d X A g T m F t Z S Z x d W 9 0 O y w m c X V v d D t J b m R 1 c 3 R y e S Z x d W 9 0 O y w m c X V v d D t G d W 5 k a W 5 n I F J v d W 5 k c y Z x d W 9 0 O y w m c X V v d D t G d W 5 k a W 5 n I E F t b 3 V u d C A o T S B V U 0 Q p J n F 1 b 3 Q 7 L C Z x d W 9 0 O 1 Z h b H V h d G l v b i A o T S B V U 0 Q p J n F 1 b 3 Q 7 L C Z x d W 9 0 O 1 J l d m V u d W U g K E 0 g V V N E K S Z x d W 9 0 O y w m c X V v d D t F b X B s b 3 l l Z X M m c X V v d D s s J n F 1 b 3 Q 7 T W F y a 2 V 0 I F N o Y X J l I C g l K S Z x d W 9 0 O y w m c X V v d D t Q c m 9 m a X R h Y m x l J n F 1 b 3 Q 7 L C Z x d W 9 0 O 1 l l Y X I g R m 9 1 b m R l Z C Z x d W 9 0 O y w m c X V v d D t S Z W d p b 2 4 m c X V v d D s s J n F 1 b 3 Q 7 R X h p d C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R 1 c F 9 k Y X R h I C 0 g Q 2 9 w e S 9 B d X R v U m V t b 3 Z l Z E N v b H V t b n M x L n t T d G F y d H V w I E 5 h b W U s M H 0 m c X V v d D s s J n F 1 b 3 Q 7 U 2 V j d G l v b j E v c 3 R h c n R 1 c F 9 k Y X R h I C 0 g Q 2 9 w e S 9 B d X R v U m V t b 3 Z l Z E N v b H V t b n M x L n t J b m R 1 c 3 R y e S w x f S Z x d W 9 0 O y w m c X V v d D t T Z W N 0 a W 9 u M S 9 z d G F y d H V w X 2 R h d G E g L S B D b 3 B 5 L 0 F 1 d G 9 S Z W 1 v d m V k Q 2 9 s d W 1 u c z E u e 0 Z 1 b m R p b m c g U m 9 1 b m R z L D J 9 J n F 1 b 3 Q 7 L C Z x d W 9 0 O 1 N l Y 3 R p b 2 4 x L 3 N 0 Y X J 0 d X B f Z G F 0 Y S A t I E N v c H k v Q X V 0 b 1 J l b W 9 2 Z W R D b 2 x 1 b W 5 z M S 5 7 R n V u Z G l u Z y B B b W 9 1 b n Q g K E 0 g V V N E K S w z f S Z x d W 9 0 O y w m c X V v d D t T Z W N 0 a W 9 u M S 9 z d G F y d H V w X 2 R h d G E g L S B D b 3 B 5 L 0 F 1 d G 9 S Z W 1 v d m V k Q 2 9 s d W 1 u c z E u e 1 Z h b H V h d G l v b i A o T S B V U 0 Q p L D R 9 J n F 1 b 3 Q 7 L C Z x d W 9 0 O 1 N l Y 3 R p b 2 4 x L 3 N 0 Y X J 0 d X B f Z G F 0 Y S A t I E N v c H k v Q X V 0 b 1 J l b W 9 2 Z W R D b 2 x 1 b W 5 z M S 5 7 U m V 2 Z W 5 1 Z S A o T S B V U 0 Q p L D V 9 J n F 1 b 3 Q 7 L C Z x d W 9 0 O 1 N l Y 3 R p b 2 4 x L 3 N 0 Y X J 0 d X B f Z G F 0 Y S A t I E N v c H k v Q X V 0 b 1 J l b W 9 2 Z W R D b 2 x 1 b W 5 z M S 5 7 R W 1 w b G 9 5 Z W V z L D Z 9 J n F 1 b 3 Q 7 L C Z x d W 9 0 O 1 N l Y 3 R p b 2 4 x L 3 N 0 Y X J 0 d X B f Z G F 0 Y S A t I E N v c H k v Q X V 0 b 1 J l b W 9 2 Z W R D b 2 x 1 b W 5 z M S 5 7 T W F y a 2 V 0 I F N o Y X J l I C g l K S w 3 f S Z x d W 9 0 O y w m c X V v d D t T Z W N 0 a W 9 u M S 9 z d G F y d H V w X 2 R h d G E g L S B D b 3 B 5 L 0 F 1 d G 9 S Z W 1 v d m V k Q 2 9 s d W 1 u c z E u e 1 B y b 2 Z p d G F i b G U s O H 0 m c X V v d D s s J n F 1 b 3 Q 7 U 2 V j d G l v b j E v c 3 R h c n R 1 c F 9 k Y X R h I C 0 g Q 2 9 w e S 9 B d X R v U m V t b 3 Z l Z E N v b H V t b n M x L n t Z Z W F y I E Z v d W 5 k Z W Q s O X 0 m c X V v d D s s J n F 1 b 3 Q 7 U 2 V j d G l v b j E v c 3 R h c n R 1 c F 9 k Y X R h I C 0 g Q 2 9 w e S 9 B d X R v U m V t b 3 Z l Z E N v b H V t b n M x L n t S Z W d p b 2 4 s M T B 9 J n F 1 b 3 Q 7 L C Z x d W 9 0 O 1 N l Y 3 R p b 2 4 x L 3 N 0 Y X J 0 d X B f Z G F 0 Y S A t I E N v c H k v Q X V 0 b 1 J l b W 9 2 Z W R D b 2 x 1 b W 5 z M S 5 7 R X h p d C B T d G F 0 d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G F y d H V w X 2 R h d G E g L S B D b 3 B 5 L 0 F 1 d G 9 S Z W 1 v d m V k Q 2 9 s d W 1 u c z E u e 1 N 0 Y X J 0 d X A g T m F t Z S w w f S Z x d W 9 0 O y w m c X V v d D t T Z W N 0 a W 9 u M S 9 z d G F y d H V w X 2 R h d G E g L S B D b 3 B 5 L 0 F 1 d G 9 S Z W 1 v d m V k Q 2 9 s d W 1 u c z E u e 0 l u Z H V z d H J 5 L D F 9 J n F 1 b 3 Q 7 L C Z x d W 9 0 O 1 N l Y 3 R p b 2 4 x L 3 N 0 Y X J 0 d X B f Z G F 0 Y S A t I E N v c H k v Q X V 0 b 1 J l b W 9 2 Z W R D b 2 x 1 b W 5 z M S 5 7 R n V u Z G l u Z y B S b 3 V u Z H M s M n 0 m c X V v d D s s J n F 1 b 3 Q 7 U 2 V j d G l v b j E v c 3 R h c n R 1 c F 9 k Y X R h I C 0 g Q 2 9 w e S 9 B d X R v U m V t b 3 Z l Z E N v b H V t b n M x L n t G d W 5 k a W 5 n I E F t b 3 V u d C A o T S B V U 0 Q p L D N 9 J n F 1 b 3 Q 7 L C Z x d W 9 0 O 1 N l Y 3 R p b 2 4 x L 3 N 0 Y X J 0 d X B f Z G F 0 Y S A t I E N v c H k v Q X V 0 b 1 J l b W 9 2 Z W R D b 2 x 1 b W 5 z M S 5 7 V m F s d W F 0 a W 9 u I C h N I F V T R C k s N H 0 m c X V v d D s s J n F 1 b 3 Q 7 U 2 V j d G l v b j E v c 3 R h c n R 1 c F 9 k Y X R h I C 0 g Q 2 9 w e S 9 B d X R v U m V t b 3 Z l Z E N v b H V t b n M x L n t S Z X Z l b n V l I C h N I F V T R C k s N X 0 m c X V v d D s s J n F 1 b 3 Q 7 U 2 V j d G l v b j E v c 3 R h c n R 1 c F 9 k Y X R h I C 0 g Q 2 9 w e S 9 B d X R v U m V t b 3 Z l Z E N v b H V t b n M x L n t F b X B s b 3 l l Z X M s N n 0 m c X V v d D s s J n F 1 b 3 Q 7 U 2 V j d G l v b j E v c 3 R h c n R 1 c F 9 k Y X R h I C 0 g Q 2 9 w e S 9 B d X R v U m V t b 3 Z l Z E N v b H V t b n M x L n t N Y X J r Z X Q g U 2 h h c m U g K C U p L D d 9 J n F 1 b 3 Q 7 L C Z x d W 9 0 O 1 N l Y 3 R p b 2 4 x L 3 N 0 Y X J 0 d X B f Z G F 0 Y S A t I E N v c H k v Q X V 0 b 1 J l b W 9 2 Z W R D b 2 x 1 b W 5 z M S 5 7 U H J v Z m l 0 Y W J s Z S w 4 f S Z x d W 9 0 O y w m c X V v d D t T Z W N 0 a W 9 u M S 9 z d G F y d H V w X 2 R h d G E g L S B D b 3 B 5 L 0 F 1 d G 9 S Z W 1 v d m V k Q 2 9 s d W 1 u c z E u e 1 l l Y X I g R m 9 1 b m R l Z C w 5 f S Z x d W 9 0 O y w m c X V v d D t T Z W N 0 a W 9 u M S 9 z d G F y d H V w X 2 R h d G E g L S B D b 3 B 5 L 0 F 1 d G 9 S Z W 1 v d m V k Q 2 9 s d W 1 u c z E u e 1 J l Z 2 l v b i w x M H 0 m c X V v d D s s J n F 1 b 3 Q 7 U 2 V j d G l v b j E v c 3 R h c n R 1 c F 9 k Y X R h I C 0 g Q 2 9 w e S 9 B d X R v U m V t b 3 Z l Z E N v b H V t b n M x L n t F e G l 0 I F N 0 Y X R 1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J 0 d X B f Z G F 0 Y S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G F 0 Y S U y M C 0 l M j B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G F 0 Y S U y M C 0 l M j B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M J U b V h Z J B o a 6 0 v D Q d f M E A A A A A A g A A A A A A E G Y A A A A B A A A g A A A A M X K s R k v 8 g i 1 j V v Z q I K i Z S h N m H p A J / X / d W Y G U w y P X g T o A A A A A D o A A A A A C A A A g A A A A K J I h M h Z h g 8 o p c 1 u S e w D C 6 I y C z G e W a C m r t w h W 7 H R w K 4 1 Q A A A A C S i V D N I y p g h V K H O g b N v o v K x C k + 6 5 X 1 + K Y q F q m X a E Z 7 i G M R w m Q 1 z 9 v 7 u S p U 2 + W b B B V o w x h 3 o e 3 5 q c b d z t f 5 o r R C C T X s p D A X U q w E Q j f R + u V f B A A A A A i F l n D n L 6 I b C Y U 0 W e q W 6 C w Z i y W l M h I / h b i J 7 j Q V h s j r s O 7 l i Q h N / L J e g 8 X 5 s 9 u 6 W i G r C J Q F W d 6 A 0 0 P d q O 3 r m C i Q = = < / D a t a M a s h u p > 
</file>

<file path=customXml/itemProps1.xml><?xml version="1.0" encoding="utf-8"?>
<ds:datastoreItem xmlns:ds="http://schemas.openxmlformats.org/officeDocument/2006/customXml" ds:itemID="{2946FD38-BDF8-45B2-B1A8-FF84F4A516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startup_data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Edom</dc:creator>
  <cp:lastModifiedBy>kyle Edom</cp:lastModifiedBy>
  <dcterms:created xsi:type="dcterms:W3CDTF">2015-06-05T18:17:20Z</dcterms:created>
  <dcterms:modified xsi:type="dcterms:W3CDTF">2025-03-02T13:23:11Z</dcterms:modified>
</cp:coreProperties>
</file>