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wbarclay\AppData\Local\Microsoft\Windows\INetCache\Content.Outlook\LAT65Q59\"/>
    </mc:Choice>
  </mc:AlternateContent>
  <xr:revisionPtr revIDLastSave="0" documentId="13_ncr:1_{88386C56-67D1-4A66-8317-33F0D3C0147B}" xr6:coauthVersionLast="47" xr6:coauthVersionMax="47" xr10:uidLastSave="{00000000-0000-0000-0000-000000000000}"/>
  <bookViews>
    <workbookView xWindow="0" yWindow="0" windowWidth="17190" windowHeight="21000" firstSheet="12" activeTab="13" xr2:uid="{00000000-000D-0000-FFFF-FFFF00000000}"/>
  </bookViews>
  <sheets>
    <sheet name="Table 1 (mixture info)" sheetId="1" r:id="rId1"/>
    <sheet name="Table 2 (overall by area)" sheetId="2" r:id="rId2"/>
    <sheet name="Table 3 (annual 2005-2024)" sheetId="3" r:id="rId3"/>
    <sheet name="Figure 1 (reporting groups)" sheetId="5" r:id="rId4"/>
    <sheet name="Figure 2 (drift stat areas)" sheetId="4" r:id="rId5"/>
    <sheet name="Figure 3 (set stat areas)" sheetId="6" r:id="rId6"/>
    <sheet name="Figure 4 (harvest bubble plot)" sheetId="7" r:id="rId7"/>
    <sheet name="Figure 5 (Annual 2005-2024)" sheetId="8" r:id="rId8"/>
    <sheet name="Appendix A (mixture info)" sheetId="10" r:id="rId9"/>
    <sheet name="Appendix B (stat area harvest)" sheetId="11" r:id="rId10"/>
    <sheet name="Appendix C1 (state drift)" sheetId="9" r:id="rId11"/>
    <sheet name="Appendix C2 (federal drift)" sheetId="12" r:id="rId12"/>
    <sheet name="Appendix D (Western&amp;Kalgin)" sheetId="13" r:id="rId13"/>
    <sheet name="Appendix E (Northern District)" sheetId="14" r:id="rId14"/>
  </sheets>
  <externalReferences>
    <externalReference r:id="rId15"/>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4" l="1"/>
  <c r="A16" i="14"/>
  <c r="B16" i="14"/>
  <c r="G16" i="14"/>
  <c r="A4" i="14"/>
  <c r="B4" i="14"/>
  <c r="G3" i="13"/>
  <c r="B3" i="13"/>
  <c r="A3" i="13"/>
  <c r="G14" i="9"/>
  <c r="B14" i="9"/>
  <c r="A14" i="9"/>
  <c r="G3" i="9"/>
  <c r="B3" i="9"/>
  <c r="A3" i="9"/>
  <c r="G14" i="12"/>
  <c r="B14" i="12"/>
  <c r="A14" i="12"/>
  <c r="G3" i="12"/>
  <c r="B3" i="12"/>
  <c r="A3" i="12"/>
  <c r="C265" i="3" l="1"/>
  <c r="C254" i="3"/>
  <c r="C253" i="3"/>
  <c r="C238" i="3"/>
  <c r="C240" i="3" s="1"/>
  <c r="C227" i="3"/>
  <c r="C226" i="3"/>
  <c r="C214" i="3"/>
  <c r="C216" i="3" s="1"/>
  <c r="C199" i="3"/>
  <c r="C201" i="3" s="1"/>
  <c r="C187" i="3"/>
  <c r="C189" i="3" s="1"/>
  <c r="C175" i="3"/>
  <c r="C177" i="3" s="1"/>
  <c r="C160" i="3"/>
  <c r="C162" i="3" s="1"/>
  <c r="C148" i="3"/>
  <c r="C150" i="3" s="1"/>
  <c r="C52" i="2"/>
  <c r="C54" i="2" s="1"/>
  <c r="C40" i="2"/>
  <c r="C42" i="2" s="1"/>
  <c r="C26" i="2"/>
  <c r="C28" i="2" s="1"/>
  <c r="C14" i="2"/>
  <c r="C16" i="2" s="1"/>
  <c r="C255" i="3" l="1"/>
  <c r="C267" i="3"/>
  <c r="C22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Barclay, Andy W (DFG)</author>
  </authors>
  <commentList>
    <comment ref="J1" authorId="0" shapeId="0" xr:uid="{28FEE84C-5E56-4467-8A1A-A6CD8C56FC28}">
      <text>
        <r>
          <rPr>
            <b/>
            <sz val="9"/>
            <color indexed="81"/>
            <rFont val="Tahoma"/>
            <family val="2"/>
          </rPr>
          <t>Barclay, Andy W (DFG):</t>
        </r>
        <r>
          <rPr>
            <sz val="9"/>
            <color indexed="81"/>
            <rFont val="Tahoma"/>
            <family val="2"/>
          </rPr>
          <t xml:space="preserve">
This map needs to be updated.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Barclay, Andy W (DFG)</author>
  </authors>
  <commentList>
    <comment ref="A1" authorId="0" shapeId="0" xr:uid="{869D5B13-2661-4534-94C9-9CBD15C5B0AB}">
      <text>
        <r>
          <rPr>
            <b/>
            <sz val="9"/>
            <color indexed="81"/>
            <rFont val="Tahoma"/>
            <family val="2"/>
          </rPr>
          <t>Barclay, Andy W (DFG):</t>
        </r>
        <r>
          <rPr>
            <sz val="9"/>
            <color indexed="81"/>
            <rFont val="Tahoma"/>
            <family val="2"/>
          </rPr>
          <t xml:space="preserve">
Still working on this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Barclay, Andy W (DFG)</author>
  </authors>
  <commentList>
    <comment ref="A1" authorId="0" shapeId="0" xr:uid="{4DF13F05-E5A8-4E14-9730-3C9017FFA3E5}">
      <text>
        <r>
          <rPr>
            <b/>
            <sz val="9"/>
            <color indexed="81"/>
            <rFont val="Tahoma"/>
            <family val="2"/>
          </rPr>
          <t>Barclay, Andy W (DFG):</t>
        </r>
        <r>
          <rPr>
            <sz val="9"/>
            <color indexed="81"/>
            <rFont val="Tahoma"/>
            <family val="2"/>
          </rPr>
          <t xml:space="preserve">
Still working on this table</t>
        </r>
      </text>
    </comment>
  </commentList>
</comments>
</file>

<file path=xl/sharedStrings.xml><?xml version="1.0" encoding="utf-8"?>
<sst xmlns="http://schemas.openxmlformats.org/spreadsheetml/2006/main" count="515" uniqueCount="97">
  <si>
    <t>Mixture No.</t>
  </si>
  <si>
    <t>Fishery</t>
  </si>
  <si>
    <t>Area</t>
  </si>
  <si>
    <t>Dates Sampled</t>
  </si>
  <si>
    <t>Dates Represented</t>
  </si>
  <si>
    <t>Harvest Represented</t>
  </si>
  <si>
    <t>Number of Fish</t>
  </si>
  <si>
    <t>Genotyped</t>
  </si>
  <si>
    <r>
      <t>Used</t>
    </r>
    <r>
      <rPr>
        <vertAlign val="superscript"/>
        <sz val="10"/>
        <color theme="1"/>
        <rFont val="Times New Roman"/>
        <family val="1"/>
      </rPr>
      <t>a</t>
    </r>
  </si>
  <si>
    <t>21-1</t>
  </si>
  <si>
    <t>21-2</t>
  </si>
  <si>
    <t>21-3</t>
  </si>
  <si>
    <t>21-4</t>
  </si>
  <si>
    <t>Central District Set (West Cook Inlet)</t>
  </si>
  <si>
    <t>Western, Kustatan, &amp; Kalgin Island subdistricts</t>
  </si>
  <si>
    <t>21-5</t>
  </si>
  <si>
    <t>Northern District Set</t>
  </si>
  <si>
    <t>Eastern Subidistrict</t>
  </si>
  <si>
    <t>21-6</t>
  </si>
  <si>
    <t>21-7</t>
  </si>
  <si>
    <t>General Subdistrict - south</t>
  </si>
  <si>
    <r>
      <rPr>
        <vertAlign val="superscript"/>
        <sz val="11"/>
        <color theme="1"/>
        <rFont val="Times New Roman"/>
        <family val="1"/>
      </rPr>
      <t>a</t>
    </r>
    <r>
      <rPr>
        <sz val="11"/>
        <color theme="1"/>
        <rFont val="Times New Roman"/>
        <family val="1"/>
      </rPr>
      <t xml:space="preserve"> Samples missing genotypes for 20% or more loci and duplicate samples were removed prior to analysis. </t>
    </r>
  </si>
  <si>
    <t>State</t>
  </si>
  <si>
    <t>Federal</t>
  </si>
  <si>
    <t>Central District Drift</t>
  </si>
  <si>
    <t>6/20–7/14</t>
  </si>
  <si>
    <t>Table 1.– Commercial fishery strata (mixtures) for estimating stock compositions and stock-specific harvests for 2024, including mixture number, fishery and fishing area represented, sampling dates, harvest dates represented by each mixture, and number of fish genotyped and used in the mixed-stock analysis.</t>
  </si>
  <si>
    <t>6/20–7/11</t>
  </si>
  <si>
    <t>7/15–8/11</t>
  </si>
  <si>
    <t>7/15–8/5</t>
  </si>
  <si>
    <t>6/3–8/5</t>
  </si>
  <si>
    <t>7/4–8/8</t>
  </si>
  <si>
    <t>7/8–8/5</t>
  </si>
  <si>
    <t>7/15–8/15</t>
  </si>
  <si>
    <t>715–8/15</t>
  </si>
  <si>
    <t>6/3–9/2</t>
  </si>
  <si>
    <t>Area strata</t>
  </si>
  <si>
    <t>90% CI</t>
  </si>
  <si>
    <t>Reporting Group</t>
  </si>
  <si>
    <t>Harvest</t>
  </si>
  <si>
    <t>SD</t>
  </si>
  <si>
    <t>Crescent</t>
  </si>
  <si>
    <t>West</t>
  </si>
  <si>
    <t>JCL</t>
  </si>
  <si>
    <t>SusYen</t>
  </si>
  <si>
    <t>Fish</t>
  </si>
  <si>
    <t>KTNE</t>
  </si>
  <si>
    <t>Kenai</t>
  </si>
  <si>
    <t>Kasilof</t>
  </si>
  <si>
    <t>Harvest represented</t>
  </si>
  <si>
    <t>Harvest unrepresented</t>
  </si>
  <si>
    <t>Total Harvest</t>
  </si>
  <si>
    <t>-continued-</t>
  </si>
  <si>
    <t>Central District, Western, Kustatan, and Kalgin Island subdistricts set gillnet</t>
  </si>
  <si>
    <t>Central District drift gillnet - Federal</t>
  </si>
  <si>
    <t>Central District drift gillnet - State</t>
  </si>
  <si>
    <t>Table 2.– Stock-specific harvest, standard deviation (SD), and 90% credibility intervals calculated using a stratified estimator for combined strata in the Central District drift gillnet- State (2 temporal strata), drift gillnet - Federal (2 temporal strata),  Western, Kustatan, and Kalgin Island subdistricts set gillnet (1 temporal stratum), and Northern District set gillnet (2 spatiotemporal strata) fisheries and based on genetic analysis of mixtures of sockeye salmon harvested in the Upper Cook Inlet in 2024.</t>
  </si>
  <si>
    <r>
      <rPr>
        <vertAlign val="superscript"/>
        <sz val="11"/>
        <color theme="1"/>
        <rFont val="Times New Roman"/>
        <family val="1"/>
      </rPr>
      <t>1</t>
    </r>
    <r>
      <rPr>
        <sz val="11"/>
        <color theme="1"/>
        <rFont val="Times New Roman"/>
        <family val="1"/>
      </rPr>
      <t xml:space="preserve"> Northern District estimates are only representative of Eastern Subdistrict and General Subdistrict - south harvests.</t>
    </r>
  </si>
  <si>
    <t xml:space="preserve"> 90% CI </t>
  </si>
  <si>
    <t>Year</t>
  </si>
  <si>
    <t xml:space="preserve"> Mean </t>
  </si>
  <si>
    <t xml:space="preserve"> SD </t>
  </si>
  <si>
    <r>
      <t>Note</t>
    </r>
    <r>
      <rPr>
        <sz val="11"/>
        <color theme="1"/>
        <rFont val="Times New Roman"/>
        <family val="1"/>
      </rPr>
      <t>:</t>
    </r>
    <r>
      <rPr>
        <vertAlign val="superscript"/>
        <sz val="11"/>
        <color theme="1"/>
        <rFont val="Times New Roman"/>
        <family val="1"/>
      </rPr>
      <t xml:space="preserve"> </t>
    </r>
    <r>
      <rPr>
        <sz val="11"/>
        <color theme="1"/>
        <rFont val="Times New Roman"/>
        <family val="1"/>
      </rPr>
      <t>90% credibility intervals and standard deviations for harvest years prior to 2014 may differ from what was originally reported due a different rounding procedure used when summarizing the BAYES output for this report. The harvest numbers used in this table were pulled from the fish ticket database when these estimates were originally reported and, therefore, may not match current harvest numbers in the database.</t>
    </r>
  </si>
  <si>
    <r>
      <t xml:space="preserve">a </t>
    </r>
    <r>
      <rPr>
        <sz val="11"/>
        <color theme="1"/>
        <rFont val="Times New Roman"/>
        <family val="1"/>
      </rPr>
      <t> Estimates for 2007 differ from what was previously reported in Barclay et al. (2010b, 2010a, 2013, 2017, 2018) and Barclay (2017, 2019) due to an error in the Kasilof Section July 16–21, 2007 stock composition estimates was corrected for this report.</t>
    </r>
  </si>
  <si>
    <r>
      <t xml:space="preserve">b </t>
    </r>
    <r>
      <rPr>
        <sz val="11"/>
        <color theme="1"/>
        <rFont val="Times New Roman"/>
        <family val="1"/>
      </rPr>
      <t>Estimates for 2008 differ from what was previously reported in Barclay et al. (2010b, 2010a, 2013, 2017, 2018) and Barclay (2017, 2019) because of a correction made to the harvest represented for the Upper Subdistrict.</t>
    </r>
  </si>
  <si>
    <r>
      <t>c</t>
    </r>
    <r>
      <rPr>
        <sz val="11"/>
        <color theme="1"/>
        <rFont val="Times New Roman"/>
        <family val="1"/>
      </rPr>
      <t xml:space="preserve"> Estimates for 2010 differ from what was previously reported in Barclay et al. (Barclay et al. 2013) because Western Subdistrict harvests were not included in that report because the BAYES chains for the Western Subdistrict mixture failed to converge due to a missing baseline population. Harvest for the Western Subdistrict is reported here for 2010 after the mixture was reanalyzed using the updated baseline.</t>
    </r>
  </si>
  <si>
    <r>
      <t>d</t>
    </r>
    <r>
      <rPr>
        <sz val="11"/>
        <color theme="1"/>
        <rFont val="Times New Roman"/>
        <family val="1"/>
      </rPr>
      <t xml:space="preserve"> Estimates for 2015 and 2016 differ from what was reported in Barclay (2017) due to an error in the fish ticket database that put some districtwide harvests in the wrong statistical area; therefore, those harvests were not included in the represented harvest in that report. The stock-specific harvest estimates in this report have been recalculated using the correct harvest numbers.</t>
    </r>
  </si>
  <si>
    <r>
      <t>e</t>
    </r>
    <r>
      <rPr>
        <sz val="11"/>
        <color theme="1"/>
        <rFont val="Times New Roman"/>
        <family val="1"/>
      </rPr>
      <t xml:space="preserve"> Estimates for 2016 differ from what was reported in Barclay (2019) due to a correction made to the harvest represented for the Central District drift gillnet (excluding corridor-only periods) fishery.</t>
    </r>
  </si>
  <si>
    <t>Table 3.– Stock-specific harvest, standard deviation (SD), and 90% credibility intervals (CI) calculated using a stratified estimator for combined spatial and temporal strata in all represented fishing area strata and based on genetic analysis of sockeye salmon harvested in the Upper Cook Inlet commercial fishery, 2005–2024.  The numbers of fish that contribute to the unrepresented strata are also provided.</t>
  </si>
  <si>
    <t xml:space="preserve">Figure 1.–Map of Cook Inlet showing reporting group areas for genetic mixed stock analysis of sockeye salmon harvest samples. </t>
  </si>
  <si>
    <t>F</t>
  </si>
  <si>
    <t xml:space="preserve">Figure 2.–Map of Upper Cook Inlet showing commercial fishing boundaries (statistical areas) for the  Central District drift gillnet fishery. </t>
  </si>
  <si>
    <t xml:space="preserve">Note: Districts, subdistricts, and sections are defined in Alaska Administrative Code (5 AAC 21.200). </t>
  </si>
  <si>
    <t xml:space="preserve">Figure 3.–Map of Upper Cook Inlet showing commercial fishing boundaries (statistical areas) for subdistricts and selected sections and subsections within the Northern and Central districts for both set and drift gillnet fisheries. </t>
  </si>
  <si>
    <t>Figure 4.–Upper Cook Inlet commercial sockeye salmon harvest estimates by fishery and reporting group, 2024.</t>
  </si>
  <si>
    <t>Figure 5.– Overall Cook Inlet commercial fishery stratified harvest estimates for sockeye salmon by stock for 2005–2024. Black bars indicate the portion of the total harvest from each year not included in the analysis (unrepresented).</t>
  </si>
  <si>
    <t>Mean</t>
  </si>
  <si>
    <t xml:space="preserve">Note: The 90% credibility intervals of harvest estimates may not include the point estimate for the very low extrapolated harvest numbers because fewer than 5% of iterations had values above zero. </t>
  </si>
  <si>
    <t>Note: Stock composition and harvest estimates may not sum to 100% due to rounding errors.</t>
  </si>
  <si>
    <t>Dates</t>
  </si>
  <si>
    <t>Appendix A1.¬ Statistical area, sampling dates, number of fish sampled and genotyped, and mixture dates and number for mixtures of sockeye salmon harvested in the Upper Cook Inlet commercial fishery in 2024. Mixture numbers correspond to mixture numbers in Table 1. Maps of statistical areas can be found in Figures 2 and 3.</t>
  </si>
  <si>
    <t>Appendix B1.¬ Commercial sockeye salmon harvest by area and date in Upper Cook Inlet, 2024. The harvest represented for each genetic mixed stock analysis stratum (mixture; Table 1) is indicated with black outline. 
Key: Represented harvest is shaded in dark gray if sampled and light gray if unsampled.</t>
  </si>
  <si>
    <t>Appendix C1.–Central District drift gillnet State fishery, 2024: Stock composition (%) and stock-specific harvest estimates, including the final number of samples used in the genetic analysis (n), mean, 90% credibility interval (CI), and standard deviation (SD).</t>
  </si>
  <si>
    <t>Appendix C2.–Central District drift gillnet Federal fishery, 2024: Stock composition (%) and stock-specific harvest estimates, including the final number of samples used in the genetic analysis (n), mean, 90% credibility interval (CI), and standard deviation (SD).</t>
  </si>
  <si>
    <t>N</t>
  </si>
  <si>
    <t>Eastern Subdistrict</t>
  </si>
  <si>
    <t>Appendix D1.–Western, Kustatan, and Kalgin Island subdistricts (Central District) set gillnet fisheries, 2024: Stock composition (%) and stock-specific harvest estimates, including mean, 90% credibility interval (CI), the final number of samples used in the genetic analysis (n), and standard deviation (SD).</t>
  </si>
  <si>
    <t>Table 2.-Page 2 of 2.</t>
  </si>
  <si>
    <t>Table 3.–Page 2 of 7.</t>
  </si>
  <si>
    <t>Table 3.–Page 3 of 7.</t>
  </si>
  <si>
    <t>Table 3.–Page 4 of 7.</t>
  </si>
  <si>
    <t>Table 3.–Page 5 of 7.</t>
  </si>
  <si>
    <t>Table 3.–Page 6 of 7.</t>
  </si>
  <si>
    <t>Table 3.–Page 7 of 7.</t>
  </si>
  <si>
    <r>
      <t>Northern District, Eastern Subdistrict and General Subdistrict - south set gillnet</t>
    </r>
    <r>
      <rPr>
        <vertAlign val="superscript"/>
        <sz val="10"/>
        <rFont val="Times New Roman"/>
        <family val="1"/>
      </rPr>
      <t>1</t>
    </r>
  </si>
  <si>
    <t>Appendix E1.–Eastern Subdistrict and General Subdistrict - south (Northern District) set gillnet fisheries, 2024: Stock composition (%) and stock-specific harvest estimates, including mean, 90% credibility interval (CI), the final number of samples used in the genetic analysis (n), and standard deviation (SD).</t>
  </si>
  <si>
    <t>Key: The bubble plot shows stock-specific harvest estimates (means) of sockeye salmon for 8 reporting groups (colored circles) and unanalyzed harvest (unrepresented; black circles) (x-axis) and 5 fisheries (y-axis). The size of the circle represents the stock-specific harvest for fishery (see legend, top right).  The right bar plot shows the total harvest for each fishery. The top bar plot shows the stock-specific harvest and 90% credibility intervals for the entire season across all fisheries (colored bars) and unrepresented harvest (black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</si>
</sst>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0_);_(* \(#,##0.000\);_(* &quot;-&quot;??_);_(@_)"/>
    <numFmt numFmtId="166" formatCode="0.0"/>
  </numFmts>
  <fonts count="19" x14ac:knownFonts="1">
    <font>
      <sz val="11"/>
      <color theme="1"/>
      <name val="Calibri"/>
      <family val="2"/>
      <scheme val="minor"/>
    </font>
    <font>
      <sz val="11"/>
      <color theme="1"/>
      <name val="Times New Roman"/>
      <family val="1"/>
    </font>
    <font>
      <sz val="10"/>
      <color theme="1"/>
      <name val="Times New Roman"/>
      <family val="1"/>
    </font>
    <font>
      <vertAlign val="superscript"/>
      <sz val="10"/>
      <color theme="1"/>
      <name val="Times New Roman"/>
      <family val="1"/>
    </font>
    <font>
      <sz val="10"/>
      <name val="Times New Roman"/>
      <family val="1"/>
    </font>
    <font>
      <vertAlign val="superscript"/>
      <sz val="11"/>
      <color theme="1"/>
      <name val="Times New Roman"/>
      <family val="1"/>
    </font>
    <font>
      <sz val="8"/>
      <name val="Calibri"/>
      <family val="2"/>
      <scheme val="minor"/>
    </font>
    <font>
      <sz val="11"/>
      <color theme="1"/>
      <name val="Calibri"/>
      <family val="2"/>
      <scheme val="minor"/>
    </font>
    <font>
      <sz val="10"/>
      <color rgb="FF000000"/>
      <name val="Times New Roman"/>
      <family val="1"/>
    </font>
    <font>
      <i/>
      <sz val="10"/>
      <color theme="1"/>
      <name val="Times New Roman"/>
      <family val="1"/>
    </font>
    <font>
      <u/>
      <sz val="10"/>
      <color theme="1"/>
      <name val="Times New Roman"/>
      <family val="1"/>
    </font>
    <font>
      <u/>
      <sz val="11"/>
      <color theme="1"/>
      <name val="Times New Roman"/>
      <family val="1"/>
    </font>
    <font>
      <vertAlign val="superscript"/>
      <sz val="10"/>
      <name val="Times New Roman"/>
      <family val="1"/>
    </font>
    <font>
      <sz val="11"/>
      <color rgb="FF000000"/>
      <name val="Times New Roman"/>
      <family val="1"/>
    </font>
    <font>
      <i/>
      <sz val="11"/>
      <color theme="1"/>
      <name val="Times New Roman"/>
      <family val="1"/>
    </font>
    <font>
      <sz val="9"/>
      <color indexed="81"/>
      <name val="Tahoma"/>
      <family val="2"/>
    </font>
    <font>
      <b/>
      <sz val="9"/>
      <color indexed="81"/>
      <name val="Tahoma"/>
      <family val="2"/>
    </font>
    <font>
      <i/>
      <sz val="10"/>
      <name val="Times New Roman"/>
      <family val="1"/>
    </font>
    <font>
      <sz val="10"/>
      <color rgb="FF000000"/>
      <name val="Lucida Console"/>
      <family val="3"/>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cellStyleXfs>
  <cellXfs count="140">
    <xf numFmtId="0" fontId="0" fillId="0" borderId="0" xfId="0"/>
    <xf numFmtId="0" fontId="2" fillId="0" borderId="3" xfId="0" applyFont="1" applyBorder="1" applyAlignment="1">
      <alignment horizontal="center"/>
    </xf>
    <xf numFmtId="0" fontId="1" fillId="0" borderId="0" xfId="0" applyFont="1"/>
    <xf numFmtId="0" fontId="2" fillId="0" borderId="1" xfId="0" applyFont="1" applyBorder="1" applyAlignment="1">
      <alignment horizontal="center"/>
    </xf>
    <xf numFmtId="0" fontId="2" fillId="0" borderId="1" xfId="0" applyFont="1" applyBorder="1" applyAlignment="1">
      <alignment horizontal="right"/>
    </xf>
    <xf numFmtId="16" fontId="2" fillId="0" borderId="0" xfId="0" quotePrefix="1" applyNumberFormat="1" applyFont="1" applyAlignment="1">
      <alignment horizontal="center"/>
    </xf>
    <xf numFmtId="0" fontId="2" fillId="0" borderId="2" xfId="0" applyFont="1" applyBorder="1"/>
    <xf numFmtId="0" fontId="2" fillId="0" borderId="0" xfId="0" applyFont="1" applyAlignment="1">
      <alignment wrapText="1"/>
    </xf>
    <xf numFmtId="0" fontId="2" fillId="0" borderId="0" xfId="0" applyFont="1" applyAlignment="1">
      <alignment horizontal="center"/>
    </xf>
    <xf numFmtId="3" fontId="2" fillId="0" borderId="0" xfId="0" applyNumberFormat="1" applyFont="1" applyAlignment="1">
      <alignment horizontal="right"/>
    </xf>
    <xf numFmtId="0" fontId="2" fillId="0" borderId="0" xfId="0" applyFont="1"/>
    <xf numFmtId="0" fontId="2" fillId="0" borderId="1" xfId="0" applyFont="1" applyBorder="1"/>
    <xf numFmtId="0" fontId="2" fillId="0" borderId="1" xfId="0" applyFont="1" applyBorder="1" applyAlignment="1">
      <alignment horizontal="left" wrapText="1"/>
    </xf>
    <xf numFmtId="3" fontId="2" fillId="0" borderId="1" xfId="0" applyNumberFormat="1" applyFont="1" applyBorder="1" applyAlignment="1">
      <alignment horizontal="right"/>
    </xf>
    <xf numFmtId="0" fontId="2" fillId="0" borderId="2" xfId="0" applyFont="1" applyBorder="1" applyAlignment="1">
      <alignment horizontal="left" wrapText="1"/>
    </xf>
    <xf numFmtId="3" fontId="4" fillId="0" borderId="2" xfId="0" applyNumberFormat="1" applyFont="1" applyBorder="1" applyAlignment="1">
      <alignment horizontal="right"/>
    </xf>
    <xf numFmtId="3" fontId="2" fillId="0" borderId="2" xfId="0" applyNumberFormat="1" applyFont="1" applyBorder="1" applyAlignment="1">
      <alignment horizontal="right"/>
    </xf>
    <xf numFmtId="0" fontId="1" fillId="0" borderId="0" xfId="0" applyFont="1" applyAlignment="1">
      <alignment vertical="top"/>
    </xf>
    <xf numFmtId="0" fontId="2" fillId="0" borderId="0" xfId="0" applyFont="1" applyAlignment="1">
      <alignment horizontal="left" wrapText="1"/>
    </xf>
    <xf numFmtId="0" fontId="2" fillId="0" borderId="0" xfId="0" applyFont="1" applyAlignment="1">
      <alignment horizontal="right"/>
    </xf>
    <xf numFmtId="0" fontId="4" fillId="0" borderId="1" xfId="0" applyFont="1" applyBorder="1" applyAlignment="1">
      <alignment horizontal="right"/>
    </xf>
    <xf numFmtId="0" fontId="4" fillId="0" borderId="0" xfId="0" applyFont="1" applyAlignment="1">
      <alignment horizontal="right"/>
    </xf>
    <xf numFmtId="0" fontId="4" fillId="0" borderId="2" xfId="0" applyFont="1" applyBorder="1" applyAlignment="1">
      <alignment horizontal="right"/>
    </xf>
    <xf numFmtId="0" fontId="2" fillId="0" borderId="2" xfId="0" applyFont="1" applyBorder="1" applyAlignment="1">
      <alignment horizontal="right"/>
    </xf>
    <xf numFmtId="16" fontId="2" fillId="0" borderId="1" xfId="0" quotePrefix="1" applyNumberFormat="1" applyFont="1" applyBorder="1" applyAlignment="1">
      <alignment horizontal="center"/>
    </xf>
    <xf numFmtId="0" fontId="2" fillId="0" borderId="2" xfId="0" applyFont="1" applyBorder="1" applyAlignment="1">
      <alignment vertical="top" wrapText="1"/>
    </xf>
    <xf numFmtId="0" fontId="4" fillId="0" borderId="3" xfId="0" applyFont="1" applyBorder="1" applyAlignment="1">
      <alignment horizontal="center"/>
    </xf>
    <xf numFmtId="0" fontId="8" fillId="0" borderId="2" xfId="0" applyFont="1" applyBorder="1" applyAlignment="1">
      <alignment horizontal="left" vertical="center"/>
    </xf>
    <xf numFmtId="0" fontId="8" fillId="0" borderId="2" xfId="0" applyFont="1" applyBorder="1" applyAlignment="1">
      <alignment horizontal="right" vertical="center"/>
    </xf>
    <xf numFmtId="0" fontId="8" fillId="0" borderId="1" xfId="0" applyFont="1" applyBorder="1" applyAlignment="1">
      <alignment horizontal="left" vertical="center"/>
    </xf>
    <xf numFmtId="0" fontId="8" fillId="0" borderId="1" xfId="0" applyFont="1" applyBorder="1" applyAlignment="1">
      <alignment horizontal="right" vertical="center"/>
    </xf>
    <xf numFmtId="9" fontId="8" fillId="0" borderId="1" xfId="0" applyNumberFormat="1" applyFont="1" applyBorder="1" applyAlignment="1">
      <alignment horizontal="right" vertical="center"/>
    </xf>
    <xf numFmtId="0" fontId="2" fillId="0" borderId="0" xfId="2" applyFont="1"/>
    <xf numFmtId="0" fontId="9" fillId="0" borderId="0" xfId="0" applyFont="1" applyAlignment="1">
      <alignment horizontal="left" vertical="center"/>
    </xf>
    <xf numFmtId="3" fontId="2" fillId="0" borderId="0" xfId="1" applyNumberFormat="1" applyFont="1"/>
    <xf numFmtId="3" fontId="2" fillId="0" borderId="0" xfId="3" applyNumberFormat="1" applyFont="1"/>
    <xf numFmtId="0" fontId="2" fillId="0" borderId="2" xfId="0" applyFont="1" applyBorder="1" applyAlignment="1">
      <alignment horizontal="left" vertical="center"/>
    </xf>
    <xf numFmtId="164" fontId="2" fillId="0" borderId="2" xfId="1" applyNumberFormat="1" applyFont="1" applyBorder="1" applyAlignment="1">
      <alignment horizontal="right"/>
    </xf>
    <xf numFmtId="164" fontId="2" fillId="0" borderId="0" xfId="1" applyNumberFormat="1" applyFont="1"/>
    <xf numFmtId="0" fontId="2" fillId="0" borderId="0" xfId="0" applyFont="1" applyAlignment="1">
      <alignment horizontal="left" vertical="center"/>
    </xf>
    <xf numFmtId="164" fontId="2" fillId="0" borderId="1" xfId="1" applyNumberFormat="1" applyFont="1" applyFill="1" applyBorder="1" applyAlignment="1">
      <alignment horizontal="right"/>
    </xf>
    <xf numFmtId="165" fontId="2" fillId="0" borderId="0" xfId="1" applyNumberFormat="1" applyFont="1"/>
    <xf numFmtId="0" fontId="2" fillId="0" borderId="1" xfId="0" applyFont="1" applyBorder="1" applyAlignment="1">
      <alignment horizontal="left" vertical="center"/>
    </xf>
    <xf numFmtId="164" fontId="2" fillId="0" borderId="1" xfId="1" applyNumberFormat="1" applyFont="1" applyBorder="1" applyAlignment="1">
      <alignment horizontal="right"/>
    </xf>
    <xf numFmtId="0" fontId="4" fillId="0" borderId="0" xfId="0" applyFont="1" applyAlignment="1">
      <alignment horizontal="left"/>
    </xf>
    <xf numFmtId="0" fontId="1" fillId="0" borderId="0" xfId="2" applyFont="1"/>
    <xf numFmtId="164" fontId="2" fillId="0" borderId="2" xfId="1" applyNumberFormat="1" applyFont="1" applyBorder="1"/>
    <xf numFmtId="0" fontId="2" fillId="0" borderId="1" xfId="2" applyFont="1" applyBorder="1"/>
    <xf numFmtId="164" fontId="2" fillId="0" borderId="1" xfId="1" applyNumberFormat="1" applyFont="1" applyBorder="1"/>
    <xf numFmtId="0" fontId="2" fillId="0" borderId="0" xfId="2" quotePrefix="1" applyFont="1"/>
    <xf numFmtId="164" fontId="2" fillId="0" borderId="0" xfId="1" applyNumberFormat="1" applyFont="1" applyBorder="1"/>
    <xf numFmtId="164" fontId="1" fillId="0" borderId="0" xfId="1" applyNumberFormat="1" applyFont="1"/>
    <xf numFmtId="3" fontId="2" fillId="0" borderId="0" xfId="1" applyNumberFormat="1" applyFont="1" applyAlignment="1">
      <alignment horizontal="right"/>
    </xf>
    <xf numFmtId="3" fontId="2" fillId="0" borderId="0" xfId="3" applyNumberFormat="1" applyFont="1" applyAlignment="1">
      <alignment horizontal="right"/>
    </xf>
    <xf numFmtId="164" fontId="2" fillId="0" borderId="0" xfId="1" applyNumberFormat="1" applyFont="1" applyAlignment="1">
      <alignment horizontal="right"/>
    </xf>
    <xf numFmtId="9" fontId="2" fillId="0" borderId="0" xfId="1" applyNumberFormat="1" applyFont="1" applyAlignment="1">
      <alignment horizontal="right"/>
    </xf>
    <xf numFmtId="164" fontId="10" fillId="0" borderId="0" xfId="1" applyNumberFormat="1" applyFont="1" applyAlignment="1">
      <alignment horizontal="right"/>
    </xf>
    <xf numFmtId="0" fontId="11" fillId="0" borderId="0" xfId="0" applyFont="1"/>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right" vertical="center"/>
    </xf>
    <xf numFmtId="9" fontId="13" fillId="0" borderId="1" xfId="0" applyNumberFormat="1" applyFont="1" applyBorder="1" applyAlignment="1">
      <alignment horizontal="right" vertical="center"/>
    </xf>
    <xf numFmtId="0" fontId="1" fillId="0" borderId="0" xfId="0" applyFont="1" applyAlignment="1">
      <alignment horizontal="left" vertical="center"/>
    </xf>
    <xf numFmtId="0" fontId="14" fillId="0" borderId="0" xfId="0" applyFont="1" applyAlignment="1">
      <alignment horizontal="left" vertical="center"/>
    </xf>
    <xf numFmtId="3" fontId="1" fillId="0" borderId="0" xfId="0" applyNumberFormat="1" applyFont="1" applyAlignment="1">
      <alignment horizontal="right" vertical="center"/>
    </xf>
    <xf numFmtId="0" fontId="1" fillId="0" borderId="0" xfId="0" applyFont="1" applyAlignment="1">
      <alignment horizontal="right" vertical="center"/>
    </xf>
    <xf numFmtId="0" fontId="14" fillId="0" borderId="1" xfId="0" applyFont="1" applyBorder="1" applyAlignment="1">
      <alignment horizontal="left" vertical="center"/>
    </xf>
    <xf numFmtId="3" fontId="1" fillId="0" borderId="1" xfId="0" applyNumberFormat="1" applyFont="1" applyBorder="1" applyAlignment="1">
      <alignment horizontal="right" vertical="center"/>
    </xf>
    <xf numFmtId="1" fontId="1" fillId="0" borderId="0" xfId="0" applyNumberFormat="1" applyFont="1" applyAlignment="1">
      <alignment horizontal="right" vertical="center"/>
    </xf>
    <xf numFmtId="0" fontId="1" fillId="0" borderId="0" xfId="0" applyFont="1" applyAlignment="1">
      <alignment horizontal="center" vertical="center"/>
    </xf>
    <xf numFmtId="0" fontId="1" fillId="0" borderId="0" xfId="0" applyFont="1" applyAlignment="1">
      <alignment horizontal="justify" vertical="center"/>
    </xf>
    <xf numFmtId="0" fontId="1" fillId="0" borderId="1" xfId="0" applyFont="1" applyBorder="1"/>
    <xf numFmtId="0" fontId="2" fillId="0" borderId="2" xfId="3" applyFont="1" applyBorder="1"/>
    <xf numFmtId="0" fontId="2" fillId="0" borderId="0" xfId="3" applyFont="1"/>
    <xf numFmtId="0" fontId="2" fillId="0" borderId="0" xfId="2" applyFont="1" applyAlignment="1">
      <alignment horizontal="center"/>
    </xf>
    <xf numFmtId="0" fontId="2" fillId="0" borderId="1" xfId="3" applyFont="1" applyBorder="1"/>
    <xf numFmtId="0" fontId="2" fillId="0" borderId="1" xfId="3" applyFont="1" applyBorder="1" applyAlignment="1">
      <alignment horizontal="right"/>
    </xf>
    <xf numFmtId="9" fontId="2" fillId="0" borderId="1" xfId="3" applyNumberFormat="1" applyFont="1" applyBorder="1" applyAlignment="1">
      <alignment horizontal="right"/>
    </xf>
    <xf numFmtId="0" fontId="2" fillId="0" borderId="0" xfId="3" applyFont="1" applyAlignment="1">
      <alignment horizontal="right"/>
    </xf>
    <xf numFmtId="0" fontId="17" fillId="0" borderId="0" xfId="0" applyFont="1"/>
    <xf numFmtId="166" fontId="4" fillId="0" borderId="0" xfId="0" applyNumberFormat="1" applyFont="1" applyAlignment="1">
      <alignment horizontal="right"/>
    </xf>
    <xf numFmtId="164" fontId="4" fillId="0" borderId="0" xfId="4" applyNumberFormat="1" applyFont="1" applyAlignment="1">
      <alignment horizontal="right"/>
    </xf>
    <xf numFmtId="3" fontId="4" fillId="0" borderId="0" xfId="4" applyNumberFormat="1" applyFont="1" applyAlignment="1">
      <alignment horizontal="right"/>
    </xf>
    <xf numFmtId="0" fontId="17" fillId="0" borderId="1" xfId="0" applyFont="1" applyBorder="1"/>
    <xf numFmtId="166" fontId="4" fillId="0" borderId="1" xfId="0" applyNumberFormat="1" applyFont="1" applyBorder="1" applyAlignment="1">
      <alignment horizontal="right"/>
    </xf>
    <xf numFmtId="164" fontId="4" fillId="0" borderId="1" xfId="4" applyNumberFormat="1" applyFont="1" applyBorder="1" applyAlignment="1">
      <alignment horizontal="right"/>
    </xf>
    <xf numFmtId="3" fontId="4" fillId="0" borderId="1" xfId="4" applyNumberFormat="1" applyFont="1" applyBorder="1" applyAlignment="1">
      <alignment horizontal="right"/>
    </xf>
    <xf numFmtId="3" fontId="0" fillId="0" borderId="2" xfId="0" quotePrefix="1" applyNumberFormat="1" applyBorder="1"/>
    <xf numFmtId="3" fontId="0" fillId="0" borderId="0" xfId="0" quotePrefix="1" applyNumberFormat="1"/>
    <xf numFmtId="3" fontId="0" fillId="0" borderId="0" xfId="0" applyNumberFormat="1"/>
    <xf numFmtId="3" fontId="0" fillId="0" borderId="1" xfId="0" quotePrefix="1" applyNumberFormat="1" applyBorder="1"/>
    <xf numFmtId="0" fontId="4" fillId="0" borderId="0" xfId="0" applyFont="1"/>
    <xf numFmtId="0" fontId="18" fillId="0" borderId="0" xfId="0" applyFont="1" applyAlignment="1">
      <alignment vertical="center"/>
    </xf>
    <xf numFmtId="11" fontId="0" fillId="0" borderId="0" xfId="0" applyNumberFormat="1"/>
    <xf numFmtId="166" fontId="4" fillId="0" borderId="0" xfId="0" applyNumberFormat="1" applyFont="1"/>
    <xf numFmtId="164" fontId="4" fillId="0" borderId="0" xfId="4" applyNumberFormat="1" applyFont="1"/>
    <xf numFmtId="3" fontId="4" fillId="0" borderId="0" xfId="4" applyNumberFormat="1" applyFont="1"/>
    <xf numFmtId="43" fontId="0" fillId="0" borderId="0" xfId="0" applyNumberFormat="1"/>
    <xf numFmtId="43" fontId="18" fillId="0" borderId="0" xfId="0" applyNumberFormat="1" applyFont="1" applyAlignment="1">
      <alignment vertical="center"/>
    </xf>
    <xf numFmtId="166" fontId="4" fillId="0" borderId="1" xfId="0" applyNumberFormat="1" applyFont="1" applyBorder="1"/>
    <xf numFmtId="0" fontId="4" fillId="0" borderId="1" xfId="0" applyFont="1" applyBorder="1"/>
    <xf numFmtId="164" fontId="4" fillId="0" borderId="1" xfId="4" applyNumberFormat="1" applyFont="1" applyBorder="1"/>
    <xf numFmtId="3" fontId="4" fillId="0" borderId="1" xfId="4" applyNumberFormat="1" applyFont="1" applyBorder="1"/>
    <xf numFmtId="164" fontId="2" fillId="0" borderId="1" xfId="1" quotePrefix="1" applyNumberFormat="1" applyFont="1" applyFill="1" applyBorder="1" applyAlignment="1">
      <alignment horizontal="right"/>
    </xf>
    <xf numFmtId="0" fontId="1" fillId="0" borderId="0" xfId="0" applyFont="1" applyAlignment="1">
      <alignment horizontal="left"/>
    </xf>
    <xf numFmtId="0" fontId="1" fillId="0" borderId="0" xfId="0" applyFont="1" applyAlignment="1">
      <alignment vertical="top"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2" fillId="0" borderId="2" xfId="0" applyFont="1" applyBorder="1" applyAlignment="1">
      <alignment horizontal="center" wrapText="1"/>
    </xf>
    <xf numFmtId="0" fontId="2" fillId="0" borderId="1" xfId="0" applyFont="1" applyBorder="1" applyAlignment="1">
      <alignment horizontal="center" wrapText="1"/>
    </xf>
    <xf numFmtId="0" fontId="2" fillId="0" borderId="2"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right" wrapText="1"/>
    </xf>
    <xf numFmtId="0" fontId="2" fillId="0" borderId="1" xfId="0" applyFont="1" applyBorder="1" applyAlignment="1">
      <alignment horizontal="right" wrapText="1"/>
    </xf>
    <xf numFmtId="0" fontId="2" fillId="0" borderId="3" xfId="0" applyFont="1" applyBorder="1" applyAlignment="1">
      <alignment horizontal="center"/>
    </xf>
    <xf numFmtId="0" fontId="2" fillId="0" borderId="2" xfId="0" applyFont="1" applyBorder="1" applyAlignment="1">
      <alignment vertical="top"/>
    </xf>
    <xf numFmtId="0" fontId="2" fillId="0" borderId="0" xfId="0" applyFont="1" applyAlignment="1">
      <alignment vertical="top"/>
    </xf>
    <xf numFmtId="0" fontId="2" fillId="0" borderId="1" xfId="0" applyFont="1" applyBorder="1" applyAlignment="1">
      <alignment vertical="top"/>
    </xf>
    <xf numFmtId="0" fontId="2" fillId="0" borderId="2" xfId="0" applyFont="1" applyBorder="1" applyAlignment="1">
      <alignment vertical="top" wrapText="1"/>
    </xf>
    <xf numFmtId="0" fontId="2" fillId="0" borderId="1" xfId="0" applyFont="1" applyBorder="1" applyAlignment="1">
      <alignment vertical="top" wrapText="1"/>
    </xf>
    <xf numFmtId="0" fontId="4" fillId="0" borderId="3" xfId="0" applyFont="1" applyBorder="1" applyAlignment="1">
      <alignment horizontal="left"/>
    </xf>
    <xf numFmtId="0" fontId="4" fillId="0" borderId="3" xfId="0" applyFont="1" applyBorder="1"/>
    <xf numFmtId="0" fontId="1" fillId="0" borderId="2" xfId="0" applyFont="1" applyBorder="1" applyAlignment="1">
      <alignment horizontal="left" vertical="top" wrapText="1"/>
    </xf>
    <xf numFmtId="0" fontId="1" fillId="0" borderId="1" xfId="0" applyFont="1" applyBorder="1" applyAlignment="1">
      <alignment vertical="top" wrapText="1"/>
    </xf>
    <xf numFmtId="0" fontId="8" fillId="0" borderId="2" xfId="0" applyFont="1" applyBorder="1" applyAlignment="1">
      <alignment horizontal="left"/>
    </xf>
    <xf numFmtId="0" fontId="8" fillId="0" borderId="1" xfId="0" applyFont="1" applyBorder="1" applyAlignment="1">
      <alignment horizontal="left"/>
    </xf>
    <xf numFmtId="0" fontId="8" fillId="0" borderId="3"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left" vertical="top"/>
    </xf>
    <xf numFmtId="0" fontId="5" fillId="0" borderId="0" xfId="0" applyFont="1" applyAlignment="1">
      <alignment horizontal="justify" vertical="center"/>
    </xf>
    <xf numFmtId="0" fontId="5" fillId="0" borderId="0" xfId="0" applyFont="1" applyAlignment="1">
      <alignment wrapText="1"/>
    </xf>
    <xf numFmtId="0" fontId="14" fillId="0" borderId="0" xfId="0" applyFont="1" applyAlignment="1">
      <alignment horizontal="justify" vertical="center"/>
    </xf>
    <xf numFmtId="0" fontId="0" fillId="0" borderId="0" xfId="0" applyAlignment="1">
      <alignment horizontal="left" vertical="top" wrapText="1"/>
    </xf>
    <xf numFmtId="0" fontId="1" fillId="0" borderId="0" xfId="0" applyFont="1" applyAlignment="1">
      <alignment wrapText="1"/>
    </xf>
    <xf numFmtId="0" fontId="2" fillId="0" borderId="3" xfId="3" applyFont="1" applyBorder="1" applyAlignment="1">
      <alignment horizontal="center"/>
    </xf>
    <xf numFmtId="3" fontId="2" fillId="0" borderId="3" xfId="3" applyNumberFormat="1" applyFont="1" applyBorder="1" applyAlignment="1">
      <alignment horizontal="center"/>
    </xf>
    <xf numFmtId="0" fontId="2" fillId="0" borderId="3" xfId="2" applyFont="1" applyBorder="1" applyAlignment="1">
      <alignment horizontal="center"/>
    </xf>
    <xf numFmtId="0" fontId="2" fillId="0" borderId="0" xfId="3" applyFont="1" applyAlignment="1">
      <alignment horizontal="left" vertical="top" wrapText="1"/>
    </xf>
    <xf numFmtId="0" fontId="2" fillId="0" borderId="1" xfId="3" applyFont="1" applyBorder="1" applyAlignment="1">
      <alignment horizontal="left" vertical="top" wrapText="1"/>
    </xf>
    <xf numFmtId="0" fontId="2" fillId="0" borderId="3" xfId="3" applyFont="1" applyBorder="1" applyAlignment="1">
      <alignment horizontal="center" vertical="top" wrapText="1"/>
    </xf>
  </cellXfs>
  <cellStyles count="5">
    <cellStyle name="Comma" xfId="1" builtinId="3"/>
    <cellStyle name="Comma 2" xfId="4" xr:uid="{536DDA40-1FFC-4652-B576-5B643D63342E}"/>
    <cellStyle name="Normal" xfId="0" builtinId="0"/>
    <cellStyle name="Normal 10 2 2 2" xfId="3" xr:uid="{4BF89BA9-01D6-4CB0-83AD-1B32CE2169FA}"/>
    <cellStyle name="Normal 15" xfId="2" xr:uid="{FE4F279D-042B-4AF1-9AB6-79D1FA2D5D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169630</xdr:colOff>
      <xdr:row>37</xdr:row>
      <xdr:rowOff>131573</xdr:rowOff>
    </xdr:to>
    <xdr:grpSp>
      <xdr:nvGrpSpPr>
        <xdr:cNvPr id="2" name="Group 1">
          <a:extLst>
            <a:ext uri="{FF2B5EF4-FFF2-40B4-BE49-F238E27FC236}">
              <a16:creationId xmlns:a16="http://schemas.microsoft.com/office/drawing/2014/main" id="{EB6C473F-FA93-405B-8A69-052E1C0953C8}"/>
            </a:ext>
          </a:extLst>
        </xdr:cNvPr>
        <xdr:cNvGrpSpPr/>
      </xdr:nvGrpSpPr>
      <xdr:grpSpPr>
        <a:xfrm>
          <a:off x="0" y="0"/>
          <a:ext cx="5656030" cy="7180073"/>
          <a:chOff x="0" y="0"/>
          <a:chExt cx="5656030" cy="7324427"/>
        </a:xfrm>
      </xdr:grpSpPr>
      <xdr:grpSp>
        <xdr:nvGrpSpPr>
          <xdr:cNvPr id="3" name="Group 2">
            <a:extLst>
              <a:ext uri="{FF2B5EF4-FFF2-40B4-BE49-F238E27FC236}">
                <a16:creationId xmlns:a16="http://schemas.microsoft.com/office/drawing/2014/main" id="{5FBBB748-970F-1FD3-92B1-5D5DBE61165B}"/>
              </a:ext>
            </a:extLst>
          </xdr:cNvPr>
          <xdr:cNvGrpSpPr/>
        </xdr:nvGrpSpPr>
        <xdr:grpSpPr>
          <a:xfrm>
            <a:off x="0" y="9227"/>
            <a:ext cx="5656030" cy="7315200"/>
            <a:chOff x="0" y="10874"/>
            <a:chExt cx="6807200" cy="8804060"/>
          </a:xfrm>
        </xdr:grpSpPr>
        <xdr:pic>
          <xdr:nvPicPr>
            <xdr:cNvPr id="30" name="Picture 29" descr="V:\WORK\Sockeye\Cook Inlet\2009 Baseline\Mixture\UCI fishery files\CookInlet_no points.jpg">
              <a:extLst>
                <a:ext uri="{FF2B5EF4-FFF2-40B4-BE49-F238E27FC236}">
                  <a16:creationId xmlns:a16="http://schemas.microsoft.com/office/drawing/2014/main" id="{D778A791-93EA-29A5-7C1F-3DD137309E3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0874"/>
              <a:ext cx="6803136" cy="8804060"/>
            </a:xfrm>
            <a:prstGeom prst="rect">
              <a:avLst/>
            </a:prstGeom>
            <a:noFill/>
          </xdr:spPr>
        </xdr:pic>
        <xdr:cxnSp macro="">
          <xdr:nvCxnSpPr>
            <xdr:cNvPr id="31" name="Straight Connector 30">
              <a:extLst>
                <a:ext uri="{FF2B5EF4-FFF2-40B4-BE49-F238E27FC236}">
                  <a16:creationId xmlns:a16="http://schemas.microsoft.com/office/drawing/2014/main" id="{B0CB3ED9-B6B9-E42B-C8DC-62A78AC4AED6}"/>
                </a:ext>
              </a:extLst>
            </xdr:cNvPr>
            <xdr:cNvCxnSpPr/>
          </xdr:nvCxnSpPr>
          <xdr:spPr>
            <a:xfrm>
              <a:off x="3886200" y="4565045"/>
              <a:ext cx="0" cy="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2" name="Freeform 31">
              <a:extLst>
                <a:ext uri="{FF2B5EF4-FFF2-40B4-BE49-F238E27FC236}">
                  <a16:creationId xmlns:a16="http://schemas.microsoft.com/office/drawing/2014/main" id="{D6093FBB-D4AE-02C3-7CEC-00D184763FF7}"/>
                </a:ext>
              </a:extLst>
            </xdr:cNvPr>
            <xdr:cNvSpPr/>
          </xdr:nvSpPr>
          <xdr:spPr>
            <a:xfrm>
              <a:off x="218281" y="189341"/>
              <a:ext cx="6103144" cy="4225685"/>
            </a:xfrm>
            <a:custGeom>
              <a:avLst/>
              <a:gdLst>
                <a:gd name="connsiteX0" fmla="*/ 2581275 w 5584008"/>
                <a:gd name="connsiteY0" fmla="*/ 565704 h 4232829"/>
                <a:gd name="connsiteX1" fmla="*/ 2581275 w 5584008"/>
                <a:gd name="connsiteY1" fmla="*/ 565704 h 4232829"/>
                <a:gd name="connsiteX2" fmla="*/ 2628900 w 5584008"/>
                <a:gd name="connsiteY2" fmla="*/ 479979 h 4232829"/>
                <a:gd name="connsiteX3" fmla="*/ 2686050 w 5584008"/>
                <a:gd name="connsiteY3" fmla="*/ 432354 h 4232829"/>
                <a:gd name="connsiteX4" fmla="*/ 2724150 w 5584008"/>
                <a:gd name="connsiteY4" fmla="*/ 403779 h 4232829"/>
                <a:gd name="connsiteX5" fmla="*/ 2781300 w 5584008"/>
                <a:gd name="connsiteY5" fmla="*/ 365679 h 4232829"/>
                <a:gd name="connsiteX6" fmla="*/ 2838450 w 5584008"/>
                <a:gd name="connsiteY6" fmla="*/ 327579 h 4232829"/>
                <a:gd name="connsiteX7" fmla="*/ 2876550 w 5584008"/>
                <a:gd name="connsiteY7" fmla="*/ 299004 h 4232829"/>
                <a:gd name="connsiteX8" fmla="*/ 2943225 w 5584008"/>
                <a:gd name="connsiteY8" fmla="*/ 232329 h 4232829"/>
                <a:gd name="connsiteX9" fmla="*/ 3086100 w 5584008"/>
                <a:gd name="connsiteY9" fmla="*/ 175179 h 4232829"/>
                <a:gd name="connsiteX10" fmla="*/ 3181350 w 5584008"/>
                <a:gd name="connsiteY10" fmla="*/ 127554 h 4232829"/>
                <a:gd name="connsiteX11" fmla="*/ 3238500 w 5584008"/>
                <a:gd name="connsiteY11" fmla="*/ 89454 h 4232829"/>
                <a:gd name="connsiteX12" fmla="*/ 3314700 w 5584008"/>
                <a:gd name="connsiteY12" fmla="*/ 70404 h 4232829"/>
                <a:gd name="connsiteX13" fmla="*/ 3419475 w 5584008"/>
                <a:gd name="connsiteY13" fmla="*/ 41829 h 4232829"/>
                <a:gd name="connsiteX14" fmla="*/ 4705350 w 5584008"/>
                <a:gd name="connsiteY14" fmla="*/ 22779 h 4232829"/>
                <a:gd name="connsiteX15" fmla="*/ 5181600 w 5584008"/>
                <a:gd name="connsiteY15" fmla="*/ 60879 h 4232829"/>
                <a:gd name="connsiteX16" fmla="*/ 5353050 w 5584008"/>
                <a:gd name="connsiteY16" fmla="*/ 118029 h 4232829"/>
                <a:gd name="connsiteX17" fmla="*/ 5457825 w 5584008"/>
                <a:gd name="connsiteY17" fmla="*/ 194229 h 4232829"/>
                <a:gd name="connsiteX18" fmla="*/ 5514975 w 5584008"/>
                <a:gd name="connsiteY18" fmla="*/ 222804 h 4232829"/>
                <a:gd name="connsiteX19" fmla="*/ 5581650 w 5584008"/>
                <a:gd name="connsiteY19" fmla="*/ 299004 h 4232829"/>
                <a:gd name="connsiteX20" fmla="*/ 5581650 w 5584008"/>
                <a:gd name="connsiteY20" fmla="*/ 318054 h 4232829"/>
                <a:gd name="connsiteX21" fmla="*/ 5391150 w 5584008"/>
                <a:gd name="connsiteY21" fmla="*/ 1756329 h 4232829"/>
                <a:gd name="connsiteX22" fmla="*/ 4019550 w 5584008"/>
                <a:gd name="connsiteY22" fmla="*/ 2842179 h 4232829"/>
                <a:gd name="connsiteX23" fmla="*/ 3971925 w 5584008"/>
                <a:gd name="connsiteY23" fmla="*/ 3327954 h 4232829"/>
                <a:gd name="connsiteX24" fmla="*/ 3581400 w 5584008"/>
                <a:gd name="connsiteY24" fmla="*/ 4089954 h 4232829"/>
                <a:gd name="connsiteX25" fmla="*/ 3524250 w 5584008"/>
                <a:gd name="connsiteY25" fmla="*/ 4232829 h 4232829"/>
                <a:gd name="connsiteX26" fmla="*/ 3209925 w 5584008"/>
                <a:gd name="connsiteY26" fmla="*/ 3908979 h 4232829"/>
                <a:gd name="connsiteX27" fmla="*/ 2847975 w 5584008"/>
                <a:gd name="connsiteY27" fmla="*/ 3547029 h 4232829"/>
                <a:gd name="connsiteX28" fmla="*/ 2609850 w 5584008"/>
                <a:gd name="connsiteY28" fmla="*/ 3718479 h 4232829"/>
                <a:gd name="connsiteX29" fmla="*/ 1724025 w 5584008"/>
                <a:gd name="connsiteY29" fmla="*/ 3366054 h 4232829"/>
                <a:gd name="connsiteX30" fmla="*/ 409575 w 5584008"/>
                <a:gd name="connsiteY30" fmla="*/ 3718479 h 4232829"/>
                <a:gd name="connsiteX31" fmla="*/ 0 w 5584008"/>
                <a:gd name="connsiteY31" fmla="*/ 2013504 h 4232829"/>
                <a:gd name="connsiteX32" fmla="*/ 1009650 w 5584008"/>
                <a:gd name="connsiteY32" fmla="*/ 1251504 h 4232829"/>
                <a:gd name="connsiteX33" fmla="*/ 2581275 w 5584008"/>
                <a:gd name="connsiteY33" fmla="*/ 565704 h 4232829"/>
                <a:gd name="connsiteX0" fmla="*/ 2581275 w 5584008"/>
                <a:gd name="connsiteY0" fmla="*/ 565704 h 4232829"/>
                <a:gd name="connsiteX1" fmla="*/ 2581275 w 5584008"/>
                <a:gd name="connsiteY1" fmla="*/ 565704 h 4232829"/>
                <a:gd name="connsiteX2" fmla="*/ 2628900 w 5584008"/>
                <a:gd name="connsiteY2" fmla="*/ 479979 h 4232829"/>
                <a:gd name="connsiteX3" fmla="*/ 2686050 w 5584008"/>
                <a:gd name="connsiteY3" fmla="*/ 432354 h 4232829"/>
                <a:gd name="connsiteX4" fmla="*/ 2724150 w 5584008"/>
                <a:gd name="connsiteY4" fmla="*/ 403779 h 4232829"/>
                <a:gd name="connsiteX5" fmla="*/ 2781300 w 5584008"/>
                <a:gd name="connsiteY5" fmla="*/ 365679 h 4232829"/>
                <a:gd name="connsiteX6" fmla="*/ 2838450 w 5584008"/>
                <a:gd name="connsiteY6" fmla="*/ 327579 h 4232829"/>
                <a:gd name="connsiteX7" fmla="*/ 2876550 w 5584008"/>
                <a:gd name="connsiteY7" fmla="*/ 299004 h 4232829"/>
                <a:gd name="connsiteX8" fmla="*/ 2943225 w 5584008"/>
                <a:gd name="connsiteY8" fmla="*/ 232329 h 4232829"/>
                <a:gd name="connsiteX9" fmla="*/ 3086100 w 5584008"/>
                <a:gd name="connsiteY9" fmla="*/ 175179 h 4232829"/>
                <a:gd name="connsiteX10" fmla="*/ 3181350 w 5584008"/>
                <a:gd name="connsiteY10" fmla="*/ 127554 h 4232829"/>
                <a:gd name="connsiteX11" fmla="*/ 3238500 w 5584008"/>
                <a:gd name="connsiteY11" fmla="*/ 89454 h 4232829"/>
                <a:gd name="connsiteX12" fmla="*/ 3314700 w 5584008"/>
                <a:gd name="connsiteY12" fmla="*/ 70404 h 4232829"/>
                <a:gd name="connsiteX13" fmla="*/ 3419475 w 5584008"/>
                <a:gd name="connsiteY13" fmla="*/ 41829 h 4232829"/>
                <a:gd name="connsiteX14" fmla="*/ 4705350 w 5584008"/>
                <a:gd name="connsiteY14" fmla="*/ 22779 h 4232829"/>
                <a:gd name="connsiteX15" fmla="*/ 5181600 w 5584008"/>
                <a:gd name="connsiteY15" fmla="*/ 60879 h 4232829"/>
                <a:gd name="connsiteX16" fmla="*/ 5353050 w 5584008"/>
                <a:gd name="connsiteY16" fmla="*/ 118029 h 4232829"/>
                <a:gd name="connsiteX17" fmla="*/ 5457825 w 5584008"/>
                <a:gd name="connsiteY17" fmla="*/ 194229 h 4232829"/>
                <a:gd name="connsiteX18" fmla="*/ 5514975 w 5584008"/>
                <a:gd name="connsiteY18" fmla="*/ 222804 h 4232829"/>
                <a:gd name="connsiteX19" fmla="*/ 5581650 w 5584008"/>
                <a:gd name="connsiteY19" fmla="*/ 299004 h 4232829"/>
                <a:gd name="connsiteX20" fmla="*/ 5581650 w 5584008"/>
                <a:gd name="connsiteY20" fmla="*/ 318054 h 4232829"/>
                <a:gd name="connsiteX21" fmla="*/ 5391150 w 5584008"/>
                <a:gd name="connsiteY21" fmla="*/ 1756329 h 4232829"/>
                <a:gd name="connsiteX22" fmla="*/ 4019550 w 5584008"/>
                <a:gd name="connsiteY22" fmla="*/ 2842179 h 4232829"/>
                <a:gd name="connsiteX23" fmla="*/ 3971925 w 5584008"/>
                <a:gd name="connsiteY23" fmla="*/ 3327954 h 4232829"/>
                <a:gd name="connsiteX24" fmla="*/ 3581400 w 5584008"/>
                <a:gd name="connsiteY24" fmla="*/ 4089954 h 4232829"/>
                <a:gd name="connsiteX25" fmla="*/ 3524250 w 5584008"/>
                <a:gd name="connsiteY25" fmla="*/ 4232829 h 4232829"/>
                <a:gd name="connsiteX26" fmla="*/ 3209925 w 5584008"/>
                <a:gd name="connsiteY26" fmla="*/ 3908979 h 4232829"/>
                <a:gd name="connsiteX27" fmla="*/ 2847975 w 5584008"/>
                <a:gd name="connsiteY27" fmla="*/ 3547029 h 4232829"/>
                <a:gd name="connsiteX28" fmla="*/ 2609850 w 5584008"/>
                <a:gd name="connsiteY28" fmla="*/ 3718479 h 4232829"/>
                <a:gd name="connsiteX29" fmla="*/ 1724025 w 5584008"/>
                <a:gd name="connsiteY29" fmla="*/ 3366054 h 4232829"/>
                <a:gd name="connsiteX30" fmla="*/ 409575 w 5584008"/>
                <a:gd name="connsiteY30" fmla="*/ 3718479 h 4232829"/>
                <a:gd name="connsiteX31" fmla="*/ 0 w 5584008"/>
                <a:gd name="connsiteY31" fmla="*/ 2013504 h 4232829"/>
                <a:gd name="connsiteX32" fmla="*/ 1009650 w 5584008"/>
                <a:gd name="connsiteY32" fmla="*/ 1251504 h 4232829"/>
                <a:gd name="connsiteX33" fmla="*/ 2581275 w 5584008"/>
                <a:gd name="connsiteY33" fmla="*/ 565704 h 4232829"/>
                <a:gd name="connsiteX0" fmla="*/ 2581275 w 5584008"/>
                <a:gd name="connsiteY0" fmla="*/ 565704 h 4262991"/>
                <a:gd name="connsiteX1" fmla="*/ 2581275 w 5584008"/>
                <a:gd name="connsiteY1" fmla="*/ 565704 h 4262991"/>
                <a:gd name="connsiteX2" fmla="*/ 2628900 w 5584008"/>
                <a:gd name="connsiteY2" fmla="*/ 479979 h 4262991"/>
                <a:gd name="connsiteX3" fmla="*/ 2686050 w 5584008"/>
                <a:gd name="connsiteY3" fmla="*/ 432354 h 4262991"/>
                <a:gd name="connsiteX4" fmla="*/ 2724150 w 5584008"/>
                <a:gd name="connsiteY4" fmla="*/ 403779 h 4262991"/>
                <a:gd name="connsiteX5" fmla="*/ 2781300 w 5584008"/>
                <a:gd name="connsiteY5" fmla="*/ 365679 h 4262991"/>
                <a:gd name="connsiteX6" fmla="*/ 2838450 w 5584008"/>
                <a:gd name="connsiteY6" fmla="*/ 327579 h 4262991"/>
                <a:gd name="connsiteX7" fmla="*/ 2876550 w 5584008"/>
                <a:gd name="connsiteY7" fmla="*/ 299004 h 4262991"/>
                <a:gd name="connsiteX8" fmla="*/ 2943225 w 5584008"/>
                <a:gd name="connsiteY8" fmla="*/ 232329 h 4262991"/>
                <a:gd name="connsiteX9" fmla="*/ 3086100 w 5584008"/>
                <a:gd name="connsiteY9" fmla="*/ 175179 h 4262991"/>
                <a:gd name="connsiteX10" fmla="*/ 3181350 w 5584008"/>
                <a:gd name="connsiteY10" fmla="*/ 127554 h 4262991"/>
                <a:gd name="connsiteX11" fmla="*/ 3238500 w 5584008"/>
                <a:gd name="connsiteY11" fmla="*/ 89454 h 4262991"/>
                <a:gd name="connsiteX12" fmla="*/ 3314700 w 5584008"/>
                <a:gd name="connsiteY12" fmla="*/ 70404 h 4262991"/>
                <a:gd name="connsiteX13" fmla="*/ 3419475 w 5584008"/>
                <a:gd name="connsiteY13" fmla="*/ 41829 h 4262991"/>
                <a:gd name="connsiteX14" fmla="*/ 4705350 w 5584008"/>
                <a:gd name="connsiteY14" fmla="*/ 22779 h 4262991"/>
                <a:gd name="connsiteX15" fmla="*/ 5181600 w 5584008"/>
                <a:gd name="connsiteY15" fmla="*/ 60879 h 4262991"/>
                <a:gd name="connsiteX16" fmla="*/ 5353050 w 5584008"/>
                <a:gd name="connsiteY16" fmla="*/ 118029 h 4262991"/>
                <a:gd name="connsiteX17" fmla="*/ 5457825 w 5584008"/>
                <a:gd name="connsiteY17" fmla="*/ 194229 h 4262991"/>
                <a:gd name="connsiteX18" fmla="*/ 5514975 w 5584008"/>
                <a:gd name="connsiteY18" fmla="*/ 222804 h 4262991"/>
                <a:gd name="connsiteX19" fmla="*/ 5581650 w 5584008"/>
                <a:gd name="connsiteY19" fmla="*/ 299004 h 4262991"/>
                <a:gd name="connsiteX20" fmla="*/ 5581650 w 5584008"/>
                <a:gd name="connsiteY20" fmla="*/ 318054 h 4262991"/>
                <a:gd name="connsiteX21" fmla="*/ 5391150 w 5584008"/>
                <a:gd name="connsiteY21" fmla="*/ 1756329 h 4262991"/>
                <a:gd name="connsiteX22" fmla="*/ 4019550 w 5584008"/>
                <a:gd name="connsiteY22" fmla="*/ 2842179 h 4262991"/>
                <a:gd name="connsiteX23" fmla="*/ 3971925 w 5584008"/>
                <a:gd name="connsiteY23" fmla="*/ 3327954 h 4262991"/>
                <a:gd name="connsiteX24" fmla="*/ 3581400 w 5584008"/>
                <a:gd name="connsiteY24" fmla="*/ 4089954 h 4262991"/>
                <a:gd name="connsiteX25" fmla="*/ 3524250 w 5584008"/>
                <a:gd name="connsiteY25" fmla="*/ 4232829 h 4262991"/>
                <a:gd name="connsiteX26" fmla="*/ 3209925 w 5584008"/>
                <a:gd name="connsiteY26" fmla="*/ 3908979 h 4262991"/>
                <a:gd name="connsiteX27" fmla="*/ 2847975 w 5584008"/>
                <a:gd name="connsiteY27" fmla="*/ 3547029 h 4262991"/>
                <a:gd name="connsiteX28" fmla="*/ 2609850 w 5584008"/>
                <a:gd name="connsiteY28" fmla="*/ 3718479 h 4262991"/>
                <a:gd name="connsiteX29" fmla="*/ 1724025 w 5584008"/>
                <a:gd name="connsiteY29" fmla="*/ 3366054 h 4262991"/>
                <a:gd name="connsiteX30" fmla="*/ 409575 w 5584008"/>
                <a:gd name="connsiteY30" fmla="*/ 3718479 h 4262991"/>
                <a:gd name="connsiteX31" fmla="*/ 0 w 5584008"/>
                <a:gd name="connsiteY31" fmla="*/ 2013504 h 4262991"/>
                <a:gd name="connsiteX32" fmla="*/ 1009650 w 5584008"/>
                <a:gd name="connsiteY32" fmla="*/ 1251504 h 4262991"/>
                <a:gd name="connsiteX33" fmla="*/ 2581275 w 5584008"/>
                <a:gd name="connsiteY33" fmla="*/ 565704 h 4262991"/>
                <a:gd name="connsiteX0" fmla="*/ 2581275 w 5584008"/>
                <a:gd name="connsiteY0" fmla="*/ 565704 h 4262991"/>
                <a:gd name="connsiteX1" fmla="*/ 2581275 w 5584008"/>
                <a:gd name="connsiteY1" fmla="*/ 565704 h 4262991"/>
                <a:gd name="connsiteX2" fmla="*/ 2628900 w 5584008"/>
                <a:gd name="connsiteY2" fmla="*/ 479979 h 4262991"/>
                <a:gd name="connsiteX3" fmla="*/ 2686050 w 5584008"/>
                <a:gd name="connsiteY3" fmla="*/ 432354 h 4262991"/>
                <a:gd name="connsiteX4" fmla="*/ 2724150 w 5584008"/>
                <a:gd name="connsiteY4" fmla="*/ 403779 h 4262991"/>
                <a:gd name="connsiteX5" fmla="*/ 2781300 w 5584008"/>
                <a:gd name="connsiteY5" fmla="*/ 365679 h 4262991"/>
                <a:gd name="connsiteX6" fmla="*/ 2838450 w 5584008"/>
                <a:gd name="connsiteY6" fmla="*/ 327579 h 4262991"/>
                <a:gd name="connsiteX7" fmla="*/ 2876550 w 5584008"/>
                <a:gd name="connsiteY7" fmla="*/ 299004 h 4262991"/>
                <a:gd name="connsiteX8" fmla="*/ 2943225 w 5584008"/>
                <a:gd name="connsiteY8" fmla="*/ 232329 h 4262991"/>
                <a:gd name="connsiteX9" fmla="*/ 3086100 w 5584008"/>
                <a:gd name="connsiteY9" fmla="*/ 175179 h 4262991"/>
                <a:gd name="connsiteX10" fmla="*/ 3181350 w 5584008"/>
                <a:gd name="connsiteY10" fmla="*/ 127554 h 4262991"/>
                <a:gd name="connsiteX11" fmla="*/ 3238500 w 5584008"/>
                <a:gd name="connsiteY11" fmla="*/ 89454 h 4262991"/>
                <a:gd name="connsiteX12" fmla="*/ 3314700 w 5584008"/>
                <a:gd name="connsiteY12" fmla="*/ 70404 h 4262991"/>
                <a:gd name="connsiteX13" fmla="*/ 3419475 w 5584008"/>
                <a:gd name="connsiteY13" fmla="*/ 41829 h 4262991"/>
                <a:gd name="connsiteX14" fmla="*/ 4705350 w 5584008"/>
                <a:gd name="connsiteY14" fmla="*/ 22779 h 4262991"/>
                <a:gd name="connsiteX15" fmla="*/ 5181600 w 5584008"/>
                <a:gd name="connsiteY15" fmla="*/ 60879 h 4262991"/>
                <a:gd name="connsiteX16" fmla="*/ 5353050 w 5584008"/>
                <a:gd name="connsiteY16" fmla="*/ 118029 h 4262991"/>
                <a:gd name="connsiteX17" fmla="*/ 5457825 w 5584008"/>
                <a:gd name="connsiteY17" fmla="*/ 194229 h 4262991"/>
                <a:gd name="connsiteX18" fmla="*/ 5514975 w 5584008"/>
                <a:gd name="connsiteY18" fmla="*/ 222804 h 4262991"/>
                <a:gd name="connsiteX19" fmla="*/ 5581650 w 5584008"/>
                <a:gd name="connsiteY19" fmla="*/ 299004 h 4262991"/>
                <a:gd name="connsiteX20" fmla="*/ 5581650 w 5584008"/>
                <a:gd name="connsiteY20" fmla="*/ 318054 h 4262991"/>
                <a:gd name="connsiteX21" fmla="*/ 5391150 w 5584008"/>
                <a:gd name="connsiteY21" fmla="*/ 1756329 h 4262991"/>
                <a:gd name="connsiteX22" fmla="*/ 4019550 w 5584008"/>
                <a:gd name="connsiteY22" fmla="*/ 2842179 h 4262991"/>
                <a:gd name="connsiteX23" fmla="*/ 3971925 w 5584008"/>
                <a:gd name="connsiteY23" fmla="*/ 3327954 h 4262991"/>
                <a:gd name="connsiteX24" fmla="*/ 3581400 w 5584008"/>
                <a:gd name="connsiteY24" fmla="*/ 4089954 h 4262991"/>
                <a:gd name="connsiteX25" fmla="*/ 3524250 w 5584008"/>
                <a:gd name="connsiteY25" fmla="*/ 4232829 h 4262991"/>
                <a:gd name="connsiteX26" fmla="*/ 3209925 w 5584008"/>
                <a:gd name="connsiteY26" fmla="*/ 3908979 h 4262991"/>
                <a:gd name="connsiteX27" fmla="*/ 2847975 w 5584008"/>
                <a:gd name="connsiteY27" fmla="*/ 3547029 h 4262991"/>
                <a:gd name="connsiteX28" fmla="*/ 2609850 w 5584008"/>
                <a:gd name="connsiteY28" fmla="*/ 3718479 h 4262991"/>
                <a:gd name="connsiteX29" fmla="*/ 1724025 w 5584008"/>
                <a:gd name="connsiteY29" fmla="*/ 3366054 h 4262991"/>
                <a:gd name="connsiteX30" fmla="*/ 409575 w 5584008"/>
                <a:gd name="connsiteY30" fmla="*/ 3718479 h 4262991"/>
                <a:gd name="connsiteX31" fmla="*/ 0 w 5584008"/>
                <a:gd name="connsiteY31" fmla="*/ 2013504 h 4262991"/>
                <a:gd name="connsiteX32" fmla="*/ 1009650 w 5584008"/>
                <a:gd name="connsiteY32" fmla="*/ 1251504 h 4262991"/>
                <a:gd name="connsiteX33" fmla="*/ 2581275 w 5584008"/>
                <a:gd name="connsiteY33" fmla="*/ 565704 h 4262991"/>
                <a:gd name="connsiteX0" fmla="*/ 2581275 w 5584008"/>
                <a:gd name="connsiteY0" fmla="*/ 565704 h 4262991"/>
                <a:gd name="connsiteX1" fmla="*/ 2581275 w 5584008"/>
                <a:gd name="connsiteY1" fmla="*/ 565704 h 4262991"/>
                <a:gd name="connsiteX2" fmla="*/ 2628900 w 5584008"/>
                <a:gd name="connsiteY2" fmla="*/ 479979 h 4262991"/>
                <a:gd name="connsiteX3" fmla="*/ 2686050 w 5584008"/>
                <a:gd name="connsiteY3" fmla="*/ 432354 h 4262991"/>
                <a:gd name="connsiteX4" fmla="*/ 2724150 w 5584008"/>
                <a:gd name="connsiteY4" fmla="*/ 403779 h 4262991"/>
                <a:gd name="connsiteX5" fmla="*/ 2781300 w 5584008"/>
                <a:gd name="connsiteY5" fmla="*/ 365679 h 4262991"/>
                <a:gd name="connsiteX6" fmla="*/ 2838450 w 5584008"/>
                <a:gd name="connsiteY6" fmla="*/ 327579 h 4262991"/>
                <a:gd name="connsiteX7" fmla="*/ 2876550 w 5584008"/>
                <a:gd name="connsiteY7" fmla="*/ 299004 h 4262991"/>
                <a:gd name="connsiteX8" fmla="*/ 2943225 w 5584008"/>
                <a:gd name="connsiteY8" fmla="*/ 232329 h 4262991"/>
                <a:gd name="connsiteX9" fmla="*/ 3086100 w 5584008"/>
                <a:gd name="connsiteY9" fmla="*/ 175179 h 4262991"/>
                <a:gd name="connsiteX10" fmla="*/ 3181350 w 5584008"/>
                <a:gd name="connsiteY10" fmla="*/ 127554 h 4262991"/>
                <a:gd name="connsiteX11" fmla="*/ 3238500 w 5584008"/>
                <a:gd name="connsiteY11" fmla="*/ 89454 h 4262991"/>
                <a:gd name="connsiteX12" fmla="*/ 3314700 w 5584008"/>
                <a:gd name="connsiteY12" fmla="*/ 70404 h 4262991"/>
                <a:gd name="connsiteX13" fmla="*/ 3419475 w 5584008"/>
                <a:gd name="connsiteY13" fmla="*/ 41829 h 4262991"/>
                <a:gd name="connsiteX14" fmla="*/ 4705350 w 5584008"/>
                <a:gd name="connsiteY14" fmla="*/ 22779 h 4262991"/>
                <a:gd name="connsiteX15" fmla="*/ 5181600 w 5584008"/>
                <a:gd name="connsiteY15" fmla="*/ 60879 h 4262991"/>
                <a:gd name="connsiteX16" fmla="*/ 5353050 w 5584008"/>
                <a:gd name="connsiteY16" fmla="*/ 118029 h 4262991"/>
                <a:gd name="connsiteX17" fmla="*/ 5457825 w 5584008"/>
                <a:gd name="connsiteY17" fmla="*/ 194229 h 4262991"/>
                <a:gd name="connsiteX18" fmla="*/ 5514975 w 5584008"/>
                <a:gd name="connsiteY18" fmla="*/ 222804 h 4262991"/>
                <a:gd name="connsiteX19" fmla="*/ 5581650 w 5584008"/>
                <a:gd name="connsiteY19" fmla="*/ 299004 h 4262991"/>
                <a:gd name="connsiteX20" fmla="*/ 5581650 w 5584008"/>
                <a:gd name="connsiteY20" fmla="*/ 318054 h 4262991"/>
                <a:gd name="connsiteX21" fmla="*/ 5391150 w 5584008"/>
                <a:gd name="connsiteY21" fmla="*/ 1756329 h 4262991"/>
                <a:gd name="connsiteX22" fmla="*/ 4019550 w 5584008"/>
                <a:gd name="connsiteY22" fmla="*/ 2842179 h 4262991"/>
                <a:gd name="connsiteX23" fmla="*/ 3971925 w 5584008"/>
                <a:gd name="connsiteY23" fmla="*/ 3327954 h 4262991"/>
                <a:gd name="connsiteX24" fmla="*/ 3581400 w 5584008"/>
                <a:gd name="connsiteY24" fmla="*/ 4089954 h 4262991"/>
                <a:gd name="connsiteX25" fmla="*/ 3524250 w 5584008"/>
                <a:gd name="connsiteY25" fmla="*/ 4232829 h 4262991"/>
                <a:gd name="connsiteX26" fmla="*/ 3209925 w 5584008"/>
                <a:gd name="connsiteY26" fmla="*/ 3908979 h 4262991"/>
                <a:gd name="connsiteX27" fmla="*/ 2847975 w 5584008"/>
                <a:gd name="connsiteY27" fmla="*/ 3547029 h 4262991"/>
                <a:gd name="connsiteX28" fmla="*/ 2609850 w 5584008"/>
                <a:gd name="connsiteY28" fmla="*/ 3718479 h 4262991"/>
                <a:gd name="connsiteX29" fmla="*/ 1724025 w 5584008"/>
                <a:gd name="connsiteY29" fmla="*/ 3366054 h 4262991"/>
                <a:gd name="connsiteX30" fmla="*/ 409575 w 5584008"/>
                <a:gd name="connsiteY30" fmla="*/ 3718479 h 4262991"/>
                <a:gd name="connsiteX31" fmla="*/ 0 w 5584008"/>
                <a:gd name="connsiteY31" fmla="*/ 2013504 h 4262991"/>
                <a:gd name="connsiteX32" fmla="*/ 1009650 w 5584008"/>
                <a:gd name="connsiteY32" fmla="*/ 1251504 h 4262991"/>
                <a:gd name="connsiteX33" fmla="*/ 2581275 w 5584008"/>
                <a:gd name="connsiteY33" fmla="*/ 565704 h 4262991"/>
                <a:gd name="connsiteX0" fmla="*/ 2581275 w 5584008"/>
                <a:gd name="connsiteY0" fmla="*/ 565704 h 4262991"/>
                <a:gd name="connsiteX1" fmla="*/ 2581275 w 5584008"/>
                <a:gd name="connsiteY1" fmla="*/ 565704 h 4262991"/>
                <a:gd name="connsiteX2" fmla="*/ 2628900 w 5584008"/>
                <a:gd name="connsiteY2" fmla="*/ 479979 h 4262991"/>
                <a:gd name="connsiteX3" fmla="*/ 2686050 w 5584008"/>
                <a:gd name="connsiteY3" fmla="*/ 432354 h 4262991"/>
                <a:gd name="connsiteX4" fmla="*/ 2724150 w 5584008"/>
                <a:gd name="connsiteY4" fmla="*/ 403779 h 4262991"/>
                <a:gd name="connsiteX5" fmla="*/ 2781300 w 5584008"/>
                <a:gd name="connsiteY5" fmla="*/ 365679 h 4262991"/>
                <a:gd name="connsiteX6" fmla="*/ 2838450 w 5584008"/>
                <a:gd name="connsiteY6" fmla="*/ 327579 h 4262991"/>
                <a:gd name="connsiteX7" fmla="*/ 2876550 w 5584008"/>
                <a:gd name="connsiteY7" fmla="*/ 299004 h 4262991"/>
                <a:gd name="connsiteX8" fmla="*/ 2943225 w 5584008"/>
                <a:gd name="connsiteY8" fmla="*/ 232329 h 4262991"/>
                <a:gd name="connsiteX9" fmla="*/ 3086100 w 5584008"/>
                <a:gd name="connsiteY9" fmla="*/ 175179 h 4262991"/>
                <a:gd name="connsiteX10" fmla="*/ 3181350 w 5584008"/>
                <a:gd name="connsiteY10" fmla="*/ 127554 h 4262991"/>
                <a:gd name="connsiteX11" fmla="*/ 3238500 w 5584008"/>
                <a:gd name="connsiteY11" fmla="*/ 89454 h 4262991"/>
                <a:gd name="connsiteX12" fmla="*/ 3314700 w 5584008"/>
                <a:gd name="connsiteY12" fmla="*/ 70404 h 4262991"/>
                <a:gd name="connsiteX13" fmla="*/ 3419475 w 5584008"/>
                <a:gd name="connsiteY13" fmla="*/ 41829 h 4262991"/>
                <a:gd name="connsiteX14" fmla="*/ 4705350 w 5584008"/>
                <a:gd name="connsiteY14" fmla="*/ 22779 h 4262991"/>
                <a:gd name="connsiteX15" fmla="*/ 5181600 w 5584008"/>
                <a:gd name="connsiteY15" fmla="*/ 60879 h 4262991"/>
                <a:gd name="connsiteX16" fmla="*/ 5353050 w 5584008"/>
                <a:gd name="connsiteY16" fmla="*/ 118029 h 4262991"/>
                <a:gd name="connsiteX17" fmla="*/ 5457825 w 5584008"/>
                <a:gd name="connsiteY17" fmla="*/ 194229 h 4262991"/>
                <a:gd name="connsiteX18" fmla="*/ 5514975 w 5584008"/>
                <a:gd name="connsiteY18" fmla="*/ 222804 h 4262991"/>
                <a:gd name="connsiteX19" fmla="*/ 5581650 w 5584008"/>
                <a:gd name="connsiteY19" fmla="*/ 299004 h 4262991"/>
                <a:gd name="connsiteX20" fmla="*/ 5581650 w 5584008"/>
                <a:gd name="connsiteY20" fmla="*/ 318054 h 4262991"/>
                <a:gd name="connsiteX21" fmla="*/ 5391150 w 5584008"/>
                <a:gd name="connsiteY21" fmla="*/ 1756329 h 4262991"/>
                <a:gd name="connsiteX22" fmla="*/ 4019550 w 5584008"/>
                <a:gd name="connsiteY22" fmla="*/ 2842179 h 4262991"/>
                <a:gd name="connsiteX23" fmla="*/ 3971925 w 5584008"/>
                <a:gd name="connsiteY23" fmla="*/ 3327954 h 4262991"/>
                <a:gd name="connsiteX24" fmla="*/ 3581400 w 5584008"/>
                <a:gd name="connsiteY24" fmla="*/ 4089954 h 4262991"/>
                <a:gd name="connsiteX25" fmla="*/ 3524250 w 5584008"/>
                <a:gd name="connsiteY25" fmla="*/ 4232829 h 4262991"/>
                <a:gd name="connsiteX26" fmla="*/ 3209925 w 5584008"/>
                <a:gd name="connsiteY26" fmla="*/ 3908979 h 4262991"/>
                <a:gd name="connsiteX27" fmla="*/ 2847975 w 5584008"/>
                <a:gd name="connsiteY27" fmla="*/ 3547029 h 4262991"/>
                <a:gd name="connsiteX28" fmla="*/ 2609850 w 5584008"/>
                <a:gd name="connsiteY28" fmla="*/ 3718479 h 4262991"/>
                <a:gd name="connsiteX29" fmla="*/ 1724025 w 5584008"/>
                <a:gd name="connsiteY29" fmla="*/ 3366054 h 4262991"/>
                <a:gd name="connsiteX30" fmla="*/ 409575 w 5584008"/>
                <a:gd name="connsiteY30" fmla="*/ 3718479 h 4262991"/>
                <a:gd name="connsiteX31" fmla="*/ 0 w 5584008"/>
                <a:gd name="connsiteY31" fmla="*/ 2013504 h 4262991"/>
                <a:gd name="connsiteX32" fmla="*/ 1009650 w 5584008"/>
                <a:gd name="connsiteY32" fmla="*/ 1251504 h 4262991"/>
                <a:gd name="connsiteX33" fmla="*/ 2581275 w 5584008"/>
                <a:gd name="connsiteY33" fmla="*/ 565704 h 4262991"/>
                <a:gd name="connsiteX0" fmla="*/ 2581275 w 5584008"/>
                <a:gd name="connsiteY0" fmla="*/ 565704 h 4262991"/>
                <a:gd name="connsiteX1" fmla="*/ 2581275 w 5584008"/>
                <a:gd name="connsiteY1" fmla="*/ 565704 h 4262991"/>
                <a:gd name="connsiteX2" fmla="*/ 2628900 w 5584008"/>
                <a:gd name="connsiteY2" fmla="*/ 479979 h 4262991"/>
                <a:gd name="connsiteX3" fmla="*/ 2686050 w 5584008"/>
                <a:gd name="connsiteY3" fmla="*/ 432354 h 4262991"/>
                <a:gd name="connsiteX4" fmla="*/ 2724150 w 5584008"/>
                <a:gd name="connsiteY4" fmla="*/ 403779 h 4262991"/>
                <a:gd name="connsiteX5" fmla="*/ 2781300 w 5584008"/>
                <a:gd name="connsiteY5" fmla="*/ 365679 h 4262991"/>
                <a:gd name="connsiteX6" fmla="*/ 2838450 w 5584008"/>
                <a:gd name="connsiteY6" fmla="*/ 327579 h 4262991"/>
                <a:gd name="connsiteX7" fmla="*/ 2876550 w 5584008"/>
                <a:gd name="connsiteY7" fmla="*/ 299004 h 4262991"/>
                <a:gd name="connsiteX8" fmla="*/ 2943225 w 5584008"/>
                <a:gd name="connsiteY8" fmla="*/ 232329 h 4262991"/>
                <a:gd name="connsiteX9" fmla="*/ 3086100 w 5584008"/>
                <a:gd name="connsiteY9" fmla="*/ 175179 h 4262991"/>
                <a:gd name="connsiteX10" fmla="*/ 3181350 w 5584008"/>
                <a:gd name="connsiteY10" fmla="*/ 127554 h 4262991"/>
                <a:gd name="connsiteX11" fmla="*/ 3238500 w 5584008"/>
                <a:gd name="connsiteY11" fmla="*/ 89454 h 4262991"/>
                <a:gd name="connsiteX12" fmla="*/ 3314700 w 5584008"/>
                <a:gd name="connsiteY12" fmla="*/ 70404 h 4262991"/>
                <a:gd name="connsiteX13" fmla="*/ 3419475 w 5584008"/>
                <a:gd name="connsiteY13" fmla="*/ 41829 h 4262991"/>
                <a:gd name="connsiteX14" fmla="*/ 4705350 w 5584008"/>
                <a:gd name="connsiteY14" fmla="*/ 22779 h 4262991"/>
                <a:gd name="connsiteX15" fmla="*/ 5181600 w 5584008"/>
                <a:gd name="connsiteY15" fmla="*/ 60879 h 4262991"/>
                <a:gd name="connsiteX16" fmla="*/ 5353050 w 5584008"/>
                <a:gd name="connsiteY16" fmla="*/ 118029 h 4262991"/>
                <a:gd name="connsiteX17" fmla="*/ 5457825 w 5584008"/>
                <a:gd name="connsiteY17" fmla="*/ 194229 h 4262991"/>
                <a:gd name="connsiteX18" fmla="*/ 5514975 w 5584008"/>
                <a:gd name="connsiteY18" fmla="*/ 222804 h 4262991"/>
                <a:gd name="connsiteX19" fmla="*/ 5581650 w 5584008"/>
                <a:gd name="connsiteY19" fmla="*/ 299004 h 4262991"/>
                <a:gd name="connsiteX20" fmla="*/ 5581650 w 5584008"/>
                <a:gd name="connsiteY20" fmla="*/ 318054 h 4262991"/>
                <a:gd name="connsiteX21" fmla="*/ 5391150 w 5584008"/>
                <a:gd name="connsiteY21" fmla="*/ 1756329 h 4262991"/>
                <a:gd name="connsiteX22" fmla="*/ 4019550 w 5584008"/>
                <a:gd name="connsiteY22" fmla="*/ 2842179 h 4262991"/>
                <a:gd name="connsiteX23" fmla="*/ 3971925 w 5584008"/>
                <a:gd name="connsiteY23" fmla="*/ 3327954 h 4262991"/>
                <a:gd name="connsiteX24" fmla="*/ 3581400 w 5584008"/>
                <a:gd name="connsiteY24" fmla="*/ 4089954 h 4262991"/>
                <a:gd name="connsiteX25" fmla="*/ 3524250 w 5584008"/>
                <a:gd name="connsiteY25" fmla="*/ 4232829 h 4262991"/>
                <a:gd name="connsiteX26" fmla="*/ 3209925 w 5584008"/>
                <a:gd name="connsiteY26" fmla="*/ 3908979 h 4262991"/>
                <a:gd name="connsiteX27" fmla="*/ 2847975 w 5584008"/>
                <a:gd name="connsiteY27" fmla="*/ 3547029 h 4262991"/>
                <a:gd name="connsiteX28" fmla="*/ 2609850 w 5584008"/>
                <a:gd name="connsiteY28" fmla="*/ 3718479 h 4262991"/>
                <a:gd name="connsiteX29" fmla="*/ 1724025 w 5584008"/>
                <a:gd name="connsiteY29" fmla="*/ 3366054 h 4262991"/>
                <a:gd name="connsiteX30" fmla="*/ 409575 w 5584008"/>
                <a:gd name="connsiteY30" fmla="*/ 3718479 h 4262991"/>
                <a:gd name="connsiteX31" fmla="*/ 0 w 5584008"/>
                <a:gd name="connsiteY31" fmla="*/ 2013504 h 4262991"/>
                <a:gd name="connsiteX32" fmla="*/ 1009650 w 5584008"/>
                <a:gd name="connsiteY32" fmla="*/ 1251504 h 4262991"/>
                <a:gd name="connsiteX33" fmla="*/ 2581275 w 5584008"/>
                <a:gd name="connsiteY33" fmla="*/ 565704 h 4262991"/>
                <a:gd name="connsiteX0" fmla="*/ 2581275 w 5584008"/>
                <a:gd name="connsiteY0" fmla="*/ 565704 h 4262991"/>
                <a:gd name="connsiteX1" fmla="*/ 2581275 w 5584008"/>
                <a:gd name="connsiteY1" fmla="*/ 565704 h 4262991"/>
                <a:gd name="connsiteX2" fmla="*/ 2628900 w 5584008"/>
                <a:gd name="connsiteY2" fmla="*/ 479979 h 4262991"/>
                <a:gd name="connsiteX3" fmla="*/ 2686050 w 5584008"/>
                <a:gd name="connsiteY3" fmla="*/ 432354 h 4262991"/>
                <a:gd name="connsiteX4" fmla="*/ 2724150 w 5584008"/>
                <a:gd name="connsiteY4" fmla="*/ 403779 h 4262991"/>
                <a:gd name="connsiteX5" fmla="*/ 2781300 w 5584008"/>
                <a:gd name="connsiteY5" fmla="*/ 365679 h 4262991"/>
                <a:gd name="connsiteX6" fmla="*/ 2838450 w 5584008"/>
                <a:gd name="connsiteY6" fmla="*/ 327579 h 4262991"/>
                <a:gd name="connsiteX7" fmla="*/ 2876550 w 5584008"/>
                <a:gd name="connsiteY7" fmla="*/ 299004 h 4262991"/>
                <a:gd name="connsiteX8" fmla="*/ 2943225 w 5584008"/>
                <a:gd name="connsiteY8" fmla="*/ 232329 h 4262991"/>
                <a:gd name="connsiteX9" fmla="*/ 3086100 w 5584008"/>
                <a:gd name="connsiteY9" fmla="*/ 175179 h 4262991"/>
                <a:gd name="connsiteX10" fmla="*/ 3181350 w 5584008"/>
                <a:gd name="connsiteY10" fmla="*/ 127554 h 4262991"/>
                <a:gd name="connsiteX11" fmla="*/ 3238500 w 5584008"/>
                <a:gd name="connsiteY11" fmla="*/ 89454 h 4262991"/>
                <a:gd name="connsiteX12" fmla="*/ 3314700 w 5584008"/>
                <a:gd name="connsiteY12" fmla="*/ 70404 h 4262991"/>
                <a:gd name="connsiteX13" fmla="*/ 3419475 w 5584008"/>
                <a:gd name="connsiteY13" fmla="*/ 41829 h 4262991"/>
                <a:gd name="connsiteX14" fmla="*/ 4705350 w 5584008"/>
                <a:gd name="connsiteY14" fmla="*/ 22779 h 4262991"/>
                <a:gd name="connsiteX15" fmla="*/ 5181600 w 5584008"/>
                <a:gd name="connsiteY15" fmla="*/ 60879 h 4262991"/>
                <a:gd name="connsiteX16" fmla="*/ 5353050 w 5584008"/>
                <a:gd name="connsiteY16" fmla="*/ 118029 h 4262991"/>
                <a:gd name="connsiteX17" fmla="*/ 5457825 w 5584008"/>
                <a:gd name="connsiteY17" fmla="*/ 194229 h 4262991"/>
                <a:gd name="connsiteX18" fmla="*/ 5514975 w 5584008"/>
                <a:gd name="connsiteY18" fmla="*/ 222804 h 4262991"/>
                <a:gd name="connsiteX19" fmla="*/ 5581650 w 5584008"/>
                <a:gd name="connsiteY19" fmla="*/ 299004 h 4262991"/>
                <a:gd name="connsiteX20" fmla="*/ 5581650 w 5584008"/>
                <a:gd name="connsiteY20" fmla="*/ 318054 h 4262991"/>
                <a:gd name="connsiteX21" fmla="*/ 5391150 w 5584008"/>
                <a:gd name="connsiteY21" fmla="*/ 1756329 h 4262991"/>
                <a:gd name="connsiteX22" fmla="*/ 4019550 w 5584008"/>
                <a:gd name="connsiteY22" fmla="*/ 2842179 h 4262991"/>
                <a:gd name="connsiteX23" fmla="*/ 3971925 w 5584008"/>
                <a:gd name="connsiteY23" fmla="*/ 3327954 h 4262991"/>
                <a:gd name="connsiteX24" fmla="*/ 3581400 w 5584008"/>
                <a:gd name="connsiteY24" fmla="*/ 4089954 h 4262991"/>
                <a:gd name="connsiteX25" fmla="*/ 3524250 w 5584008"/>
                <a:gd name="connsiteY25" fmla="*/ 4232829 h 4262991"/>
                <a:gd name="connsiteX26" fmla="*/ 3209925 w 5584008"/>
                <a:gd name="connsiteY26" fmla="*/ 3908979 h 4262991"/>
                <a:gd name="connsiteX27" fmla="*/ 2847975 w 5584008"/>
                <a:gd name="connsiteY27" fmla="*/ 3547029 h 4262991"/>
                <a:gd name="connsiteX28" fmla="*/ 2609850 w 5584008"/>
                <a:gd name="connsiteY28" fmla="*/ 3718479 h 4262991"/>
                <a:gd name="connsiteX29" fmla="*/ 1724025 w 5584008"/>
                <a:gd name="connsiteY29" fmla="*/ 3366054 h 4262991"/>
                <a:gd name="connsiteX30" fmla="*/ 409575 w 5584008"/>
                <a:gd name="connsiteY30" fmla="*/ 3718479 h 4262991"/>
                <a:gd name="connsiteX31" fmla="*/ 0 w 5584008"/>
                <a:gd name="connsiteY31" fmla="*/ 2013504 h 4262991"/>
                <a:gd name="connsiteX32" fmla="*/ 1009650 w 5584008"/>
                <a:gd name="connsiteY32" fmla="*/ 1251504 h 4262991"/>
                <a:gd name="connsiteX33" fmla="*/ 2581275 w 5584008"/>
                <a:gd name="connsiteY33" fmla="*/ 565704 h 4262991"/>
                <a:gd name="connsiteX0" fmla="*/ 2681287 w 5684020"/>
                <a:gd name="connsiteY0" fmla="*/ 565704 h 4262991"/>
                <a:gd name="connsiteX1" fmla="*/ 2681287 w 5684020"/>
                <a:gd name="connsiteY1" fmla="*/ 565704 h 4262991"/>
                <a:gd name="connsiteX2" fmla="*/ 2728912 w 5684020"/>
                <a:gd name="connsiteY2" fmla="*/ 479979 h 4262991"/>
                <a:gd name="connsiteX3" fmla="*/ 2786062 w 5684020"/>
                <a:gd name="connsiteY3" fmla="*/ 432354 h 4262991"/>
                <a:gd name="connsiteX4" fmla="*/ 2824162 w 5684020"/>
                <a:gd name="connsiteY4" fmla="*/ 403779 h 4262991"/>
                <a:gd name="connsiteX5" fmla="*/ 2881312 w 5684020"/>
                <a:gd name="connsiteY5" fmla="*/ 365679 h 4262991"/>
                <a:gd name="connsiteX6" fmla="*/ 2938462 w 5684020"/>
                <a:gd name="connsiteY6" fmla="*/ 327579 h 4262991"/>
                <a:gd name="connsiteX7" fmla="*/ 2976562 w 5684020"/>
                <a:gd name="connsiteY7" fmla="*/ 299004 h 4262991"/>
                <a:gd name="connsiteX8" fmla="*/ 3043237 w 5684020"/>
                <a:gd name="connsiteY8" fmla="*/ 232329 h 4262991"/>
                <a:gd name="connsiteX9" fmla="*/ 3186112 w 5684020"/>
                <a:gd name="connsiteY9" fmla="*/ 175179 h 4262991"/>
                <a:gd name="connsiteX10" fmla="*/ 3281362 w 5684020"/>
                <a:gd name="connsiteY10" fmla="*/ 127554 h 4262991"/>
                <a:gd name="connsiteX11" fmla="*/ 3338512 w 5684020"/>
                <a:gd name="connsiteY11" fmla="*/ 89454 h 4262991"/>
                <a:gd name="connsiteX12" fmla="*/ 3414712 w 5684020"/>
                <a:gd name="connsiteY12" fmla="*/ 70404 h 4262991"/>
                <a:gd name="connsiteX13" fmla="*/ 3519487 w 5684020"/>
                <a:gd name="connsiteY13" fmla="*/ 41829 h 4262991"/>
                <a:gd name="connsiteX14" fmla="*/ 4805362 w 5684020"/>
                <a:gd name="connsiteY14" fmla="*/ 22779 h 4262991"/>
                <a:gd name="connsiteX15" fmla="*/ 5281612 w 5684020"/>
                <a:gd name="connsiteY15" fmla="*/ 60879 h 4262991"/>
                <a:gd name="connsiteX16" fmla="*/ 5453062 w 5684020"/>
                <a:gd name="connsiteY16" fmla="*/ 118029 h 4262991"/>
                <a:gd name="connsiteX17" fmla="*/ 5557837 w 5684020"/>
                <a:gd name="connsiteY17" fmla="*/ 194229 h 4262991"/>
                <a:gd name="connsiteX18" fmla="*/ 5614987 w 5684020"/>
                <a:gd name="connsiteY18" fmla="*/ 222804 h 4262991"/>
                <a:gd name="connsiteX19" fmla="*/ 5681662 w 5684020"/>
                <a:gd name="connsiteY19" fmla="*/ 299004 h 4262991"/>
                <a:gd name="connsiteX20" fmla="*/ 5681662 w 5684020"/>
                <a:gd name="connsiteY20" fmla="*/ 318054 h 4262991"/>
                <a:gd name="connsiteX21" fmla="*/ 5491162 w 5684020"/>
                <a:gd name="connsiteY21" fmla="*/ 1756329 h 4262991"/>
                <a:gd name="connsiteX22" fmla="*/ 4119562 w 5684020"/>
                <a:gd name="connsiteY22" fmla="*/ 2842179 h 4262991"/>
                <a:gd name="connsiteX23" fmla="*/ 4071937 w 5684020"/>
                <a:gd name="connsiteY23" fmla="*/ 3327954 h 4262991"/>
                <a:gd name="connsiteX24" fmla="*/ 3681412 w 5684020"/>
                <a:gd name="connsiteY24" fmla="*/ 4089954 h 4262991"/>
                <a:gd name="connsiteX25" fmla="*/ 3624262 w 5684020"/>
                <a:gd name="connsiteY25" fmla="*/ 4232829 h 4262991"/>
                <a:gd name="connsiteX26" fmla="*/ 3309937 w 5684020"/>
                <a:gd name="connsiteY26" fmla="*/ 3908979 h 4262991"/>
                <a:gd name="connsiteX27" fmla="*/ 2947987 w 5684020"/>
                <a:gd name="connsiteY27" fmla="*/ 3547029 h 4262991"/>
                <a:gd name="connsiteX28" fmla="*/ 2709862 w 5684020"/>
                <a:gd name="connsiteY28" fmla="*/ 3718479 h 4262991"/>
                <a:gd name="connsiteX29" fmla="*/ 1824037 w 5684020"/>
                <a:gd name="connsiteY29" fmla="*/ 3366054 h 4262991"/>
                <a:gd name="connsiteX30" fmla="*/ 509587 w 5684020"/>
                <a:gd name="connsiteY30" fmla="*/ 3718479 h 4262991"/>
                <a:gd name="connsiteX31" fmla="*/ 100012 w 5684020"/>
                <a:gd name="connsiteY31" fmla="*/ 2013504 h 4262991"/>
                <a:gd name="connsiteX32" fmla="*/ 1109662 w 5684020"/>
                <a:gd name="connsiteY32" fmla="*/ 1251504 h 4262991"/>
                <a:gd name="connsiteX33" fmla="*/ 2681287 w 5684020"/>
                <a:gd name="connsiteY33" fmla="*/ 565704 h 4262991"/>
                <a:gd name="connsiteX0" fmla="*/ 2681287 w 5684020"/>
                <a:gd name="connsiteY0" fmla="*/ 565704 h 4262991"/>
                <a:gd name="connsiteX1" fmla="*/ 2681287 w 5684020"/>
                <a:gd name="connsiteY1" fmla="*/ 565704 h 4262991"/>
                <a:gd name="connsiteX2" fmla="*/ 2728912 w 5684020"/>
                <a:gd name="connsiteY2" fmla="*/ 479979 h 4262991"/>
                <a:gd name="connsiteX3" fmla="*/ 2786062 w 5684020"/>
                <a:gd name="connsiteY3" fmla="*/ 432354 h 4262991"/>
                <a:gd name="connsiteX4" fmla="*/ 2824162 w 5684020"/>
                <a:gd name="connsiteY4" fmla="*/ 403779 h 4262991"/>
                <a:gd name="connsiteX5" fmla="*/ 2881312 w 5684020"/>
                <a:gd name="connsiteY5" fmla="*/ 365679 h 4262991"/>
                <a:gd name="connsiteX6" fmla="*/ 2938462 w 5684020"/>
                <a:gd name="connsiteY6" fmla="*/ 327579 h 4262991"/>
                <a:gd name="connsiteX7" fmla="*/ 2976562 w 5684020"/>
                <a:gd name="connsiteY7" fmla="*/ 299004 h 4262991"/>
                <a:gd name="connsiteX8" fmla="*/ 3043237 w 5684020"/>
                <a:gd name="connsiteY8" fmla="*/ 232329 h 4262991"/>
                <a:gd name="connsiteX9" fmla="*/ 3186112 w 5684020"/>
                <a:gd name="connsiteY9" fmla="*/ 175179 h 4262991"/>
                <a:gd name="connsiteX10" fmla="*/ 3281362 w 5684020"/>
                <a:gd name="connsiteY10" fmla="*/ 127554 h 4262991"/>
                <a:gd name="connsiteX11" fmla="*/ 3338512 w 5684020"/>
                <a:gd name="connsiteY11" fmla="*/ 89454 h 4262991"/>
                <a:gd name="connsiteX12" fmla="*/ 3414712 w 5684020"/>
                <a:gd name="connsiteY12" fmla="*/ 70404 h 4262991"/>
                <a:gd name="connsiteX13" fmla="*/ 3519487 w 5684020"/>
                <a:gd name="connsiteY13" fmla="*/ 41829 h 4262991"/>
                <a:gd name="connsiteX14" fmla="*/ 4805362 w 5684020"/>
                <a:gd name="connsiteY14" fmla="*/ 22779 h 4262991"/>
                <a:gd name="connsiteX15" fmla="*/ 5281612 w 5684020"/>
                <a:gd name="connsiteY15" fmla="*/ 60879 h 4262991"/>
                <a:gd name="connsiteX16" fmla="*/ 5453062 w 5684020"/>
                <a:gd name="connsiteY16" fmla="*/ 118029 h 4262991"/>
                <a:gd name="connsiteX17" fmla="*/ 5557837 w 5684020"/>
                <a:gd name="connsiteY17" fmla="*/ 194229 h 4262991"/>
                <a:gd name="connsiteX18" fmla="*/ 5614987 w 5684020"/>
                <a:gd name="connsiteY18" fmla="*/ 222804 h 4262991"/>
                <a:gd name="connsiteX19" fmla="*/ 5681662 w 5684020"/>
                <a:gd name="connsiteY19" fmla="*/ 299004 h 4262991"/>
                <a:gd name="connsiteX20" fmla="*/ 5681662 w 5684020"/>
                <a:gd name="connsiteY20" fmla="*/ 318054 h 4262991"/>
                <a:gd name="connsiteX21" fmla="*/ 5491162 w 5684020"/>
                <a:gd name="connsiteY21" fmla="*/ 1756329 h 4262991"/>
                <a:gd name="connsiteX22" fmla="*/ 4119562 w 5684020"/>
                <a:gd name="connsiteY22" fmla="*/ 2842179 h 4262991"/>
                <a:gd name="connsiteX23" fmla="*/ 4071937 w 5684020"/>
                <a:gd name="connsiteY23" fmla="*/ 3327954 h 4262991"/>
                <a:gd name="connsiteX24" fmla="*/ 3681412 w 5684020"/>
                <a:gd name="connsiteY24" fmla="*/ 4089954 h 4262991"/>
                <a:gd name="connsiteX25" fmla="*/ 3624262 w 5684020"/>
                <a:gd name="connsiteY25" fmla="*/ 4232829 h 4262991"/>
                <a:gd name="connsiteX26" fmla="*/ 3309937 w 5684020"/>
                <a:gd name="connsiteY26" fmla="*/ 3908979 h 4262991"/>
                <a:gd name="connsiteX27" fmla="*/ 2947987 w 5684020"/>
                <a:gd name="connsiteY27" fmla="*/ 3547029 h 4262991"/>
                <a:gd name="connsiteX28" fmla="*/ 2709862 w 5684020"/>
                <a:gd name="connsiteY28" fmla="*/ 3718479 h 4262991"/>
                <a:gd name="connsiteX29" fmla="*/ 1824037 w 5684020"/>
                <a:gd name="connsiteY29" fmla="*/ 3366054 h 4262991"/>
                <a:gd name="connsiteX30" fmla="*/ 509587 w 5684020"/>
                <a:gd name="connsiteY30" fmla="*/ 3718479 h 4262991"/>
                <a:gd name="connsiteX31" fmla="*/ 100012 w 5684020"/>
                <a:gd name="connsiteY31" fmla="*/ 2013504 h 4262991"/>
                <a:gd name="connsiteX32" fmla="*/ 1109662 w 5684020"/>
                <a:gd name="connsiteY32" fmla="*/ 1251504 h 4262991"/>
                <a:gd name="connsiteX33" fmla="*/ 2681287 w 5684020"/>
                <a:gd name="connsiteY33" fmla="*/ 565704 h 4262991"/>
                <a:gd name="connsiteX0" fmla="*/ 2681287 w 5684020"/>
                <a:gd name="connsiteY0" fmla="*/ 565704 h 4262991"/>
                <a:gd name="connsiteX1" fmla="*/ 2681287 w 5684020"/>
                <a:gd name="connsiteY1" fmla="*/ 565704 h 4262991"/>
                <a:gd name="connsiteX2" fmla="*/ 2728912 w 5684020"/>
                <a:gd name="connsiteY2" fmla="*/ 479979 h 4262991"/>
                <a:gd name="connsiteX3" fmla="*/ 2786062 w 5684020"/>
                <a:gd name="connsiteY3" fmla="*/ 432354 h 4262991"/>
                <a:gd name="connsiteX4" fmla="*/ 2824162 w 5684020"/>
                <a:gd name="connsiteY4" fmla="*/ 403779 h 4262991"/>
                <a:gd name="connsiteX5" fmla="*/ 2881312 w 5684020"/>
                <a:gd name="connsiteY5" fmla="*/ 365679 h 4262991"/>
                <a:gd name="connsiteX6" fmla="*/ 2938462 w 5684020"/>
                <a:gd name="connsiteY6" fmla="*/ 327579 h 4262991"/>
                <a:gd name="connsiteX7" fmla="*/ 2976562 w 5684020"/>
                <a:gd name="connsiteY7" fmla="*/ 299004 h 4262991"/>
                <a:gd name="connsiteX8" fmla="*/ 3043237 w 5684020"/>
                <a:gd name="connsiteY8" fmla="*/ 232329 h 4262991"/>
                <a:gd name="connsiteX9" fmla="*/ 3186112 w 5684020"/>
                <a:gd name="connsiteY9" fmla="*/ 175179 h 4262991"/>
                <a:gd name="connsiteX10" fmla="*/ 3281362 w 5684020"/>
                <a:gd name="connsiteY10" fmla="*/ 127554 h 4262991"/>
                <a:gd name="connsiteX11" fmla="*/ 3338512 w 5684020"/>
                <a:gd name="connsiteY11" fmla="*/ 89454 h 4262991"/>
                <a:gd name="connsiteX12" fmla="*/ 3414712 w 5684020"/>
                <a:gd name="connsiteY12" fmla="*/ 70404 h 4262991"/>
                <a:gd name="connsiteX13" fmla="*/ 3519487 w 5684020"/>
                <a:gd name="connsiteY13" fmla="*/ 41829 h 4262991"/>
                <a:gd name="connsiteX14" fmla="*/ 4805362 w 5684020"/>
                <a:gd name="connsiteY14" fmla="*/ 22779 h 4262991"/>
                <a:gd name="connsiteX15" fmla="*/ 5281612 w 5684020"/>
                <a:gd name="connsiteY15" fmla="*/ 60879 h 4262991"/>
                <a:gd name="connsiteX16" fmla="*/ 5453062 w 5684020"/>
                <a:gd name="connsiteY16" fmla="*/ 118029 h 4262991"/>
                <a:gd name="connsiteX17" fmla="*/ 5557837 w 5684020"/>
                <a:gd name="connsiteY17" fmla="*/ 194229 h 4262991"/>
                <a:gd name="connsiteX18" fmla="*/ 5614987 w 5684020"/>
                <a:gd name="connsiteY18" fmla="*/ 222804 h 4262991"/>
                <a:gd name="connsiteX19" fmla="*/ 5681662 w 5684020"/>
                <a:gd name="connsiteY19" fmla="*/ 299004 h 4262991"/>
                <a:gd name="connsiteX20" fmla="*/ 5681662 w 5684020"/>
                <a:gd name="connsiteY20" fmla="*/ 318054 h 4262991"/>
                <a:gd name="connsiteX21" fmla="*/ 5491162 w 5684020"/>
                <a:gd name="connsiteY21" fmla="*/ 1756329 h 4262991"/>
                <a:gd name="connsiteX22" fmla="*/ 4119562 w 5684020"/>
                <a:gd name="connsiteY22" fmla="*/ 2842179 h 4262991"/>
                <a:gd name="connsiteX23" fmla="*/ 4071937 w 5684020"/>
                <a:gd name="connsiteY23" fmla="*/ 3327954 h 4262991"/>
                <a:gd name="connsiteX24" fmla="*/ 3681412 w 5684020"/>
                <a:gd name="connsiteY24" fmla="*/ 4089954 h 4262991"/>
                <a:gd name="connsiteX25" fmla="*/ 3624262 w 5684020"/>
                <a:gd name="connsiteY25" fmla="*/ 4232829 h 4262991"/>
                <a:gd name="connsiteX26" fmla="*/ 3309937 w 5684020"/>
                <a:gd name="connsiteY26" fmla="*/ 3908979 h 4262991"/>
                <a:gd name="connsiteX27" fmla="*/ 2947987 w 5684020"/>
                <a:gd name="connsiteY27" fmla="*/ 3547029 h 4262991"/>
                <a:gd name="connsiteX28" fmla="*/ 2709862 w 5684020"/>
                <a:gd name="connsiteY28" fmla="*/ 3718479 h 4262991"/>
                <a:gd name="connsiteX29" fmla="*/ 1824037 w 5684020"/>
                <a:gd name="connsiteY29" fmla="*/ 3366054 h 4262991"/>
                <a:gd name="connsiteX30" fmla="*/ 509587 w 5684020"/>
                <a:gd name="connsiteY30" fmla="*/ 3718479 h 4262991"/>
                <a:gd name="connsiteX31" fmla="*/ 100012 w 5684020"/>
                <a:gd name="connsiteY31" fmla="*/ 2013504 h 4262991"/>
                <a:gd name="connsiteX32" fmla="*/ 1109662 w 5684020"/>
                <a:gd name="connsiteY32" fmla="*/ 1251504 h 4262991"/>
                <a:gd name="connsiteX33" fmla="*/ 2681287 w 5684020"/>
                <a:gd name="connsiteY33" fmla="*/ 565704 h 4262991"/>
                <a:gd name="connsiteX0" fmla="*/ 2681287 w 5684020"/>
                <a:gd name="connsiteY0" fmla="*/ 565704 h 4262991"/>
                <a:gd name="connsiteX1" fmla="*/ 2681287 w 5684020"/>
                <a:gd name="connsiteY1" fmla="*/ 565704 h 4262991"/>
                <a:gd name="connsiteX2" fmla="*/ 2728912 w 5684020"/>
                <a:gd name="connsiteY2" fmla="*/ 479979 h 4262991"/>
                <a:gd name="connsiteX3" fmla="*/ 2786062 w 5684020"/>
                <a:gd name="connsiteY3" fmla="*/ 432354 h 4262991"/>
                <a:gd name="connsiteX4" fmla="*/ 2824162 w 5684020"/>
                <a:gd name="connsiteY4" fmla="*/ 403779 h 4262991"/>
                <a:gd name="connsiteX5" fmla="*/ 2881312 w 5684020"/>
                <a:gd name="connsiteY5" fmla="*/ 365679 h 4262991"/>
                <a:gd name="connsiteX6" fmla="*/ 2938462 w 5684020"/>
                <a:gd name="connsiteY6" fmla="*/ 327579 h 4262991"/>
                <a:gd name="connsiteX7" fmla="*/ 2976562 w 5684020"/>
                <a:gd name="connsiteY7" fmla="*/ 299004 h 4262991"/>
                <a:gd name="connsiteX8" fmla="*/ 3043237 w 5684020"/>
                <a:gd name="connsiteY8" fmla="*/ 232329 h 4262991"/>
                <a:gd name="connsiteX9" fmla="*/ 3186112 w 5684020"/>
                <a:gd name="connsiteY9" fmla="*/ 175179 h 4262991"/>
                <a:gd name="connsiteX10" fmla="*/ 3281362 w 5684020"/>
                <a:gd name="connsiteY10" fmla="*/ 127554 h 4262991"/>
                <a:gd name="connsiteX11" fmla="*/ 3338512 w 5684020"/>
                <a:gd name="connsiteY11" fmla="*/ 89454 h 4262991"/>
                <a:gd name="connsiteX12" fmla="*/ 3414712 w 5684020"/>
                <a:gd name="connsiteY12" fmla="*/ 70404 h 4262991"/>
                <a:gd name="connsiteX13" fmla="*/ 3519487 w 5684020"/>
                <a:gd name="connsiteY13" fmla="*/ 41829 h 4262991"/>
                <a:gd name="connsiteX14" fmla="*/ 4805362 w 5684020"/>
                <a:gd name="connsiteY14" fmla="*/ 22779 h 4262991"/>
                <a:gd name="connsiteX15" fmla="*/ 5281612 w 5684020"/>
                <a:gd name="connsiteY15" fmla="*/ 60879 h 4262991"/>
                <a:gd name="connsiteX16" fmla="*/ 5453062 w 5684020"/>
                <a:gd name="connsiteY16" fmla="*/ 118029 h 4262991"/>
                <a:gd name="connsiteX17" fmla="*/ 5557837 w 5684020"/>
                <a:gd name="connsiteY17" fmla="*/ 194229 h 4262991"/>
                <a:gd name="connsiteX18" fmla="*/ 5614987 w 5684020"/>
                <a:gd name="connsiteY18" fmla="*/ 222804 h 4262991"/>
                <a:gd name="connsiteX19" fmla="*/ 5681662 w 5684020"/>
                <a:gd name="connsiteY19" fmla="*/ 299004 h 4262991"/>
                <a:gd name="connsiteX20" fmla="*/ 5681662 w 5684020"/>
                <a:gd name="connsiteY20" fmla="*/ 318054 h 4262991"/>
                <a:gd name="connsiteX21" fmla="*/ 5491162 w 5684020"/>
                <a:gd name="connsiteY21" fmla="*/ 1756329 h 4262991"/>
                <a:gd name="connsiteX22" fmla="*/ 4119562 w 5684020"/>
                <a:gd name="connsiteY22" fmla="*/ 2842179 h 4262991"/>
                <a:gd name="connsiteX23" fmla="*/ 4071937 w 5684020"/>
                <a:gd name="connsiteY23" fmla="*/ 3327954 h 4262991"/>
                <a:gd name="connsiteX24" fmla="*/ 3681412 w 5684020"/>
                <a:gd name="connsiteY24" fmla="*/ 4089954 h 4262991"/>
                <a:gd name="connsiteX25" fmla="*/ 3624262 w 5684020"/>
                <a:gd name="connsiteY25" fmla="*/ 4232829 h 4262991"/>
                <a:gd name="connsiteX26" fmla="*/ 3309937 w 5684020"/>
                <a:gd name="connsiteY26" fmla="*/ 3908979 h 4262991"/>
                <a:gd name="connsiteX27" fmla="*/ 2947987 w 5684020"/>
                <a:gd name="connsiteY27" fmla="*/ 3547029 h 4262991"/>
                <a:gd name="connsiteX28" fmla="*/ 2709862 w 5684020"/>
                <a:gd name="connsiteY28" fmla="*/ 3718479 h 4262991"/>
                <a:gd name="connsiteX29" fmla="*/ 1824037 w 5684020"/>
                <a:gd name="connsiteY29" fmla="*/ 3366054 h 4262991"/>
                <a:gd name="connsiteX30" fmla="*/ 509587 w 5684020"/>
                <a:gd name="connsiteY30" fmla="*/ 3718479 h 4262991"/>
                <a:gd name="connsiteX31" fmla="*/ 100012 w 5684020"/>
                <a:gd name="connsiteY31" fmla="*/ 2013504 h 4262991"/>
                <a:gd name="connsiteX32" fmla="*/ 1109662 w 5684020"/>
                <a:gd name="connsiteY32" fmla="*/ 1251504 h 4262991"/>
                <a:gd name="connsiteX33" fmla="*/ 2681287 w 5684020"/>
                <a:gd name="connsiteY33" fmla="*/ 565704 h 4262991"/>
                <a:gd name="connsiteX0" fmla="*/ 2681287 w 5684020"/>
                <a:gd name="connsiteY0" fmla="*/ 565704 h 4262991"/>
                <a:gd name="connsiteX1" fmla="*/ 2681287 w 5684020"/>
                <a:gd name="connsiteY1" fmla="*/ 565704 h 4262991"/>
                <a:gd name="connsiteX2" fmla="*/ 2728912 w 5684020"/>
                <a:gd name="connsiteY2" fmla="*/ 479979 h 4262991"/>
                <a:gd name="connsiteX3" fmla="*/ 2786062 w 5684020"/>
                <a:gd name="connsiteY3" fmla="*/ 432354 h 4262991"/>
                <a:gd name="connsiteX4" fmla="*/ 2824162 w 5684020"/>
                <a:gd name="connsiteY4" fmla="*/ 403779 h 4262991"/>
                <a:gd name="connsiteX5" fmla="*/ 2881312 w 5684020"/>
                <a:gd name="connsiteY5" fmla="*/ 365679 h 4262991"/>
                <a:gd name="connsiteX6" fmla="*/ 2938462 w 5684020"/>
                <a:gd name="connsiteY6" fmla="*/ 327579 h 4262991"/>
                <a:gd name="connsiteX7" fmla="*/ 2976562 w 5684020"/>
                <a:gd name="connsiteY7" fmla="*/ 299004 h 4262991"/>
                <a:gd name="connsiteX8" fmla="*/ 3043237 w 5684020"/>
                <a:gd name="connsiteY8" fmla="*/ 232329 h 4262991"/>
                <a:gd name="connsiteX9" fmla="*/ 3186112 w 5684020"/>
                <a:gd name="connsiteY9" fmla="*/ 175179 h 4262991"/>
                <a:gd name="connsiteX10" fmla="*/ 3281362 w 5684020"/>
                <a:gd name="connsiteY10" fmla="*/ 127554 h 4262991"/>
                <a:gd name="connsiteX11" fmla="*/ 3338512 w 5684020"/>
                <a:gd name="connsiteY11" fmla="*/ 89454 h 4262991"/>
                <a:gd name="connsiteX12" fmla="*/ 3414712 w 5684020"/>
                <a:gd name="connsiteY12" fmla="*/ 70404 h 4262991"/>
                <a:gd name="connsiteX13" fmla="*/ 3519487 w 5684020"/>
                <a:gd name="connsiteY13" fmla="*/ 41829 h 4262991"/>
                <a:gd name="connsiteX14" fmla="*/ 4805362 w 5684020"/>
                <a:gd name="connsiteY14" fmla="*/ 22779 h 4262991"/>
                <a:gd name="connsiteX15" fmla="*/ 5281612 w 5684020"/>
                <a:gd name="connsiteY15" fmla="*/ 60879 h 4262991"/>
                <a:gd name="connsiteX16" fmla="*/ 5453062 w 5684020"/>
                <a:gd name="connsiteY16" fmla="*/ 118029 h 4262991"/>
                <a:gd name="connsiteX17" fmla="*/ 5557837 w 5684020"/>
                <a:gd name="connsiteY17" fmla="*/ 194229 h 4262991"/>
                <a:gd name="connsiteX18" fmla="*/ 5614987 w 5684020"/>
                <a:gd name="connsiteY18" fmla="*/ 222804 h 4262991"/>
                <a:gd name="connsiteX19" fmla="*/ 5681662 w 5684020"/>
                <a:gd name="connsiteY19" fmla="*/ 299004 h 4262991"/>
                <a:gd name="connsiteX20" fmla="*/ 5681662 w 5684020"/>
                <a:gd name="connsiteY20" fmla="*/ 318054 h 4262991"/>
                <a:gd name="connsiteX21" fmla="*/ 5491162 w 5684020"/>
                <a:gd name="connsiteY21" fmla="*/ 1756329 h 4262991"/>
                <a:gd name="connsiteX22" fmla="*/ 4119562 w 5684020"/>
                <a:gd name="connsiteY22" fmla="*/ 2842179 h 4262991"/>
                <a:gd name="connsiteX23" fmla="*/ 4071937 w 5684020"/>
                <a:gd name="connsiteY23" fmla="*/ 3327954 h 4262991"/>
                <a:gd name="connsiteX24" fmla="*/ 3681412 w 5684020"/>
                <a:gd name="connsiteY24" fmla="*/ 4089954 h 4262991"/>
                <a:gd name="connsiteX25" fmla="*/ 3624262 w 5684020"/>
                <a:gd name="connsiteY25" fmla="*/ 4232829 h 4262991"/>
                <a:gd name="connsiteX26" fmla="*/ 3309937 w 5684020"/>
                <a:gd name="connsiteY26" fmla="*/ 3908979 h 4262991"/>
                <a:gd name="connsiteX27" fmla="*/ 2947987 w 5684020"/>
                <a:gd name="connsiteY27" fmla="*/ 3547029 h 4262991"/>
                <a:gd name="connsiteX28" fmla="*/ 2709862 w 5684020"/>
                <a:gd name="connsiteY28" fmla="*/ 3718479 h 4262991"/>
                <a:gd name="connsiteX29" fmla="*/ 1824037 w 5684020"/>
                <a:gd name="connsiteY29" fmla="*/ 3366054 h 4262991"/>
                <a:gd name="connsiteX30" fmla="*/ 509587 w 5684020"/>
                <a:gd name="connsiteY30" fmla="*/ 3718479 h 4262991"/>
                <a:gd name="connsiteX31" fmla="*/ 100012 w 5684020"/>
                <a:gd name="connsiteY31" fmla="*/ 2013504 h 4262991"/>
                <a:gd name="connsiteX32" fmla="*/ 1109662 w 5684020"/>
                <a:gd name="connsiteY32" fmla="*/ 1251504 h 4262991"/>
                <a:gd name="connsiteX33" fmla="*/ 2681287 w 5684020"/>
                <a:gd name="connsiteY33" fmla="*/ 565704 h 4262991"/>
                <a:gd name="connsiteX0" fmla="*/ 2681287 w 5684020"/>
                <a:gd name="connsiteY0" fmla="*/ 565704 h 4262991"/>
                <a:gd name="connsiteX1" fmla="*/ 2681287 w 5684020"/>
                <a:gd name="connsiteY1" fmla="*/ 565704 h 4262991"/>
                <a:gd name="connsiteX2" fmla="*/ 2728912 w 5684020"/>
                <a:gd name="connsiteY2" fmla="*/ 479979 h 4262991"/>
                <a:gd name="connsiteX3" fmla="*/ 2786062 w 5684020"/>
                <a:gd name="connsiteY3" fmla="*/ 432354 h 4262991"/>
                <a:gd name="connsiteX4" fmla="*/ 2824162 w 5684020"/>
                <a:gd name="connsiteY4" fmla="*/ 403779 h 4262991"/>
                <a:gd name="connsiteX5" fmla="*/ 2881312 w 5684020"/>
                <a:gd name="connsiteY5" fmla="*/ 365679 h 4262991"/>
                <a:gd name="connsiteX6" fmla="*/ 2938462 w 5684020"/>
                <a:gd name="connsiteY6" fmla="*/ 327579 h 4262991"/>
                <a:gd name="connsiteX7" fmla="*/ 2976562 w 5684020"/>
                <a:gd name="connsiteY7" fmla="*/ 299004 h 4262991"/>
                <a:gd name="connsiteX8" fmla="*/ 3043237 w 5684020"/>
                <a:gd name="connsiteY8" fmla="*/ 232329 h 4262991"/>
                <a:gd name="connsiteX9" fmla="*/ 3186112 w 5684020"/>
                <a:gd name="connsiteY9" fmla="*/ 175179 h 4262991"/>
                <a:gd name="connsiteX10" fmla="*/ 3281362 w 5684020"/>
                <a:gd name="connsiteY10" fmla="*/ 127554 h 4262991"/>
                <a:gd name="connsiteX11" fmla="*/ 3338512 w 5684020"/>
                <a:gd name="connsiteY11" fmla="*/ 89454 h 4262991"/>
                <a:gd name="connsiteX12" fmla="*/ 3414712 w 5684020"/>
                <a:gd name="connsiteY12" fmla="*/ 70404 h 4262991"/>
                <a:gd name="connsiteX13" fmla="*/ 3519487 w 5684020"/>
                <a:gd name="connsiteY13" fmla="*/ 41829 h 4262991"/>
                <a:gd name="connsiteX14" fmla="*/ 4805362 w 5684020"/>
                <a:gd name="connsiteY14" fmla="*/ 22779 h 4262991"/>
                <a:gd name="connsiteX15" fmla="*/ 5281612 w 5684020"/>
                <a:gd name="connsiteY15" fmla="*/ 60879 h 4262991"/>
                <a:gd name="connsiteX16" fmla="*/ 5453062 w 5684020"/>
                <a:gd name="connsiteY16" fmla="*/ 118029 h 4262991"/>
                <a:gd name="connsiteX17" fmla="*/ 5557837 w 5684020"/>
                <a:gd name="connsiteY17" fmla="*/ 194229 h 4262991"/>
                <a:gd name="connsiteX18" fmla="*/ 5614987 w 5684020"/>
                <a:gd name="connsiteY18" fmla="*/ 222804 h 4262991"/>
                <a:gd name="connsiteX19" fmla="*/ 5681662 w 5684020"/>
                <a:gd name="connsiteY19" fmla="*/ 299004 h 4262991"/>
                <a:gd name="connsiteX20" fmla="*/ 5681662 w 5684020"/>
                <a:gd name="connsiteY20" fmla="*/ 318054 h 4262991"/>
                <a:gd name="connsiteX21" fmla="*/ 5624512 w 5684020"/>
                <a:gd name="connsiteY21" fmla="*/ 1099104 h 4262991"/>
                <a:gd name="connsiteX22" fmla="*/ 5491162 w 5684020"/>
                <a:gd name="connsiteY22" fmla="*/ 1756329 h 4262991"/>
                <a:gd name="connsiteX23" fmla="*/ 4119562 w 5684020"/>
                <a:gd name="connsiteY23" fmla="*/ 2842179 h 4262991"/>
                <a:gd name="connsiteX24" fmla="*/ 4071937 w 5684020"/>
                <a:gd name="connsiteY24" fmla="*/ 3327954 h 4262991"/>
                <a:gd name="connsiteX25" fmla="*/ 3681412 w 5684020"/>
                <a:gd name="connsiteY25" fmla="*/ 4089954 h 4262991"/>
                <a:gd name="connsiteX26" fmla="*/ 3624262 w 5684020"/>
                <a:gd name="connsiteY26" fmla="*/ 4232829 h 4262991"/>
                <a:gd name="connsiteX27" fmla="*/ 3309937 w 5684020"/>
                <a:gd name="connsiteY27" fmla="*/ 3908979 h 4262991"/>
                <a:gd name="connsiteX28" fmla="*/ 2947987 w 5684020"/>
                <a:gd name="connsiteY28" fmla="*/ 3547029 h 4262991"/>
                <a:gd name="connsiteX29" fmla="*/ 2709862 w 5684020"/>
                <a:gd name="connsiteY29" fmla="*/ 3718479 h 4262991"/>
                <a:gd name="connsiteX30" fmla="*/ 1824037 w 5684020"/>
                <a:gd name="connsiteY30" fmla="*/ 3366054 h 4262991"/>
                <a:gd name="connsiteX31" fmla="*/ 509587 w 5684020"/>
                <a:gd name="connsiteY31" fmla="*/ 3718479 h 4262991"/>
                <a:gd name="connsiteX32" fmla="*/ 100012 w 5684020"/>
                <a:gd name="connsiteY32" fmla="*/ 2013504 h 4262991"/>
                <a:gd name="connsiteX33" fmla="*/ 1109662 w 5684020"/>
                <a:gd name="connsiteY33" fmla="*/ 1251504 h 4262991"/>
                <a:gd name="connsiteX34" fmla="*/ 2681287 w 5684020"/>
                <a:gd name="connsiteY34" fmla="*/ 565704 h 4262991"/>
                <a:gd name="connsiteX0" fmla="*/ 2681287 w 5741987"/>
                <a:gd name="connsiteY0" fmla="*/ 565704 h 4262991"/>
                <a:gd name="connsiteX1" fmla="*/ 2681287 w 5741987"/>
                <a:gd name="connsiteY1" fmla="*/ 565704 h 4262991"/>
                <a:gd name="connsiteX2" fmla="*/ 2728912 w 5741987"/>
                <a:gd name="connsiteY2" fmla="*/ 479979 h 4262991"/>
                <a:gd name="connsiteX3" fmla="*/ 2786062 w 5741987"/>
                <a:gd name="connsiteY3" fmla="*/ 432354 h 4262991"/>
                <a:gd name="connsiteX4" fmla="*/ 2824162 w 5741987"/>
                <a:gd name="connsiteY4" fmla="*/ 403779 h 4262991"/>
                <a:gd name="connsiteX5" fmla="*/ 2881312 w 5741987"/>
                <a:gd name="connsiteY5" fmla="*/ 365679 h 4262991"/>
                <a:gd name="connsiteX6" fmla="*/ 2938462 w 5741987"/>
                <a:gd name="connsiteY6" fmla="*/ 327579 h 4262991"/>
                <a:gd name="connsiteX7" fmla="*/ 2976562 w 5741987"/>
                <a:gd name="connsiteY7" fmla="*/ 299004 h 4262991"/>
                <a:gd name="connsiteX8" fmla="*/ 3043237 w 5741987"/>
                <a:gd name="connsiteY8" fmla="*/ 232329 h 4262991"/>
                <a:gd name="connsiteX9" fmla="*/ 3186112 w 5741987"/>
                <a:gd name="connsiteY9" fmla="*/ 175179 h 4262991"/>
                <a:gd name="connsiteX10" fmla="*/ 3281362 w 5741987"/>
                <a:gd name="connsiteY10" fmla="*/ 127554 h 4262991"/>
                <a:gd name="connsiteX11" fmla="*/ 3338512 w 5741987"/>
                <a:gd name="connsiteY11" fmla="*/ 89454 h 4262991"/>
                <a:gd name="connsiteX12" fmla="*/ 3414712 w 5741987"/>
                <a:gd name="connsiteY12" fmla="*/ 70404 h 4262991"/>
                <a:gd name="connsiteX13" fmla="*/ 3519487 w 5741987"/>
                <a:gd name="connsiteY13" fmla="*/ 41829 h 4262991"/>
                <a:gd name="connsiteX14" fmla="*/ 4805362 w 5741987"/>
                <a:gd name="connsiteY14" fmla="*/ 22779 h 4262991"/>
                <a:gd name="connsiteX15" fmla="*/ 5281612 w 5741987"/>
                <a:gd name="connsiteY15" fmla="*/ 60879 h 4262991"/>
                <a:gd name="connsiteX16" fmla="*/ 5453062 w 5741987"/>
                <a:gd name="connsiteY16" fmla="*/ 118029 h 4262991"/>
                <a:gd name="connsiteX17" fmla="*/ 5557837 w 5741987"/>
                <a:gd name="connsiteY17" fmla="*/ 194229 h 4262991"/>
                <a:gd name="connsiteX18" fmla="*/ 5614987 w 5741987"/>
                <a:gd name="connsiteY18" fmla="*/ 222804 h 4262991"/>
                <a:gd name="connsiteX19" fmla="*/ 5681662 w 5741987"/>
                <a:gd name="connsiteY19" fmla="*/ 299004 h 4262991"/>
                <a:gd name="connsiteX20" fmla="*/ 5681662 w 5741987"/>
                <a:gd name="connsiteY20" fmla="*/ 318054 h 4262991"/>
                <a:gd name="connsiteX21" fmla="*/ 5624512 w 5741987"/>
                <a:gd name="connsiteY21" fmla="*/ 1099104 h 4262991"/>
                <a:gd name="connsiteX22" fmla="*/ 5491162 w 5741987"/>
                <a:gd name="connsiteY22" fmla="*/ 1756329 h 4262991"/>
                <a:gd name="connsiteX23" fmla="*/ 4119562 w 5741987"/>
                <a:gd name="connsiteY23" fmla="*/ 2842179 h 4262991"/>
                <a:gd name="connsiteX24" fmla="*/ 4071937 w 5741987"/>
                <a:gd name="connsiteY24" fmla="*/ 3327954 h 4262991"/>
                <a:gd name="connsiteX25" fmla="*/ 3681412 w 5741987"/>
                <a:gd name="connsiteY25" fmla="*/ 4089954 h 4262991"/>
                <a:gd name="connsiteX26" fmla="*/ 3624262 w 5741987"/>
                <a:gd name="connsiteY26" fmla="*/ 4232829 h 4262991"/>
                <a:gd name="connsiteX27" fmla="*/ 3309937 w 5741987"/>
                <a:gd name="connsiteY27" fmla="*/ 3908979 h 4262991"/>
                <a:gd name="connsiteX28" fmla="*/ 2947987 w 5741987"/>
                <a:gd name="connsiteY28" fmla="*/ 3547029 h 4262991"/>
                <a:gd name="connsiteX29" fmla="*/ 2709862 w 5741987"/>
                <a:gd name="connsiteY29" fmla="*/ 3718479 h 4262991"/>
                <a:gd name="connsiteX30" fmla="*/ 1824037 w 5741987"/>
                <a:gd name="connsiteY30" fmla="*/ 3366054 h 4262991"/>
                <a:gd name="connsiteX31" fmla="*/ 509587 w 5741987"/>
                <a:gd name="connsiteY31" fmla="*/ 3718479 h 4262991"/>
                <a:gd name="connsiteX32" fmla="*/ 100012 w 5741987"/>
                <a:gd name="connsiteY32" fmla="*/ 2013504 h 4262991"/>
                <a:gd name="connsiteX33" fmla="*/ 1109662 w 5741987"/>
                <a:gd name="connsiteY33" fmla="*/ 1251504 h 4262991"/>
                <a:gd name="connsiteX34" fmla="*/ 2681287 w 5741987"/>
                <a:gd name="connsiteY34" fmla="*/ 565704 h 4262991"/>
                <a:gd name="connsiteX0" fmla="*/ 2681287 w 5741987"/>
                <a:gd name="connsiteY0" fmla="*/ 565704 h 4262991"/>
                <a:gd name="connsiteX1" fmla="*/ 2681287 w 5741987"/>
                <a:gd name="connsiteY1" fmla="*/ 565704 h 4262991"/>
                <a:gd name="connsiteX2" fmla="*/ 2728912 w 5741987"/>
                <a:gd name="connsiteY2" fmla="*/ 479979 h 4262991"/>
                <a:gd name="connsiteX3" fmla="*/ 2786062 w 5741987"/>
                <a:gd name="connsiteY3" fmla="*/ 432354 h 4262991"/>
                <a:gd name="connsiteX4" fmla="*/ 2824162 w 5741987"/>
                <a:gd name="connsiteY4" fmla="*/ 403779 h 4262991"/>
                <a:gd name="connsiteX5" fmla="*/ 2881312 w 5741987"/>
                <a:gd name="connsiteY5" fmla="*/ 365679 h 4262991"/>
                <a:gd name="connsiteX6" fmla="*/ 2938462 w 5741987"/>
                <a:gd name="connsiteY6" fmla="*/ 327579 h 4262991"/>
                <a:gd name="connsiteX7" fmla="*/ 2976562 w 5741987"/>
                <a:gd name="connsiteY7" fmla="*/ 299004 h 4262991"/>
                <a:gd name="connsiteX8" fmla="*/ 3043237 w 5741987"/>
                <a:gd name="connsiteY8" fmla="*/ 232329 h 4262991"/>
                <a:gd name="connsiteX9" fmla="*/ 3186112 w 5741987"/>
                <a:gd name="connsiteY9" fmla="*/ 175179 h 4262991"/>
                <a:gd name="connsiteX10" fmla="*/ 3281362 w 5741987"/>
                <a:gd name="connsiteY10" fmla="*/ 127554 h 4262991"/>
                <a:gd name="connsiteX11" fmla="*/ 3338512 w 5741987"/>
                <a:gd name="connsiteY11" fmla="*/ 89454 h 4262991"/>
                <a:gd name="connsiteX12" fmla="*/ 3414712 w 5741987"/>
                <a:gd name="connsiteY12" fmla="*/ 70404 h 4262991"/>
                <a:gd name="connsiteX13" fmla="*/ 3519487 w 5741987"/>
                <a:gd name="connsiteY13" fmla="*/ 41829 h 4262991"/>
                <a:gd name="connsiteX14" fmla="*/ 4805362 w 5741987"/>
                <a:gd name="connsiteY14" fmla="*/ 22779 h 4262991"/>
                <a:gd name="connsiteX15" fmla="*/ 5281612 w 5741987"/>
                <a:gd name="connsiteY15" fmla="*/ 60879 h 4262991"/>
                <a:gd name="connsiteX16" fmla="*/ 5453062 w 5741987"/>
                <a:gd name="connsiteY16" fmla="*/ 118029 h 4262991"/>
                <a:gd name="connsiteX17" fmla="*/ 5557837 w 5741987"/>
                <a:gd name="connsiteY17" fmla="*/ 194229 h 4262991"/>
                <a:gd name="connsiteX18" fmla="*/ 5614987 w 5741987"/>
                <a:gd name="connsiteY18" fmla="*/ 222804 h 4262991"/>
                <a:gd name="connsiteX19" fmla="*/ 5681662 w 5741987"/>
                <a:gd name="connsiteY19" fmla="*/ 299004 h 4262991"/>
                <a:gd name="connsiteX20" fmla="*/ 5681662 w 5741987"/>
                <a:gd name="connsiteY20" fmla="*/ 318054 h 4262991"/>
                <a:gd name="connsiteX21" fmla="*/ 5624512 w 5741987"/>
                <a:gd name="connsiteY21" fmla="*/ 1099104 h 4262991"/>
                <a:gd name="connsiteX22" fmla="*/ 5491162 w 5741987"/>
                <a:gd name="connsiteY22" fmla="*/ 1756329 h 4262991"/>
                <a:gd name="connsiteX23" fmla="*/ 4119562 w 5741987"/>
                <a:gd name="connsiteY23" fmla="*/ 2842179 h 4262991"/>
                <a:gd name="connsiteX24" fmla="*/ 4071937 w 5741987"/>
                <a:gd name="connsiteY24" fmla="*/ 3327954 h 4262991"/>
                <a:gd name="connsiteX25" fmla="*/ 3681412 w 5741987"/>
                <a:gd name="connsiteY25" fmla="*/ 4089954 h 4262991"/>
                <a:gd name="connsiteX26" fmla="*/ 3624262 w 5741987"/>
                <a:gd name="connsiteY26" fmla="*/ 4232829 h 4262991"/>
                <a:gd name="connsiteX27" fmla="*/ 3309937 w 5741987"/>
                <a:gd name="connsiteY27" fmla="*/ 3908979 h 4262991"/>
                <a:gd name="connsiteX28" fmla="*/ 2947987 w 5741987"/>
                <a:gd name="connsiteY28" fmla="*/ 3547029 h 4262991"/>
                <a:gd name="connsiteX29" fmla="*/ 2709862 w 5741987"/>
                <a:gd name="connsiteY29" fmla="*/ 3718479 h 4262991"/>
                <a:gd name="connsiteX30" fmla="*/ 1824037 w 5741987"/>
                <a:gd name="connsiteY30" fmla="*/ 3366054 h 4262991"/>
                <a:gd name="connsiteX31" fmla="*/ 509587 w 5741987"/>
                <a:gd name="connsiteY31" fmla="*/ 3718479 h 4262991"/>
                <a:gd name="connsiteX32" fmla="*/ 100012 w 5741987"/>
                <a:gd name="connsiteY32" fmla="*/ 2013504 h 4262991"/>
                <a:gd name="connsiteX33" fmla="*/ 1109662 w 5741987"/>
                <a:gd name="connsiteY33" fmla="*/ 1251504 h 4262991"/>
                <a:gd name="connsiteX34" fmla="*/ 2681287 w 5741987"/>
                <a:gd name="connsiteY34" fmla="*/ 565704 h 4262991"/>
                <a:gd name="connsiteX0" fmla="*/ 2681287 w 5741987"/>
                <a:gd name="connsiteY0" fmla="*/ 565704 h 4253466"/>
                <a:gd name="connsiteX1" fmla="*/ 2681287 w 5741987"/>
                <a:gd name="connsiteY1" fmla="*/ 565704 h 4253466"/>
                <a:gd name="connsiteX2" fmla="*/ 2728912 w 5741987"/>
                <a:gd name="connsiteY2" fmla="*/ 479979 h 4253466"/>
                <a:gd name="connsiteX3" fmla="*/ 2786062 w 5741987"/>
                <a:gd name="connsiteY3" fmla="*/ 432354 h 4253466"/>
                <a:gd name="connsiteX4" fmla="*/ 2824162 w 5741987"/>
                <a:gd name="connsiteY4" fmla="*/ 403779 h 4253466"/>
                <a:gd name="connsiteX5" fmla="*/ 2881312 w 5741987"/>
                <a:gd name="connsiteY5" fmla="*/ 365679 h 4253466"/>
                <a:gd name="connsiteX6" fmla="*/ 2938462 w 5741987"/>
                <a:gd name="connsiteY6" fmla="*/ 327579 h 4253466"/>
                <a:gd name="connsiteX7" fmla="*/ 2976562 w 5741987"/>
                <a:gd name="connsiteY7" fmla="*/ 299004 h 4253466"/>
                <a:gd name="connsiteX8" fmla="*/ 3043237 w 5741987"/>
                <a:gd name="connsiteY8" fmla="*/ 232329 h 4253466"/>
                <a:gd name="connsiteX9" fmla="*/ 3186112 w 5741987"/>
                <a:gd name="connsiteY9" fmla="*/ 175179 h 4253466"/>
                <a:gd name="connsiteX10" fmla="*/ 3281362 w 5741987"/>
                <a:gd name="connsiteY10" fmla="*/ 127554 h 4253466"/>
                <a:gd name="connsiteX11" fmla="*/ 3338512 w 5741987"/>
                <a:gd name="connsiteY11" fmla="*/ 89454 h 4253466"/>
                <a:gd name="connsiteX12" fmla="*/ 3414712 w 5741987"/>
                <a:gd name="connsiteY12" fmla="*/ 70404 h 4253466"/>
                <a:gd name="connsiteX13" fmla="*/ 3519487 w 5741987"/>
                <a:gd name="connsiteY13" fmla="*/ 41829 h 4253466"/>
                <a:gd name="connsiteX14" fmla="*/ 4805362 w 5741987"/>
                <a:gd name="connsiteY14" fmla="*/ 22779 h 4253466"/>
                <a:gd name="connsiteX15" fmla="*/ 5281612 w 5741987"/>
                <a:gd name="connsiteY15" fmla="*/ 60879 h 4253466"/>
                <a:gd name="connsiteX16" fmla="*/ 5453062 w 5741987"/>
                <a:gd name="connsiteY16" fmla="*/ 118029 h 4253466"/>
                <a:gd name="connsiteX17" fmla="*/ 5557837 w 5741987"/>
                <a:gd name="connsiteY17" fmla="*/ 194229 h 4253466"/>
                <a:gd name="connsiteX18" fmla="*/ 5614987 w 5741987"/>
                <a:gd name="connsiteY18" fmla="*/ 222804 h 4253466"/>
                <a:gd name="connsiteX19" fmla="*/ 5681662 w 5741987"/>
                <a:gd name="connsiteY19" fmla="*/ 299004 h 4253466"/>
                <a:gd name="connsiteX20" fmla="*/ 5681662 w 5741987"/>
                <a:gd name="connsiteY20" fmla="*/ 318054 h 4253466"/>
                <a:gd name="connsiteX21" fmla="*/ 5624512 w 5741987"/>
                <a:gd name="connsiteY21" fmla="*/ 1099104 h 4253466"/>
                <a:gd name="connsiteX22" fmla="*/ 5491162 w 5741987"/>
                <a:gd name="connsiteY22" fmla="*/ 1756329 h 4253466"/>
                <a:gd name="connsiteX23" fmla="*/ 4119562 w 5741987"/>
                <a:gd name="connsiteY23" fmla="*/ 2842179 h 4253466"/>
                <a:gd name="connsiteX24" fmla="*/ 4071937 w 5741987"/>
                <a:gd name="connsiteY24" fmla="*/ 3327954 h 4253466"/>
                <a:gd name="connsiteX25" fmla="*/ 3681412 w 5741987"/>
                <a:gd name="connsiteY25" fmla="*/ 4089954 h 4253466"/>
                <a:gd name="connsiteX26" fmla="*/ 3490912 w 5741987"/>
                <a:gd name="connsiteY26" fmla="*/ 4223304 h 4253466"/>
                <a:gd name="connsiteX27" fmla="*/ 3309937 w 5741987"/>
                <a:gd name="connsiteY27" fmla="*/ 3908979 h 4253466"/>
                <a:gd name="connsiteX28" fmla="*/ 2947987 w 5741987"/>
                <a:gd name="connsiteY28" fmla="*/ 3547029 h 4253466"/>
                <a:gd name="connsiteX29" fmla="*/ 2709862 w 5741987"/>
                <a:gd name="connsiteY29" fmla="*/ 3718479 h 4253466"/>
                <a:gd name="connsiteX30" fmla="*/ 1824037 w 5741987"/>
                <a:gd name="connsiteY30" fmla="*/ 3366054 h 4253466"/>
                <a:gd name="connsiteX31" fmla="*/ 509587 w 5741987"/>
                <a:gd name="connsiteY31" fmla="*/ 3718479 h 4253466"/>
                <a:gd name="connsiteX32" fmla="*/ 100012 w 5741987"/>
                <a:gd name="connsiteY32" fmla="*/ 2013504 h 4253466"/>
                <a:gd name="connsiteX33" fmla="*/ 1109662 w 5741987"/>
                <a:gd name="connsiteY33" fmla="*/ 1251504 h 4253466"/>
                <a:gd name="connsiteX34" fmla="*/ 2681287 w 5741987"/>
                <a:gd name="connsiteY34" fmla="*/ 565704 h 4253466"/>
                <a:gd name="connsiteX0" fmla="*/ 2681287 w 5938837"/>
                <a:gd name="connsiteY0" fmla="*/ 565704 h 4253466"/>
                <a:gd name="connsiteX1" fmla="*/ 2681287 w 5938837"/>
                <a:gd name="connsiteY1" fmla="*/ 565704 h 4253466"/>
                <a:gd name="connsiteX2" fmla="*/ 2728912 w 5938837"/>
                <a:gd name="connsiteY2" fmla="*/ 479979 h 4253466"/>
                <a:gd name="connsiteX3" fmla="*/ 2786062 w 5938837"/>
                <a:gd name="connsiteY3" fmla="*/ 432354 h 4253466"/>
                <a:gd name="connsiteX4" fmla="*/ 2824162 w 5938837"/>
                <a:gd name="connsiteY4" fmla="*/ 403779 h 4253466"/>
                <a:gd name="connsiteX5" fmla="*/ 2881312 w 5938837"/>
                <a:gd name="connsiteY5" fmla="*/ 365679 h 4253466"/>
                <a:gd name="connsiteX6" fmla="*/ 2938462 w 5938837"/>
                <a:gd name="connsiteY6" fmla="*/ 327579 h 4253466"/>
                <a:gd name="connsiteX7" fmla="*/ 2976562 w 5938837"/>
                <a:gd name="connsiteY7" fmla="*/ 299004 h 4253466"/>
                <a:gd name="connsiteX8" fmla="*/ 3043237 w 5938837"/>
                <a:gd name="connsiteY8" fmla="*/ 232329 h 4253466"/>
                <a:gd name="connsiteX9" fmla="*/ 3186112 w 5938837"/>
                <a:gd name="connsiteY9" fmla="*/ 175179 h 4253466"/>
                <a:gd name="connsiteX10" fmla="*/ 3281362 w 5938837"/>
                <a:gd name="connsiteY10" fmla="*/ 127554 h 4253466"/>
                <a:gd name="connsiteX11" fmla="*/ 3338512 w 5938837"/>
                <a:gd name="connsiteY11" fmla="*/ 89454 h 4253466"/>
                <a:gd name="connsiteX12" fmla="*/ 3414712 w 5938837"/>
                <a:gd name="connsiteY12" fmla="*/ 70404 h 4253466"/>
                <a:gd name="connsiteX13" fmla="*/ 3519487 w 5938837"/>
                <a:gd name="connsiteY13" fmla="*/ 41829 h 4253466"/>
                <a:gd name="connsiteX14" fmla="*/ 4805362 w 5938837"/>
                <a:gd name="connsiteY14" fmla="*/ 22779 h 4253466"/>
                <a:gd name="connsiteX15" fmla="*/ 5281612 w 5938837"/>
                <a:gd name="connsiteY15" fmla="*/ 60879 h 4253466"/>
                <a:gd name="connsiteX16" fmla="*/ 5453062 w 5938837"/>
                <a:gd name="connsiteY16" fmla="*/ 118029 h 4253466"/>
                <a:gd name="connsiteX17" fmla="*/ 5557837 w 5938837"/>
                <a:gd name="connsiteY17" fmla="*/ 194229 h 4253466"/>
                <a:gd name="connsiteX18" fmla="*/ 5614987 w 5938837"/>
                <a:gd name="connsiteY18" fmla="*/ 222804 h 4253466"/>
                <a:gd name="connsiteX19" fmla="*/ 5681662 w 5938837"/>
                <a:gd name="connsiteY19" fmla="*/ 299004 h 4253466"/>
                <a:gd name="connsiteX20" fmla="*/ 5681662 w 5938837"/>
                <a:gd name="connsiteY20" fmla="*/ 318054 h 4253466"/>
                <a:gd name="connsiteX21" fmla="*/ 5929312 w 5938837"/>
                <a:gd name="connsiteY21" fmla="*/ 794304 h 4253466"/>
                <a:gd name="connsiteX22" fmla="*/ 5624512 w 5938837"/>
                <a:gd name="connsiteY22" fmla="*/ 1099104 h 4253466"/>
                <a:gd name="connsiteX23" fmla="*/ 5491162 w 5938837"/>
                <a:gd name="connsiteY23" fmla="*/ 1756329 h 4253466"/>
                <a:gd name="connsiteX24" fmla="*/ 4119562 w 5938837"/>
                <a:gd name="connsiteY24" fmla="*/ 2842179 h 4253466"/>
                <a:gd name="connsiteX25" fmla="*/ 4071937 w 5938837"/>
                <a:gd name="connsiteY25" fmla="*/ 3327954 h 4253466"/>
                <a:gd name="connsiteX26" fmla="*/ 3681412 w 5938837"/>
                <a:gd name="connsiteY26" fmla="*/ 4089954 h 4253466"/>
                <a:gd name="connsiteX27" fmla="*/ 3490912 w 5938837"/>
                <a:gd name="connsiteY27" fmla="*/ 4223304 h 4253466"/>
                <a:gd name="connsiteX28" fmla="*/ 3309937 w 5938837"/>
                <a:gd name="connsiteY28" fmla="*/ 3908979 h 4253466"/>
                <a:gd name="connsiteX29" fmla="*/ 2947987 w 5938837"/>
                <a:gd name="connsiteY29" fmla="*/ 3547029 h 4253466"/>
                <a:gd name="connsiteX30" fmla="*/ 2709862 w 5938837"/>
                <a:gd name="connsiteY30" fmla="*/ 3718479 h 4253466"/>
                <a:gd name="connsiteX31" fmla="*/ 1824037 w 5938837"/>
                <a:gd name="connsiteY31" fmla="*/ 3366054 h 4253466"/>
                <a:gd name="connsiteX32" fmla="*/ 509587 w 5938837"/>
                <a:gd name="connsiteY32" fmla="*/ 3718479 h 4253466"/>
                <a:gd name="connsiteX33" fmla="*/ 100012 w 5938837"/>
                <a:gd name="connsiteY33" fmla="*/ 2013504 h 4253466"/>
                <a:gd name="connsiteX34" fmla="*/ 1109662 w 5938837"/>
                <a:gd name="connsiteY34" fmla="*/ 1251504 h 4253466"/>
                <a:gd name="connsiteX35" fmla="*/ 2681287 w 5938837"/>
                <a:gd name="connsiteY35" fmla="*/ 565704 h 4253466"/>
                <a:gd name="connsiteX0" fmla="*/ 2681287 w 6078537"/>
                <a:gd name="connsiteY0" fmla="*/ 565704 h 4253466"/>
                <a:gd name="connsiteX1" fmla="*/ 2681287 w 6078537"/>
                <a:gd name="connsiteY1" fmla="*/ 5657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709862 w 6078537"/>
                <a:gd name="connsiteY30" fmla="*/ 3718479 h 4253466"/>
                <a:gd name="connsiteX31" fmla="*/ 1824037 w 6078537"/>
                <a:gd name="connsiteY31" fmla="*/ 336605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81287 w 6078537"/>
                <a:gd name="connsiteY35" fmla="*/ 565704 h 4253466"/>
                <a:gd name="connsiteX0" fmla="*/ 2652712 w 6078537"/>
                <a:gd name="connsiteY0" fmla="*/ 489504 h 4253466"/>
                <a:gd name="connsiteX1" fmla="*/ 2681287 w 6078537"/>
                <a:gd name="connsiteY1" fmla="*/ 5657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709862 w 6078537"/>
                <a:gd name="connsiteY30" fmla="*/ 3718479 h 4253466"/>
                <a:gd name="connsiteX31" fmla="*/ 1824037 w 6078537"/>
                <a:gd name="connsiteY31" fmla="*/ 336605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709862 w 6078537"/>
                <a:gd name="connsiteY30" fmla="*/ 3718479 h 4253466"/>
                <a:gd name="connsiteX31" fmla="*/ 1824037 w 6078537"/>
                <a:gd name="connsiteY31" fmla="*/ 336605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709862 w 6078537"/>
                <a:gd name="connsiteY30" fmla="*/ 3718479 h 4253466"/>
                <a:gd name="connsiteX31" fmla="*/ 1890712 w 6078537"/>
                <a:gd name="connsiteY31" fmla="*/ 3308904 h 4253466"/>
                <a:gd name="connsiteX32" fmla="*/ 1824037 w 6078537"/>
                <a:gd name="connsiteY32" fmla="*/ 3366054 h 4253466"/>
                <a:gd name="connsiteX33" fmla="*/ 509587 w 6078537"/>
                <a:gd name="connsiteY33" fmla="*/ 3718479 h 4253466"/>
                <a:gd name="connsiteX34" fmla="*/ 100012 w 6078537"/>
                <a:gd name="connsiteY34" fmla="*/ 2013504 h 4253466"/>
                <a:gd name="connsiteX35" fmla="*/ 1109662 w 6078537"/>
                <a:gd name="connsiteY35" fmla="*/ 1251504 h 4253466"/>
                <a:gd name="connsiteX36" fmla="*/ 2652712 w 6078537"/>
                <a:gd name="connsiteY36"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709862 w 6078537"/>
                <a:gd name="connsiteY30" fmla="*/ 3718479 h 4253466"/>
                <a:gd name="connsiteX31" fmla="*/ 1890712 w 6078537"/>
                <a:gd name="connsiteY31" fmla="*/ 3308904 h 4253466"/>
                <a:gd name="connsiteX32" fmla="*/ 1824037 w 6078537"/>
                <a:gd name="connsiteY32" fmla="*/ 3366054 h 4253466"/>
                <a:gd name="connsiteX33" fmla="*/ 509587 w 6078537"/>
                <a:gd name="connsiteY33" fmla="*/ 3718479 h 4253466"/>
                <a:gd name="connsiteX34" fmla="*/ 100012 w 6078537"/>
                <a:gd name="connsiteY34" fmla="*/ 2013504 h 4253466"/>
                <a:gd name="connsiteX35" fmla="*/ 1109662 w 6078537"/>
                <a:gd name="connsiteY35" fmla="*/ 1251504 h 4253466"/>
                <a:gd name="connsiteX36" fmla="*/ 2652712 w 6078537"/>
                <a:gd name="connsiteY36"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709862 w 6078537"/>
                <a:gd name="connsiteY30" fmla="*/ 3718479 h 4253466"/>
                <a:gd name="connsiteX31" fmla="*/ 1824037 w 6078537"/>
                <a:gd name="connsiteY31" fmla="*/ 336605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652712 w 6078537"/>
                <a:gd name="connsiteY30" fmla="*/ 3766104 h 4253466"/>
                <a:gd name="connsiteX31" fmla="*/ 1824037 w 6078537"/>
                <a:gd name="connsiteY31" fmla="*/ 336605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71937 w 6078537"/>
                <a:gd name="connsiteY25" fmla="*/ 332795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652712 w 6078537"/>
                <a:gd name="connsiteY30" fmla="*/ 3766104 h 4253466"/>
                <a:gd name="connsiteX31" fmla="*/ 1814512 w 6078537"/>
                <a:gd name="connsiteY31" fmla="*/ 330890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100512 w 6078537"/>
                <a:gd name="connsiteY25" fmla="*/ 338510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652712 w 6078537"/>
                <a:gd name="connsiteY30" fmla="*/ 3766104 h 4253466"/>
                <a:gd name="connsiteX31" fmla="*/ 1814512 w 6078537"/>
                <a:gd name="connsiteY31" fmla="*/ 330890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24162 w 6078537"/>
                <a:gd name="connsiteY4" fmla="*/ 403779 h 4253466"/>
                <a:gd name="connsiteX5" fmla="*/ 2881312 w 6078537"/>
                <a:gd name="connsiteY5" fmla="*/ 365679 h 4253466"/>
                <a:gd name="connsiteX6" fmla="*/ 2938462 w 6078537"/>
                <a:gd name="connsiteY6" fmla="*/ 327579 h 4253466"/>
                <a:gd name="connsiteX7" fmla="*/ 2976562 w 6078537"/>
                <a:gd name="connsiteY7" fmla="*/ 299004 h 4253466"/>
                <a:gd name="connsiteX8" fmla="*/ 3043237 w 6078537"/>
                <a:gd name="connsiteY8" fmla="*/ 232329 h 4253466"/>
                <a:gd name="connsiteX9" fmla="*/ 3186112 w 6078537"/>
                <a:gd name="connsiteY9" fmla="*/ 175179 h 4253466"/>
                <a:gd name="connsiteX10" fmla="*/ 3281362 w 6078537"/>
                <a:gd name="connsiteY10" fmla="*/ 127554 h 4253466"/>
                <a:gd name="connsiteX11" fmla="*/ 3338512 w 6078537"/>
                <a:gd name="connsiteY11" fmla="*/ 89454 h 4253466"/>
                <a:gd name="connsiteX12" fmla="*/ 3414712 w 6078537"/>
                <a:gd name="connsiteY12" fmla="*/ 70404 h 4253466"/>
                <a:gd name="connsiteX13" fmla="*/ 3519487 w 6078537"/>
                <a:gd name="connsiteY13" fmla="*/ 41829 h 4253466"/>
                <a:gd name="connsiteX14" fmla="*/ 4805362 w 6078537"/>
                <a:gd name="connsiteY14" fmla="*/ 22779 h 4253466"/>
                <a:gd name="connsiteX15" fmla="*/ 5281612 w 6078537"/>
                <a:gd name="connsiteY15" fmla="*/ 60879 h 4253466"/>
                <a:gd name="connsiteX16" fmla="*/ 5453062 w 6078537"/>
                <a:gd name="connsiteY16" fmla="*/ 118029 h 4253466"/>
                <a:gd name="connsiteX17" fmla="*/ 5557837 w 6078537"/>
                <a:gd name="connsiteY17" fmla="*/ 194229 h 4253466"/>
                <a:gd name="connsiteX18" fmla="*/ 5614987 w 6078537"/>
                <a:gd name="connsiteY18" fmla="*/ 222804 h 4253466"/>
                <a:gd name="connsiteX19" fmla="*/ 5681662 w 6078537"/>
                <a:gd name="connsiteY19" fmla="*/ 299004 h 4253466"/>
                <a:gd name="connsiteX20" fmla="*/ 5681662 w 6078537"/>
                <a:gd name="connsiteY20" fmla="*/ 318054 h 4253466"/>
                <a:gd name="connsiteX21" fmla="*/ 5929312 w 6078537"/>
                <a:gd name="connsiteY21" fmla="*/ 794304 h 4253466"/>
                <a:gd name="connsiteX22" fmla="*/ 6005512 w 6078537"/>
                <a:gd name="connsiteY22" fmla="*/ 1175304 h 4253466"/>
                <a:gd name="connsiteX23" fmla="*/ 5491162 w 6078537"/>
                <a:gd name="connsiteY23" fmla="*/ 1756329 h 4253466"/>
                <a:gd name="connsiteX24" fmla="*/ 4119562 w 6078537"/>
                <a:gd name="connsiteY24" fmla="*/ 2842179 h 4253466"/>
                <a:gd name="connsiteX25" fmla="*/ 4024312 w 6078537"/>
                <a:gd name="connsiteY25" fmla="*/ 3385104 h 4253466"/>
                <a:gd name="connsiteX26" fmla="*/ 3681412 w 6078537"/>
                <a:gd name="connsiteY26" fmla="*/ 4089954 h 4253466"/>
                <a:gd name="connsiteX27" fmla="*/ 3490912 w 6078537"/>
                <a:gd name="connsiteY27" fmla="*/ 4223304 h 4253466"/>
                <a:gd name="connsiteX28" fmla="*/ 3309937 w 6078537"/>
                <a:gd name="connsiteY28" fmla="*/ 3908979 h 4253466"/>
                <a:gd name="connsiteX29" fmla="*/ 2947987 w 6078537"/>
                <a:gd name="connsiteY29" fmla="*/ 3547029 h 4253466"/>
                <a:gd name="connsiteX30" fmla="*/ 2652712 w 6078537"/>
                <a:gd name="connsiteY30" fmla="*/ 3766104 h 4253466"/>
                <a:gd name="connsiteX31" fmla="*/ 1814512 w 6078537"/>
                <a:gd name="connsiteY31" fmla="*/ 3308904 h 4253466"/>
                <a:gd name="connsiteX32" fmla="*/ 509587 w 6078537"/>
                <a:gd name="connsiteY32" fmla="*/ 3718479 h 4253466"/>
                <a:gd name="connsiteX33" fmla="*/ 100012 w 6078537"/>
                <a:gd name="connsiteY33" fmla="*/ 2013504 h 4253466"/>
                <a:gd name="connsiteX34" fmla="*/ 1109662 w 6078537"/>
                <a:gd name="connsiteY34" fmla="*/ 1251504 h 4253466"/>
                <a:gd name="connsiteX35" fmla="*/ 2652712 w 6078537"/>
                <a:gd name="connsiteY35"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81312 w 6078537"/>
                <a:gd name="connsiteY4" fmla="*/ 365679 h 4253466"/>
                <a:gd name="connsiteX5" fmla="*/ 2938462 w 6078537"/>
                <a:gd name="connsiteY5" fmla="*/ 327579 h 4253466"/>
                <a:gd name="connsiteX6" fmla="*/ 2976562 w 6078537"/>
                <a:gd name="connsiteY6" fmla="*/ 299004 h 4253466"/>
                <a:gd name="connsiteX7" fmla="*/ 3043237 w 6078537"/>
                <a:gd name="connsiteY7" fmla="*/ 232329 h 4253466"/>
                <a:gd name="connsiteX8" fmla="*/ 3186112 w 6078537"/>
                <a:gd name="connsiteY8" fmla="*/ 175179 h 4253466"/>
                <a:gd name="connsiteX9" fmla="*/ 3281362 w 6078537"/>
                <a:gd name="connsiteY9" fmla="*/ 127554 h 4253466"/>
                <a:gd name="connsiteX10" fmla="*/ 3338512 w 6078537"/>
                <a:gd name="connsiteY10" fmla="*/ 89454 h 4253466"/>
                <a:gd name="connsiteX11" fmla="*/ 3414712 w 6078537"/>
                <a:gd name="connsiteY11" fmla="*/ 70404 h 4253466"/>
                <a:gd name="connsiteX12" fmla="*/ 3519487 w 6078537"/>
                <a:gd name="connsiteY12" fmla="*/ 41829 h 4253466"/>
                <a:gd name="connsiteX13" fmla="*/ 4805362 w 6078537"/>
                <a:gd name="connsiteY13" fmla="*/ 22779 h 4253466"/>
                <a:gd name="connsiteX14" fmla="*/ 5281612 w 6078537"/>
                <a:gd name="connsiteY14" fmla="*/ 60879 h 4253466"/>
                <a:gd name="connsiteX15" fmla="*/ 5453062 w 6078537"/>
                <a:gd name="connsiteY15" fmla="*/ 118029 h 4253466"/>
                <a:gd name="connsiteX16" fmla="*/ 5557837 w 6078537"/>
                <a:gd name="connsiteY16" fmla="*/ 194229 h 4253466"/>
                <a:gd name="connsiteX17" fmla="*/ 5614987 w 6078537"/>
                <a:gd name="connsiteY17" fmla="*/ 222804 h 4253466"/>
                <a:gd name="connsiteX18" fmla="*/ 5681662 w 6078537"/>
                <a:gd name="connsiteY18" fmla="*/ 299004 h 4253466"/>
                <a:gd name="connsiteX19" fmla="*/ 5681662 w 6078537"/>
                <a:gd name="connsiteY19" fmla="*/ 318054 h 4253466"/>
                <a:gd name="connsiteX20" fmla="*/ 5929312 w 6078537"/>
                <a:gd name="connsiteY20" fmla="*/ 794304 h 4253466"/>
                <a:gd name="connsiteX21" fmla="*/ 6005512 w 6078537"/>
                <a:gd name="connsiteY21" fmla="*/ 1175304 h 4253466"/>
                <a:gd name="connsiteX22" fmla="*/ 5491162 w 6078537"/>
                <a:gd name="connsiteY22" fmla="*/ 1756329 h 4253466"/>
                <a:gd name="connsiteX23" fmla="*/ 4119562 w 6078537"/>
                <a:gd name="connsiteY23" fmla="*/ 2842179 h 4253466"/>
                <a:gd name="connsiteX24" fmla="*/ 4024312 w 6078537"/>
                <a:gd name="connsiteY24" fmla="*/ 3385104 h 4253466"/>
                <a:gd name="connsiteX25" fmla="*/ 3681412 w 6078537"/>
                <a:gd name="connsiteY25" fmla="*/ 4089954 h 4253466"/>
                <a:gd name="connsiteX26" fmla="*/ 3490912 w 6078537"/>
                <a:gd name="connsiteY26" fmla="*/ 4223304 h 4253466"/>
                <a:gd name="connsiteX27" fmla="*/ 3309937 w 6078537"/>
                <a:gd name="connsiteY27" fmla="*/ 3908979 h 4253466"/>
                <a:gd name="connsiteX28" fmla="*/ 2947987 w 6078537"/>
                <a:gd name="connsiteY28" fmla="*/ 3547029 h 4253466"/>
                <a:gd name="connsiteX29" fmla="*/ 2652712 w 6078537"/>
                <a:gd name="connsiteY29" fmla="*/ 3766104 h 4253466"/>
                <a:gd name="connsiteX30" fmla="*/ 1814512 w 6078537"/>
                <a:gd name="connsiteY30" fmla="*/ 3308904 h 4253466"/>
                <a:gd name="connsiteX31" fmla="*/ 509587 w 6078537"/>
                <a:gd name="connsiteY31" fmla="*/ 3718479 h 4253466"/>
                <a:gd name="connsiteX32" fmla="*/ 100012 w 6078537"/>
                <a:gd name="connsiteY32" fmla="*/ 2013504 h 4253466"/>
                <a:gd name="connsiteX33" fmla="*/ 1109662 w 6078537"/>
                <a:gd name="connsiteY33" fmla="*/ 1251504 h 4253466"/>
                <a:gd name="connsiteX34" fmla="*/ 2652712 w 6078537"/>
                <a:gd name="connsiteY34"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881312 w 6078537"/>
                <a:gd name="connsiteY4" fmla="*/ 365679 h 4253466"/>
                <a:gd name="connsiteX5" fmla="*/ 2938462 w 6078537"/>
                <a:gd name="connsiteY5" fmla="*/ 327579 h 4253466"/>
                <a:gd name="connsiteX6" fmla="*/ 3043237 w 6078537"/>
                <a:gd name="connsiteY6" fmla="*/ 232329 h 4253466"/>
                <a:gd name="connsiteX7" fmla="*/ 3186112 w 6078537"/>
                <a:gd name="connsiteY7" fmla="*/ 175179 h 4253466"/>
                <a:gd name="connsiteX8" fmla="*/ 3281362 w 6078537"/>
                <a:gd name="connsiteY8" fmla="*/ 127554 h 4253466"/>
                <a:gd name="connsiteX9" fmla="*/ 3338512 w 6078537"/>
                <a:gd name="connsiteY9" fmla="*/ 89454 h 4253466"/>
                <a:gd name="connsiteX10" fmla="*/ 3414712 w 6078537"/>
                <a:gd name="connsiteY10" fmla="*/ 70404 h 4253466"/>
                <a:gd name="connsiteX11" fmla="*/ 3519487 w 6078537"/>
                <a:gd name="connsiteY11" fmla="*/ 41829 h 4253466"/>
                <a:gd name="connsiteX12" fmla="*/ 4805362 w 6078537"/>
                <a:gd name="connsiteY12" fmla="*/ 22779 h 4253466"/>
                <a:gd name="connsiteX13" fmla="*/ 5281612 w 6078537"/>
                <a:gd name="connsiteY13" fmla="*/ 60879 h 4253466"/>
                <a:gd name="connsiteX14" fmla="*/ 5453062 w 6078537"/>
                <a:gd name="connsiteY14" fmla="*/ 118029 h 4253466"/>
                <a:gd name="connsiteX15" fmla="*/ 5557837 w 6078537"/>
                <a:gd name="connsiteY15" fmla="*/ 194229 h 4253466"/>
                <a:gd name="connsiteX16" fmla="*/ 5614987 w 6078537"/>
                <a:gd name="connsiteY16" fmla="*/ 222804 h 4253466"/>
                <a:gd name="connsiteX17" fmla="*/ 5681662 w 6078537"/>
                <a:gd name="connsiteY17" fmla="*/ 299004 h 4253466"/>
                <a:gd name="connsiteX18" fmla="*/ 5681662 w 6078537"/>
                <a:gd name="connsiteY18" fmla="*/ 318054 h 4253466"/>
                <a:gd name="connsiteX19" fmla="*/ 5929312 w 6078537"/>
                <a:gd name="connsiteY19" fmla="*/ 794304 h 4253466"/>
                <a:gd name="connsiteX20" fmla="*/ 6005512 w 6078537"/>
                <a:gd name="connsiteY20" fmla="*/ 1175304 h 4253466"/>
                <a:gd name="connsiteX21" fmla="*/ 5491162 w 6078537"/>
                <a:gd name="connsiteY21" fmla="*/ 1756329 h 4253466"/>
                <a:gd name="connsiteX22" fmla="*/ 4119562 w 6078537"/>
                <a:gd name="connsiteY22" fmla="*/ 2842179 h 4253466"/>
                <a:gd name="connsiteX23" fmla="*/ 4024312 w 6078537"/>
                <a:gd name="connsiteY23" fmla="*/ 3385104 h 4253466"/>
                <a:gd name="connsiteX24" fmla="*/ 3681412 w 6078537"/>
                <a:gd name="connsiteY24" fmla="*/ 4089954 h 4253466"/>
                <a:gd name="connsiteX25" fmla="*/ 3490912 w 6078537"/>
                <a:gd name="connsiteY25" fmla="*/ 4223304 h 4253466"/>
                <a:gd name="connsiteX26" fmla="*/ 3309937 w 6078537"/>
                <a:gd name="connsiteY26" fmla="*/ 3908979 h 4253466"/>
                <a:gd name="connsiteX27" fmla="*/ 2947987 w 6078537"/>
                <a:gd name="connsiteY27" fmla="*/ 3547029 h 4253466"/>
                <a:gd name="connsiteX28" fmla="*/ 2652712 w 6078537"/>
                <a:gd name="connsiteY28" fmla="*/ 3766104 h 4253466"/>
                <a:gd name="connsiteX29" fmla="*/ 1814512 w 6078537"/>
                <a:gd name="connsiteY29" fmla="*/ 3308904 h 4253466"/>
                <a:gd name="connsiteX30" fmla="*/ 509587 w 6078537"/>
                <a:gd name="connsiteY30" fmla="*/ 3718479 h 4253466"/>
                <a:gd name="connsiteX31" fmla="*/ 100012 w 6078537"/>
                <a:gd name="connsiteY31" fmla="*/ 2013504 h 4253466"/>
                <a:gd name="connsiteX32" fmla="*/ 1109662 w 6078537"/>
                <a:gd name="connsiteY32" fmla="*/ 1251504 h 4253466"/>
                <a:gd name="connsiteX33" fmla="*/ 2652712 w 6078537"/>
                <a:gd name="connsiteY33" fmla="*/ 489504 h 4253466"/>
                <a:gd name="connsiteX0" fmla="*/ 2652712 w 6078537"/>
                <a:gd name="connsiteY0" fmla="*/ 489504 h 4253466"/>
                <a:gd name="connsiteX1" fmla="*/ 2728912 w 6078537"/>
                <a:gd name="connsiteY1" fmla="*/ 489504 h 4253466"/>
                <a:gd name="connsiteX2" fmla="*/ 2728912 w 6078537"/>
                <a:gd name="connsiteY2" fmla="*/ 479979 h 4253466"/>
                <a:gd name="connsiteX3" fmla="*/ 2786062 w 6078537"/>
                <a:gd name="connsiteY3" fmla="*/ 432354 h 4253466"/>
                <a:gd name="connsiteX4" fmla="*/ 2938462 w 6078537"/>
                <a:gd name="connsiteY4" fmla="*/ 327579 h 4253466"/>
                <a:gd name="connsiteX5" fmla="*/ 3043237 w 6078537"/>
                <a:gd name="connsiteY5" fmla="*/ 232329 h 4253466"/>
                <a:gd name="connsiteX6" fmla="*/ 3186112 w 6078537"/>
                <a:gd name="connsiteY6" fmla="*/ 175179 h 4253466"/>
                <a:gd name="connsiteX7" fmla="*/ 3281362 w 6078537"/>
                <a:gd name="connsiteY7" fmla="*/ 127554 h 4253466"/>
                <a:gd name="connsiteX8" fmla="*/ 3338512 w 6078537"/>
                <a:gd name="connsiteY8" fmla="*/ 89454 h 4253466"/>
                <a:gd name="connsiteX9" fmla="*/ 3414712 w 6078537"/>
                <a:gd name="connsiteY9" fmla="*/ 70404 h 4253466"/>
                <a:gd name="connsiteX10" fmla="*/ 3519487 w 6078537"/>
                <a:gd name="connsiteY10" fmla="*/ 41829 h 4253466"/>
                <a:gd name="connsiteX11" fmla="*/ 4805362 w 6078537"/>
                <a:gd name="connsiteY11" fmla="*/ 22779 h 4253466"/>
                <a:gd name="connsiteX12" fmla="*/ 5281612 w 6078537"/>
                <a:gd name="connsiteY12" fmla="*/ 60879 h 4253466"/>
                <a:gd name="connsiteX13" fmla="*/ 5453062 w 6078537"/>
                <a:gd name="connsiteY13" fmla="*/ 118029 h 4253466"/>
                <a:gd name="connsiteX14" fmla="*/ 5557837 w 6078537"/>
                <a:gd name="connsiteY14" fmla="*/ 194229 h 4253466"/>
                <a:gd name="connsiteX15" fmla="*/ 5614987 w 6078537"/>
                <a:gd name="connsiteY15" fmla="*/ 222804 h 4253466"/>
                <a:gd name="connsiteX16" fmla="*/ 5681662 w 6078537"/>
                <a:gd name="connsiteY16" fmla="*/ 299004 h 4253466"/>
                <a:gd name="connsiteX17" fmla="*/ 5681662 w 6078537"/>
                <a:gd name="connsiteY17" fmla="*/ 318054 h 4253466"/>
                <a:gd name="connsiteX18" fmla="*/ 5929312 w 6078537"/>
                <a:gd name="connsiteY18" fmla="*/ 794304 h 4253466"/>
                <a:gd name="connsiteX19" fmla="*/ 6005512 w 6078537"/>
                <a:gd name="connsiteY19" fmla="*/ 1175304 h 4253466"/>
                <a:gd name="connsiteX20" fmla="*/ 5491162 w 6078537"/>
                <a:gd name="connsiteY20" fmla="*/ 1756329 h 4253466"/>
                <a:gd name="connsiteX21" fmla="*/ 4119562 w 6078537"/>
                <a:gd name="connsiteY21" fmla="*/ 2842179 h 4253466"/>
                <a:gd name="connsiteX22" fmla="*/ 4024312 w 6078537"/>
                <a:gd name="connsiteY22" fmla="*/ 3385104 h 4253466"/>
                <a:gd name="connsiteX23" fmla="*/ 3681412 w 6078537"/>
                <a:gd name="connsiteY23" fmla="*/ 4089954 h 4253466"/>
                <a:gd name="connsiteX24" fmla="*/ 3490912 w 6078537"/>
                <a:gd name="connsiteY24" fmla="*/ 4223304 h 4253466"/>
                <a:gd name="connsiteX25" fmla="*/ 3309937 w 6078537"/>
                <a:gd name="connsiteY25" fmla="*/ 3908979 h 4253466"/>
                <a:gd name="connsiteX26" fmla="*/ 2947987 w 6078537"/>
                <a:gd name="connsiteY26" fmla="*/ 3547029 h 4253466"/>
                <a:gd name="connsiteX27" fmla="*/ 2652712 w 6078537"/>
                <a:gd name="connsiteY27" fmla="*/ 3766104 h 4253466"/>
                <a:gd name="connsiteX28" fmla="*/ 1814512 w 6078537"/>
                <a:gd name="connsiteY28" fmla="*/ 3308904 h 4253466"/>
                <a:gd name="connsiteX29" fmla="*/ 509587 w 6078537"/>
                <a:gd name="connsiteY29" fmla="*/ 3718479 h 4253466"/>
                <a:gd name="connsiteX30" fmla="*/ 100012 w 6078537"/>
                <a:gd name="connsiteY30" fmla="*/ 2013504 h 4253466"/>
                <a:gd name="connsiteX31" fmla="*/ 1109662 w 6078537"/>
                <a:gd name="connsiteY31" fmla="*/ 1251504 h 4253466"/>
                <a:gd name="connsiteX32" fmla="*/ 2652712 w 6078537"/>
                <a:gd name="connsiteY32" fmla="*/ 489504 h 4253466"/>
                <a:gd name="connsiteX0" fmla="*/ 2652712 w 6078537"/>
                <a:gd name="connsiteY0" fmla="*/ 489504 h 4253466"/>
                <a:gd name="connsiteX1" fmla="*/ 2728912 w 6078537"/>
                <a:gd name="connsiteY1" fmla="*/ 489504 h 4253466"/>
                <a:gd name="connsiteX2" fmla="*/ 2786062 w 6078537"/>
                <a:gd name="connsiteY2" fmla="*/ 432354 h 4253466"/>
                <a:gd name="connsiteX3" fmla="*/ 2938462 w 6078537"/>
                <a:gd name="connsiteY3" fmla="*/ 327579 h 4253466"/>
                <a:gd name="connsiteX4" fmla="*/ 3043237 w 6078537"/>
                <a:gd name="connsiteY4" fmla="*/ 232329 h 4253466"/>
                <a:gd name="connsiteX5" fmla="*/ 3186112 w 6078537"/>
                <a:gd name="connsiteY5" fmla="*/ 175179 h 4253466"/>
                <a:gd name="connsiteX6" fmla="*/ 3281362 w 6078537"/>
                <a:gd name="connsiteY6" fmla="*/ 127554 h 4253466"/>
                <a:gd name="connsiteX7" fmla="*/ 3338512 w 6078537"/>
                <a:gd name="connsiteY7" fmla="*/ 89454 h 4253466"/>
                <a:gd name="connsiteX8" fmla="*/ 3414712 w 6078537"/>
                <a:gd name="connsiteY8" fmla="*/ 70404 h 4253466"/>
                <a:gd name="connsiteX9" fmla="*/ 3519487 w 6078537"/>
                <a:gd name="connsiteY9" fmla="*/ 41829 h 4253466"/>
                <a:gd name="connsiteX10" fmla="*/ 4805362 w 6078537"/>
                <a:gd name="connsiteY10" fmla="*/ 22779 h 4253466"/>
                <a:gd name="connsiteX11" fmla="*/ 5281612 w 6078537"/>
                <a:gd name="connsiteY11" fmla="*/ 60879 h 4253466"/>
                <a:gd name="connsiteX12" fmla="*/ 5453062 w 6078537"/>
                <a:gd name="connsiteY12" fmla="*/ 118029 h 4253466"/>
                <a:gd name="connsiteX13" fmla="*/ 5557837 w 6078537"/>
                <a:gd name="connsiteY13" fmla="*/ 194229 h 4253466"/>
                <a:gd name="connsiteX14" fmla="*/ 5614987 w 6078537"/>
                <a:gd name="connsiteY14" fmla="*/ 222804 h 4253466"/>
                <a:gd name="connsiteX15" fmla="*/ 5681662 w 6078537"/>
                <a:gd name="connsiteY15" fmla="*/ 299004 h 4253466"/>
                <a:gd name="connsiteX16" fmla="*/ 5681662 w 6078537"/>
                <a:gd name="connsiteY16" fmla="*/ 318054 h 4253466"/>
                <a:gd name="connsiteX17" fmla="*/ 5929312 w 6078537"/>
                <a:gd name="connsiteY17" fmla="*/ 794304 h 4253466"/>
                <a:gd name="connsiteX18" fmla="*/ 6005512 w 6078537"/>
                <a:gd name="connsiteY18" fmla="*/ 1175304 h 4253466"/>
                <a:gd name="connsiteX19" fmla="*/ 5491162 w 6078537"/>
                <a:gd name="connsiteY19" fmla="*/ 1756329 h 4253466"/>
                <a:gd name="connsiteX20" fmla="*/ 4119562 w 6078537"/>
                <a:gd name="connsiteY20" fmla="*/ 2842179 h 4253466"/>
                <a:gd name="connsiteX21" fmla="*/ 4024312 w 6078537"/>
                <a:gd name="connsiteY21" fmla="*/ 3385104 h 4253466"/>
                <a:gd name="connsiteX22" fmla="*/ 3681412 w 6078537"/>
                <a:gd name="connsiteY22" fmla="*/ 4089954 h 4253466"/>
                <a:gd name="connsiteX23" fmla="*/ 3490912 w 6078537"/>
                <a:gd name="connsiteY23" fmla="*/ 4223304 h 4253466"/>
                <a:gd name="connsiteX24" fmla="*/ 3309937 w 6078537"/>
                <a:gd name="connsiteY24" fmla="*/ 3908979 h 4253466"/>
                <a:gd name="connsiteX25" fmla="*/ 2947987 w 6078537"/>
                <a:gd name="connsiteY25" fmla="*/ 3547029 h 4253466"/>
                <a:gd name="connsiteX26" fmla="*/ 2652712 w 6078537"/>
                <a:gd name="connsiteY26" fmla="*/ 3766104 h 4253466"/>
                <a:gd name="connsiteX27" fmla="*/ 1814512 w 6078537"/>
                <a:gd name="connsiteY27" fmla="*/ 3308904 h 4253466"/>
                <a:gd name="connsiteX28" fmla="*/ 509587 w 6078537"/>
                <a:gd name="connsiteY28" fmla="*/ 3718479 h 4253466"/>
                <a:gd name="connsiteX29" fmla="*/ 100012 w 6078537"/>
                <a:gd name="connsiteY29" fmla="*/ 2013504 h 4253466"/>
                <a:gd name="connsiteX30" fmla="*/ 1109662 w 6078537"/>
                <a:gd name="connsiteY30" fmla="*/ 1251504 h 4253466"/>
                <a:gd name="connsiteX31" fmla="*/ 2652712 w 6078537"/>
                <a:gd name="connsiteY31" fmla="*/ 489504 h 4253466"/>
                <a:gd name="connsiteX0" fmla="*/ 2652712 w 6078537"/>
                <a:gd name="connsiteY0" fmla="*/ 489504 h 4253466"/>
                <a:gd name="connsiteX1" fmla="*/ 2786062 w 6078537"/>
                <a:gd name="connsiteY1" fmla="*/ 432354 h 4253466"/>
                <a:gd name="connsiteX2" fmla="*/ 2938462 w 6078537"/>
                <a:gd name="connsiteY2" fmla="*/ 327579 h 4253466"/>
                <a:gd name="connsiteX3" fmla="*/ 3043237 w 6078537"/>
                <a:gd name="connsiteY3" fmla="*/ 232329 h 4253466"/>
                <a:gd name="connsiteX4" fmla="*/ 3186112 w 6078537"/>
                <a:gd name="connsiteY4" fmla="*/ 175179 h 4253466"/>
                <a:gd name="connsiteX5" fmla="*/ 3281362 w 6078537"/>
                <a:gd name="connsiteY5" fmla="*/ 127554 h 4253466"/>
                <a:gd name="connsiteX6" fmla="*/ 3338512 w 6078537"/>
                <a:gd name="connsiteY6" fmla="*/ 89454 h 4253466"/>
                <a:gd name="connsiteX7" fmla="*/ 3414712 w 6078537"/>
                <a:gd name="connsiteY7" fmla="*/ 70404 h 4253466"/>
                <a:gd name="connsiteX8" fmla="*/ 3519487 w 6078537"/>
                <a:gd name="connsiteY8" fmla="*/ 41829 h 4253466"/>
                <a:gd name="connsiteX9" fmla="*/ 4805362 w 6078537"/>
                <a:gd name="connsiteY9" fmla="*/ 22779 h 4253466"/>
                <a:gd name="connsiteX10" fmla="*/ 5281612 w 6078537"/>
                <a:gd name="connsiteY10" fmla="*/ 60879 h 4253466"/>
                <a:gd name="connsiteX11" fmla="*/ 5453062 w 6078537"/>
                <a:gd name="connsiteY11" fmla="*/ 118029 h 4253466"/>
                <a:gd name="connsiteX12" fmla="*/ 5557837 w 6078537"/>
                <a:gd name="connsiteY12" fmla="*/ 194229 h 4253466"/>
                <a:gd name="connsiteX13" fmla="*/ 5614987 w 6078537"/>
                <a:gd name="connsiteY13" fmla="*/ 222804 h 4253466"/>
                <a:gd name="connsiteX14" fmla="*/ 5681662 w 6078537"/>
                <a:gd name="connsiteY14" fmla="*/ 299004 h 4253466"/>
                <a:gd name="connsiteX15" fmla="*/ 5681662 w 6078537"/>
                <a:gd name="connsiteY15" fmla="*/ 318054 h 4253466"/>
                <a:gd name="connsiteX16" fmla="*/ 5929312 w 6078537"/>
                <a:gd name="connsiteY16" fmla="*/ 794304 h 4253466"/>
                <a:gd name="connsiteX17" fmla="*/ 6005512 w 6078537"/>
                <a:gd name="connsiteY17" fmla="*/ 1175304 h 4253466"/>
                <a:gd name="connsiteX18" fmla="*/ 5491162 w 6078537"/>
                <a:gd name="connsiteY18" fmla="*/ 1756329 h 4253466"/>
                <a:gd name="connsiteX19" fmla="*/ 4119562 w 6078537"/>
                <a:gd name="connsiteY19" fmla="*/ 2842179 h 4253466"/>
                <a:gd name="connsiteX20" fmla="*/ 4024312 w 6078537"/>
                <a:gd name="connsiteY20" fmla="*/ 3385104 h 4253466"/>
                <a:gd name="connsiteX21" fmla="*/ 3681412 w 6078537"/>
                <a:gd name="connsiteY21" fmla="*/ 4089954 h 4253466"/>
                <a:gd name="connsiteX22" fmla="*/ 3490912 w 6078537"/>
                <a:gd name="connsiteY22" fmla="*/ 4223304 h 4253466"/>
                <a:gd name="connsiteX23" fmla="*/ 3309937 w 6078537"/>
                <a:gd name="connsiteY23" fmla="*/ 3908979 h 4253466"/>
                <a:gd name="connsiteX24" fmla="*/ 2947987 w 6078537"/>
                <a:gd name="connsiteY24" fmla="*/ 3547029 h 4253466"/>
                <a:gd name="connsiteX25" fmla="*/ 2652712 w 6078537"/>
                <a:gd name="connsiteY25" fmla="*/ 3766104 h 4253466"/>
                <a:gd name="connsiteX26" fmla="*/ 1814512 w 6078537"/>
                <a:gd name="connsiteY26" fmla="*/ 3308904 h 4253466"/>
                <a:gd name="connsiteX27" fmla="*/ 509587 w 6078537"/>
                <a:gd name="connsiteY27" fmla="*/ 3718479 h 4253466"/>
                <a:gd name="connsiteX28" fmla="*/ 100012 w 6078537"/>
                <a:gd name="connsiteY28" fmla="*/ 2013504 h 4253466"/>
                <a:gd name="connsiteX29" fmla="*/ 1109662 w 6078537"/>
                <a:gd name="connsiteY29" fmla="*/ 1251504 h 4253466"/>
                <a:gd name="connsiteX30" fmla="*/ 2652712 w 6078537"/>
                <a:gd name="connsiteY30" fmla="*/ 489504 h 4253466"/>
                <a:gd name="connsiteX0" fmla="*/ 2652712 w 6078537"/>
                <a:gd name="connsiteY0" fmla="*/ 489504 h 4253466"/>
                <a:gd name="connsiteX1" fmla="*/ 2938462 w 6078537"/>
                <a:gd name="connsiteY1" fmla="*/ 327579 h 4253466"/>
                <a:gd name="connsiteX2" fmla="*/ 3043237 w 6078537"/>
                <a:gd name="connsiteY2" fmla="*/ 232329 h 4253466"/>
                <a:gd name="connsiteX3" fmla="*/ 3186112 w 6078537"/>
                <a:gd name="connsiteY3" fmla="*/ 175179 h 4253466"/>
                <a:gd name="connsiteX4" fmla="*/ 3281362 w 6078537"/>
                <a:gd name="connsiteY4" fmla="*/ 127554 h 4253466"/>
                <a:gd name="connsiteX5" fmla="*/ 3338512 w 6078537"/>
                <a:gd name="connsiteY5" fmla="*/ 89454 h 4253466"/>
                <a:gd name="connsiteX6" fmla="*/ 3414712 w 6078537"/>
                <a:gd name="connsiteY6" fmla="*/ 70404 h 4253466"/>
                <a:gd name="connsiteX7" fmla="*/ 3519487 w 6078537"/>
                <a:gd name="connsiteY7" fmla="*/ 41829 h 4253466"/>
                <a:gd name="connsiteX8" fmla="*/ 4805362 w 6078537"/>
                <a:gd name="connsiteY8" fmla="*/ 22779 h 4253466"/>
                <a:gd name="connsiteX9" fmla="*/ 5281612 w 6078537"/>
                <a:gd name="connsiteY9" fmla="*/ 60879 h 4253466"/>
                <a:gd name="connsiteX10" fmla="*/ 5453062 w 6078537"/>
                <a:gd name="connsiteY10" fmla="*/ 118029 h 4253466"/>
                <a:gd name="connsiteX11" fmla="*/ 5557837 w 6078537"/>
                <a:gd name="connsiteY11" fmla="*/ 194229 h 4253466"/>
                <a:gd name="connsiteX12" fmla="*/ 5614987 w 6078537"/>
                <a:gd name="connsiteY12" fmla="*/ 222804 h 4253466"/>
                <a:gd name="connsiteX13" fmla="*/ 5681662 w 6078537"/>
                <a:gd name="connsiteY13" fmla="*/ 299004 h 4253466"/>
                <a:gd name="connsiteX14" fmla="*/ 5681662 w 6078537"/>
                <a:gd name="connsiteY14" fmla="*/ 318054 h 4253466"/>
                <a:gd name="connsiteX15" fmla="*/ 5929312 w 6078537"/>
                <a:gd name="connsiteY15" fmla="*/ 794304 h 4253466"/>
                <a:gd name="connsiteX16" fmla="*/ 6005512 w 6078537"/>
                <a:gd name="connsiteY16" fmla="*/ 1175304 h 4253466"/>
                <a:gd name="connsiteX17" fmla="*/ 5491162 w 6078537"/>
                <a:gd name="connsiteY17" fmla="*/ 1756329 h 4253466"/>
                <a:gd name="connsiteX18" fmla="*/ 4119562 w 6078537"/>
                <a:gd name="connsiteY18" fmla="*/ 2842179 h 4253466"/>
                <a:gd name="connsiteX19" fmla="*/ 4024312 w 6078537"/>
                <a:gd name="connsiteY19" fmla="*/ 3385104 h 4253466"/>
                <a:gd name="connsiteX20" fmla="*/ 3681412 w 6078537"/>
                <a:gd name="connsiteY20" fmla="*/ 4089954 h 4253466"/>
                <a:gd name="connsiteX21" fmla="*/ 3490912 w 6078537"/>
                <a:gd name="connsiteY21" fmla="*/ 4223304 h 4253466"/>
                <a:gd name="connsiteX22" fmla="*/ 3309937 w 6078537"/>
                <a:gd name="connsiteY22" fmla="*/ 3908979 h 4253466"/>
                <a:gd name="connsiteX23" fmla="*/ 2947987 w 6078537"/>
                <a:gd name="connsiteY23" fmla="*/ 3547029 h 4253466"/>
                <a:gd name="connsiteX24" fmla="*/ 2652712 w 6078537"/>
                <a:gd name="connsiteY24" fmla="*/ 3766104 h 4253466"/>
                <a:gd name="connsiteX25" fmla="*/ 1814512 w 6078537"/>
                <a:gd name="connsiteY25" fmla="*/ 3308904 h 4253466"/>
                <a:gd name="connsiteX26" fmla="*/ 509587 w 6078537"/>
                <a:gd name="connsiteY26" fmla="*/ 3718479 h 4253466"/>
                <a:gd name="connsiteX27" fmla="*/ 100012 w 6078537"/>
                <a:gd name="connsiteY27" fmla="*/ 2013504 h 4253466"/>
                <a:gd name="connsiteX28" fmla="*/ 1109662 w 6078537"/>
                <a:gd name="connsiteY28" fmla="*/ 1251504 h 4253466"/>
                <a:gd name="connsiteX29" fmla="*/ 2652712 w 6078537"/>
                <a:gd name="connsiteY29" fmla="*/ 489504 h 4253466"/>
                <a:gd name="connsiteX0" fmla="*/ 2652712 w 6078537"/>
                <a:gd name="connsiteY0" fmla="*/ 489504 h 4253466"/>
                <a:gd name="connsiteX1" fmla="*/ 3043237 w 6078537"/>
                <a:gd name="connsiteY1" fmla="*/ 232329 h 4253466"/>
                <a:gd name="connsiteX2" fmla="*/ 3186112 w 6078537"/>
                <a:gd name="connsiteY2" fmla="*/ 175179 h 4253466"/>
                <a:gd name="connsiteX3" fmla="*/ 3281362 w 6078537"/>
                <a:gd name="connsiteY3" fmla="*/ 127554 h 4253466"/>
                <a:gd name="connsiteX4" fmla="*/ 3338512 w 6078537"/>
                <a:gd name="connsiteY4" fmla="*/ 89454 h 4253466"/>
                <a:gd name="connsiteX5" fmla="*/ 3414712 w 6078537"/>
                <a:gd name="connsiteY5" fmla="*/ 70404 h 4253466"/>
                <a:gd name="connsiteX6" fmla="*/ 3519487 w 6078537"/>
                <a:gd name="connsiteY6" fmla="*/ 41829 h 4253466"/>
                <a:gd name="connsiteX7" fmla="*/ 4805362 w 6078537"/>
                <a:gd name="connsiteY7" fmla="*/ 22779 h 4253466"/>
                <a:gd name="connsiteX8" fmla="*/ 5281612 w 6078537"/>
                <a:gd name="connsiteY8" fmla="*/ 60879 h 4253466"/>
                <a:gd name="connsiteX9" fmla="*/ 5453062 w 6078537"/>
                <a:gd name="connsiteY9" fmla="*/ 118029 h 4253466"/>
                <a:gd name="connsiteX10" fmla="*/ 5557837 w 6078537"/>
                <a:gd name="connsiteY10" fmla="*/ 194229 h 4253466"/>
                <a:gd name="connsiteX11" fmla="*/ 5614987 w 6078537"/>
                <a:gd name="connsiteY11" fmla="*/ 222804 h 4253466"/>
                <a:gd name="connsiteX12" fmla="*/ 5681662 w 6078537"/>
                <a:gd name="connsiteY12" fmla="*/ 299004 h 4253466"/>
                <a:gd name="connsiteX13" fmla="*/ 5681662 w 6078537"/>
                <a:gd name="connsiteY13" fmla="*/ 318054 h 4253466"/>
                <a:gd name="connsiteX14" fmla="*/ 5929312 w 6078537"/>
                <a:gd name="connsiteY14" fmla="*/ 794304 h 4253466"/>
                <a:gd name="connsiteX15" fmla="*/ 6005512 w 6078537"/>
                <a:gd name="connsiteY15" fmla="*/ 1175304 h 4253466"/>
                <a:gd name="connsiteX16" fmla="*/ 5491162 w 6078537"/>
                <a:gd name="connsiteY16" fmla="*/ 1756329 h 4253466"/>
                <a:gd name="connsiteX17" fmla="*/ 4119562 w 6078537"/>
                <a:gd name="connsiteY17" fmla="*/ 2842179 h 4253466"/>
                <a:gd name="connsiteX18" fmla="*/ 4024312 w 6078537"/>
                <a:gd name="connsiteY18" fmla="*/ 3385104 h 4253466"/>
                <a:gd name="connsiteX19" fmla="*/ 3681412 w 6078537"/>
                <a:gd name="connsiteY19" fmla="*/ 4089954 h 4253466"/>
                <a:gd name="connsiteX20" fmla="*/ 3490912 w 6078537"/>
                <a:gd name="connsiteY20" fmla="*/ 4223304 h 4253466"/>
                <a:gd name="connsiteX21" fmla="*/ 3309937 w 6078537"/>
                <a:gd name="connsiteY21" fmla="*/ 3908979 h 4253466"/>
                <a:gd name="connsiteX22" fmla="*/ 2947987 w 6078537"/>
                <a:gd name="connsiteY22" fmla="*/ 3547029 h 4253466"/>
                <a:gd name="connsiteX23" fmla="*/ 2652712 w 6078537"/>
                <a:gd name="connsiteY23" fmla="*/ 3766104 h 4253466"/>
                <a:gd name="connsiteX24" fmla="*/ 1814512 w 6078537"/>
                <a:gd name="connsiteY24" fmla="*/ 3308904 h 4253466"/>
                <a:gd name="connsiteX25" fmla="*/ 509587 w 6078537"/>
                <a:gd name="connsiteY25" fmla="*/ 3718479 h 4253466"/>
                <a:gd name="connsiteX26" fmla="*/ 100012 w 6078537"/>
                <a:gd name="connsiteY26" fmla="*/ 2013504 h 4253466"/>
                <a:gd name="connsiteX27" fmla="*/ 1109662 w 6078537"/>
                <a:gd name="connsiteY27" fmla="*/ 1251504 h 4253466"/>
                <a:gd name="connsiteX28" fmla="*/ 2652712 w 6078537"/>
                <a:gd name="connsiteY28" fmla="*/ 489504 h 4253466"/>
                <a:gd name="connsiteX0" fmla="*/ 2652712 w 6078537"/>
                <a:gd name="connsiteY0" fmla="*/ 489504 h 4253466"/>
                <a:gd name="connsiteX1" fmla="*/ 3043237 w 6078537"/>
                <a:gd name="connsiteY1" fmla="*/ 232329 h 4253466"/>
                <a:gd name="connsiteX2" fmla="*/ 3186112 w 6078537"/>
                <a:gd name="connsiteY2" fmla="*/ 175179 h 4253466"/>
                <a:gd name="connsiteX3" fmla="*/ 3281362 w 6078537"/>
                <a:gd name="connsiteY3" fmla="*/ 127554 h 4253466"/>
                <a:gd name="connsiteX4" fmla="*/ 3414712 w 6078537"/>
                <a:gd name="connsiteY4" fmla="*/ 70404 h 4253466"/>
                <a:gd name="connsiteX5" fmla="*/ 3519487 w 6078537"/>
                <a:gd name="connsiteY5" fmla="*/ 41829 h 4253466"/>
                <a:gd name="connsiteX6" fmla="*/ 4805362 w 6078537"/>
                <a:gd name="connsiteY6" fmla="*/ 22779 h 4253466"/>
                <a:gd name="connsiteX7" fmla="*/ 5281612 w 6078537"/>
                <a:gd name="connsiteY7" fmla="*/ 60879 h 4253466"/>
                <a:gd name="connsiteX8" fmla="*/ 5453062 w 6078537"/>
                <a:gd name="connsiteY8" fmla="*/ 118029 h 4253466"/>
                <a:gd name="connsiteX9" fmla="*/ 5557837 w 6078537"/>
                <a:gd name="connsiteY9" fmla="*/ 194229 h 4253466"/>
                <a:gd name="connsiteX10" fmla="*/ 5614987 w 6078537"/>
                <a:gd name="connsiteY10" fmla="*/ 222804 h 4253466"/>
                <a:gd name="connsiteX11" fmla="*/ 5681662 w 6078537"/>
                <a:gd name="connsiteY11" fmla="*/ 299004 h 4253466"/>
                <a:gd name="connsiteX12" fmla="*/ 5681662 w 6078537"/>
                <a:gd name="connsiteY12" fmla="*/ 318054 h 4253466"/>
                <a:gd name="connsiteX13" fmla="*/ 5929312 w 6078537"/>
                <a:gd name="connsiteY13" fmla="*/ 794304 h 4253466"/>
                <a:gd name="connsiteX14" fmla="*/ 6005512 w 6078537"/>
                <a:gd name="connsiteY14" fmla="*/ 1175304 h 4253466"/>
                <a:gd name="connsiteX15" fmla="*/ 5491162 w 6078537"/>
                <a:gd name="connsiteY15" fmla="*/ 1756329 h 4253466"/>
                <a:gd name="connsiteX16" fmla="*/ 4119562 w 6078537"/>
                <a:gd name="connsiteY16" fmla="*/ 2842179 h 4253466"/>
                <a:gd name="connsiteX17" fmla="*/ 4024312 w 6078537"/>
                <a:gd name="connsiteY17" fmla="*/ 3385104 h 4253466"/>
                <a:gd name="connsiteX18" fmla="*/ 3681412 w 6078537"/>
                <a:gd name="connsiteY18" fmla="*/ 4089954 h 4253466"/>
                <a:gd name="connsiteX19" fmla="*/ 3490912 w 6078537"/>
                <a:gd name="connsiteY19" fmla="*/ 4223304 h 4253466"/>
                <a:gd name="connsiteX20" fmla="*/ 3309937 w 6078537"/>
                <a:gd name="connsiteY20" fmla="*/ 3908979 h 4253466"/>
                <a:gd name="connsiteX21" fmla="*/ 2947987 w 6078537"/>
                <a:gd name="connsiteY21" fmla="*/ 3547029 h 4253466"/>
                <a:gd name="connsiteX22" fmla="*/ 2652712 w 6078537"/>
                <a:gd name="connsiteY22" fmla="*/ 3766104 h 4253466"/>
                <a:gd name="connsiteX23" fmla="*/ 1814512 w 6078537"/>
                <a:gd name="connsiteY23" fmla="*/ 3308904 h 4253466"/>
                <a:gd name="connsiteX24" fmla="*/ 509587 w 6078537"/>
                <a:gd name="connsiteY24" fmla="*/ 3718479 h 4253466"/>
                <a:gd name="connsiteX25" fmla="*/ 100012 w 6078537"/>
                <a:gd name="connsiteY25" fmla="*/ 2013504 h 4253466"/>
                <a:gd name="connsiteX26" fmla="*/ 1109662 w 6078537"/>
                <a:gd name="connsiteY26" fmla="*/ 1251504 h 4253466"/>
                <a:gd name="connsiteX27" fmla="*/ 2652712 w 6078537"/>
                <a:gd name="connsiteY27" fmla="*/ 489504 h 4253466"/>
                <a:gd name="connsiteX0" fmla="*/ 2652712 w 6078537"/>
                <a:gd name="connsiteY0" fmla="*/ 489504 h 4253466"/>
                <a:gd name="connsiteX1" fmla="*/ 3043237 w 6078537"/>
                <a:gd name="connsiteY1" fmla="*/ 232329 h 4253466"/>
                <a:gd name="connsiteX2" fmla="*/ 3186112 w 6078537"/>
                <a:gd name="connsiteY2" fmla="*/ 175179 h 4253466"/>
                <a:gd name="connsiteX3" fmla="*/ 3281362 w 6078537"/>
                <a:gd name="connsiteY3" fmla="*/ 127554 h 4253466"/>
                <a:gd name="connsiteX4" fmla="*/ 3519487 w 6078537"/>
                <a:gd name="connsiteY4" fmla="*/ 41829 h 4253466"/>
                <a:gd name="connsiteX5" fmla="*/ 4805362 w 6078537"/>
                <a:gd name="connsiteY5" fmla="*/ 22779 h 4253466"/>
                <a:gd name="connsiteX6" fmla="*/ 5281612 w 6078537"/>
                <a:gd name="connsiteY6" fmla="*/ 60879 h 4253466"/>
                <a:gd name="connsiteX7" fmla="*/ 5453062 w 6078537"/>
                <a:gd name="connsiteY7" fmla="*/ 118029 h 4253466"/>
                <a:gd name="connsiteX8" fmla="*/ 5557837 w 6078537"/>
                <a:gd name="connsiteY8" fmla="*/ 194229 h 4253466"/>
                <a:gd name="connsiteX9" fmla="*/ 5614987 w 6078537"/>
                <a:gd name="connsiteY9" fmla="*/ 222804 h 4253466"/>
                <a:gd name="connsiteX10" fmla="*/ 5681662 w 6078537"/>
                <a:gd name="connsiteY10" fmla="*/ 299004 h 4253466"/>
                <a:gd name="connsiteX11" fmla="*/ 5681662 w 6078537"/>
                <a:gd name="connsiteY11" fmla="*/ 318054 h 4253466"/>
                <a:gd name="connsiteX12" fmla="*/ 5929312 w 6078537"/>
                <a:gd name="connsiteY12" fmla="*/ 794304 h 4253466"/>
                <a:gd name="connsiteX13" fmla="*/ 6005512 w 6078537"/>
                <a:gd name="connsiteY13" fmla="*/ 1175304 h 4253466"/>
                <a:gd name="connsiteX14" fmla="*/ 5491162 w 6078537"/>
                <a:gd name="connsiteY14" fmla="*/ 1756329 h 4253466"/>
                <a:gd name="connsiteX15" fmla="*/ 4119562 w 6078537"/>
                <a:gd name="connsiteY15" fmla="*/ 2842179 h 4253466"/>
                <a:gd name="connsiteX16" fmla="*/ 4024312 w 6078537"/>
                <a:gd name="connsiteY16" fmla="*/ 3385104 h 4253466"/>
                <a:gd name="connsiteX17" fmla="*/ 3681412 w 6078537"/>
                <a:gd name="connsiteY17" fmla="*/ 4089954 h 4253466"/>
                <a:gd name="connsiteX18" fmla="*/ 3490912 w 6078537"/>
                <a:gd name="connsiteY18" fmla="*/ 4223304 h 4253466"/>
                <a:gd name="connsiteX19" fmla="*/ 3309937 w 6078537"/>
                <a:gd name="connsiteY19" fmla="*/ 3908979 h 4253466"/>
                <a:gd name="connsiteX20" fmla="*/ 2947987 w 6078537"/>
                <a:gd name="connsiteY20" fmla="*/ 3547029 h 4253466"/>
                <a:gd name="connsiteX21" fmla="*/ 2652712 w 6078537"/>
                <a:gd name="connsiteY21" fmla="*/ 376610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281362 w 6078537"/>
                <a:gd name="connsiteY2" fmla="*/ 127554 h 4253466"/>
                <a:gd name="connsiteX3" fmla="*/ 3519487 w 6078537"/>
                <a:gd name="connsiteY3" fmla="*/ 41829 h 4253466"/>
                <a:gd name="connsiteX4" fmla="*/ 4805362 w 6078537"/>
                <a:gd name="connsiteY4" fmla="*/ 22779 h 4253466"/>
                <a:gd name="connsiteX5" fmla="*/ 5281612 w 6078537"/>
                <a:gd name="connsiteY5" fmla="*/ 60879 h 4253466"/>
                <a:gd name="connsiteX6" fmla="*/ 5453062 w 6078537"/>
                <a:gd name="connsiteY6" fmla="*/ 118029 h 4253466"/>
                <a:gd name="connsiteX7" fmla="*/ 5557837 w 6078537"/>
                <a:gd name="connsiteY7" fmla="*/ 194229 h 4253466"/>
                <a:gd name="connsiteX8" fmla="*/ 5614987 w 6078537"/>
                <a:gd name="connsiteY8" fmla="*/ 222804 h 4253466"/>
                <a:gd name="connsiteX9" fmla="*/ 5681662 w 6078537"/>
                <a:gd name="connsiteY9" fmla="*/ 299004 h 4253466"/>
                <a:gd name="connsiteX10" fmla="*/ 5681662 w 6078537"/>
                <a:gd name="connsiteY10" fmla="*/ 318054 h 4253466"/>
                <a:gd name="connsiteX11" fmla="*/ 5929312 w 6078537"/>
                <a:gd name="connsiteY11" fmla="*/ 794304 h 4253466"/>
                <a:gd name="connsiteX12" fmla="*/ 6005512 w 6078537"/>
                <a:gd name="connsiteY12" fmla="*/ 1175304 h 4253466"/>
                <a:gd name="connsiteX13" fmla="*/ 5491162 w 6078537"/>
                <a:gd name="connsiteY13" fmla="*/ 1756329 h 4253466"/>
                <a:gd name="connsiteX14" fmla="*/ 4119562 w 6078537"/>
                <a:gd name="connsiteY14" fmla="*/ 2842179 h 4253466"/>
                <a:gd name="connsiteX15" fmla="*/ 4024312 w 6078537"/>
                <a:gd name="connsiteY15" fmla="*/ 3385104 h 4253466"/>
                <a:gd name="connsiteX16" fmla="*/ 3681412 w 6078537"/>
                <a:gd name="connsiteY16" fmla="*/ 4089954 h 4253466"/>
                <a:gd name="connsiteX17" fmla="*/ 3490912 w 6078537"/>
                <a:gd name="connsiteY17" fmla="*/ 4223304 h 4253466"/>
                <a:gd name="connsiteX18" fmla="*/ 3309937 w 6078537"/>
                <a:gd name="connsiteY18" fmla="*/ 3908979 h 4253466"/>
                <a:gd name="connsiteX19" fmla="*/ 2947987 w 6078537"/>
                <a:gd name="connsiteY19" fmla="*/ 3547029 h 4253466"/>
                <a:gd name="connsiteX20" fmla="*/ 2652712 w 6078537"/>
                <a:gd name="connsiteY20" fmla="*/ 37661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14987 w 6078537"/>
                <a:gd name="connsiteY7" fmla="*/ 222804 h 4253466"/>
                <a:gd name="connsiteX8" fmla="*/ 5681662 w 6078537"/>
                <a:gd name="connsiteY8" fmla="*/ 299004 h 4253466"/>
                <a:gd name="connsiteX9" fmla="*/ 5681662 w 6078537"/>
                <a:gd name="connsiteY9" fmla="*/ 318054 h 4253466"/>
                <a:gd name="connsiteX10" fmla="*/ 5929312 w 6078537"/>
                <a:gd name="connsiteY10" fmla="*/ 794304 h 4253466"/>
                <a:gd name="connsiteX11" fmla="*/ 6005512 w 6078537"/>
                <a:gd name="connsiteY11" fmla="*/ 1175304 h 4253466"/>
                <a:gd name="connsiteX12" fmla="*/ 5491162 w 6078537"/>
                <a:gd name="connsiteY12" fmla="*/ 1756329 h 4253466"/>
                <a:gd name="connsiteX13" fmla="*/ 4119562 w 6078537"/>
                <a:gd name="connsiteY13" fmla="*/ 2842179 h 4253466"/>
                <a:gd name="connsiteX14" fmla="*/ 4024312 w 6078537"/>
                <a:gd name="connsiteY14" fmla="*/ 3385104 h 4253466"/>
                <a:gd name="connsiteX15" fmla="*/ 3681412 w 6078537"/>
                <a:gd name="connsiteY15" fmla="*/ 4089954 h 4253466"/>
                <a:gd name="connsiteX16" fmla="*/ 3490912 w 6078537"/>
                <a:gd name="connsiteY16" fmla="*/ 4223304 h 4253466"/>
                <a:gd name="connsiteX17" fmla="*/ 3309937 w 6078537"/>
                <a:gd name="connsiteY17" fmla="*/ 3908979 h 4253466"/>
                <a:gd name="connsiteX18" fmla="*/ 2947987 w 6078537"/>
                <a:gd name="connsiteY18" fmla="*/ 3547029 h 4253466"/>
                <a:gd name="connsiteX19" fmla="*/ 2652712 w 6078537"/>
                <a:gd name="connsiteY19" fmla="*/ 3766104 h 4253466"/>
                <a:gd name="connsiteX20" fmla="*/ 1814512 w 6078537"/>
                <a:gd name="connsiteY20" fmla="*/ 3308904 h 4253466"/>
                <a:gd name="connsiteX21" fmla="*/ 509587 w 6078537"/>
                <a:gd name="connsiteY21" fmla="*/ 3718479 h 4253466"/>
                <a:gd name="connsiteX22" fmla="*/ 100012 w 6078537"/>
                <a:gd name="connsiteY22" fmla="*/ 2013504 h 4253466"/>
                <a:gd name="connsiteX23" fmla="*/ 1109662 w 6078537"/>
                <a:gd name="connsiteY23" fmla="*/ 1251504 h 4253466"/>
                <a:gd name="connsiteX24" fmla="*/ 2652712 w 6078537"/>
                <a:gd name="connsiteY24"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681662 w 6078537"/>
                <a:gd name="connsiteY8" fmla="*/ 318054 h 4253466"/>
                <a:gd name="connsiteX9" fmla="*/ 5929312 w 6078537"/>
                <a:gd name="connsiteY9" fmla="*/ 794304 h 4253466"/>
                <a:gd name="connsiteX10" fmla="*/ 6005512 w 6078537"/>
                <a:gd name="connsiteY10" fmla="*/ 1175304 h 4253466"/>
                <a:gd name="connsiteX11" fmla="*/ 5491162 w 6078537"/>
                <a:gd name="connsiteY11" fmla="*/ 1756329 h 4253466"/>
                <a:gd name="connsiteX12" fmla="*/ 4119562 w 6078537"/>
                <a:gd name="connsiteY12" fmla="*/ 2842179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1814512 w 6078537"/>
                <a:gd name="connsiteY19" fmla="*/ 3308904 h 4253466"/>
                <a:gd name="connsiteX20" fmla="*/ 509587 w 6078537"/>
                <a:gd name="connsiteY20" fmla="*/ 3718479 h 4253466"/>
                <a:gd name="connsiteX21" fmla="*/ 100012 w 6078537"/>
                <a:gd name="connsiteY21" fmla="*/ 2013504 h 4253466"/>
                <a:gd name="connsiteX22" fmla="*/ 1109662 w 6078537"/>
                <a:gd name="connsiteY22" fmla="*/ 1251504 h 4253466"/>
                <a:gd name="connsiteX23" fmla="*/ 2652712 w 6078537"/>
                <a:gd name="connsiteY23"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119562 w 6078537"/>
                <a:gd name="connsiteY11" fmla="*/ 2842179 h 4253466"/>
                <a:gd name="connsiteX12" fmla="*/ 4024312 w 6078537"/>
                <a:gd name="connsiteY12" fmla="*/ 3385104 h 4253466"/>
                <a:gd name="connsiteX13" fmla="*/ 3681412 w 6078537"/>
                <a:gd name="connsiteY13" fmla="*/ 4089954 h 4253466"/>
                <a:gd name="connsiteX14" fmla="*/ 3490912 w 6078537"/>
                <a:gd name="connsiteY14" fmla="*/ 4223304 h 4253466"/>
                <a:gd name="connsiteX15" fmla="*/ 3309937 w 6078537"/>
                <a:gd name="connsiteY15" fmla="*/ 3908979 h 4253466"/>
                <a:gd name="connsiteX16" fmla="*/ 2947987 w 6078537"/>
                <a:gd name="connsiteY16" fmla="*/ 3547029 h 4253466"/>
                <a:gd name="connsiteX17" fmla="*/ 2652712 w 6078537"/>
                <a:gd name="connsiteY17" fmla="*/ 3766104 h 4253466"/>
                <a:gd name="connsiteX18" fmla="*/ 1814512 w 6078537"/>
                <a:gd name="connsiteY18" fmla="*/ 3308904 h 4253466"/>
                <a:gd name="connsiteX19" fmla="*/ 509587 w 6078537"/>
                <a:gd name="connsiteY19" fmla="*/ 3718479 h 4253466"/>
                <a:gd name="connsiteX20" fmla="*/ 100012 w 6078537"/>
                <a:gd name="connsiteY20" fmla="*/ 2013504 h 4253466"/>
                <a:gd name="connsiteX21" fmla="*/ 1109662 w 6078537"/>
                <a:gd name="connsiteY21" fmla="*/ 1251504 h 4253466"/>
                <a:gd name="connsiteX22" fmla="*/ 2652712 w 6078537"/>
                <a:gd name="connsiteY22"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19562 w 6078537"/>
                <a:gd name="connsiteY12" fmla="*/ 2842179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1814512 w 6078537"/>
                <a:gd name="connsiteY19" fmla="*/ 3308904 h 4253466"/>
                <a:gd name="connsiteX20" fmla="*/ 509587 w 6078537"/>
                <a:gd name="connsiteY20" fmla="*/ 3718479 h 4253466"/>
                <a:gd name="connsiteX21" fmla="*/ 100012 w 6078537"/>
                <a:gd name="connsiteY21" fmla="*/ 2013504 h 4253466"/>
                <a:gd name="connsiteX22" fmla="*/ 1109662 w 6078537"/>
                <a:gd name="connsiteY22" fmla="*/ 1251504 h 4253466"/>
                <a:gd name="connsiteX23" fmla="*/ 2652712 w 6078537"/>
                <a:gd name="connsiteY23"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1814512 w 6078537"/>
                <a:gd name="connsiteY19" fmla="*/ 3308904 h 4253466"/>
                <a:gd name="connsiteX20" fmla="*/ 509587 w 6078537"/>
                <a:gd name="connsiteY20" fmla="*/ 3718479 h 4253466"/>
                <a:gd name="connsiteX21" fmla="*/ 100012 w 6078537"/>
                <a:gd name="connsiteY21" fmla="*/ 2013504 h 4253466"/>
                <a:gd name="connsiteX22" fmla="*/ 1109662 w 6078537"/>
                <a:gd name="connsiteY22" fmla="*/ 1251504 h 4253466"/>
                <a:gd name="connsiteX23" fmla="*/ 2652712 w 6078537"/>
                <a:gd name="connsiteY23"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1814512 w 6078537"/>
                <a:gd name="connsiteY19" fmla="*/ 3308904 h 4253466"/>
                <a:gd name="connsiteX20" fmla="*/ 509587 w 6078537"/>
                <a:gd name="connsiteY20" fmla="*/ 3718479 h 4253466"/>
                <a:gd name="connsiteX21" fmla="*/ 100012 w 6078537"/>
                <a:gd name="connsiteY21" fmla="*/ 2013504 h 4253466"/>
                <a:gd name="connsiteX22" fmla="*/ 1109662 w 6078537"/>
                <a:gd name="connsiteY22" fmla="*/ 1251504 h 4253466"/>
                <a:gd name="connsiteX23" fmla="*/ 2652712 w 6078537"/>
                <a:gd name="connsiteY23"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119312 w 6078537"/>
                <a:gd name="connsiteY19" fmla="*/ 3461304 h 4253466"/>
                <a:gd name="connsiteX20" fmla="*/ 1814512 w 6078537"/>
                <a:gd name="connsiteY20" fmla="*/ 3308904 h 4253466"/>
                <a:gd name="connsiteX21" fmla="*/ 509587 w 6078537"/>
                <a:gd name="connsiteY21" fmla="*/ 3718479 h 4253466"/>
                <a:gd name="connsiteX22" fmla="*/ 100012 w 6078537"/>
                <a:gd name="connsiteY22" fmla="*/ 2013504 h 4253466"/>
                <a:gd name="connsiteX23" fmla="*/ 1109662 w 6078537"/>
                <a:gd name="connsiteY23" fmla="*/ 1251504 h 4253466"/>
                <a:gd name="connsiteX24" fmla="*/ 2652712 w 6078537"/>
                <a:gd name="connsiteY24"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119312 w 6078537"/>
                <a:gd name="connsiteY19" fmla="*/ 3461304 h 4253466"/>
                <a:gd name="connsiteX20" fmla="*/ 1814512 w 6078537"/>
                <a:gd name="connsiteY20" fmla="*/ 3308904 h 4253466"/>
                <a:gd name="connsiteX21" fmla="*/ 509587 w 6078537"/>
                <a:gd name="connsiteY21" fmla="*/ 3718479 h 4253466"/>
                <a:gd name="connsiteX22" fmla="*/ 100012 w 6078537"/>
                <a:gd name="connsiteY22" fmla="*/ 2013504 h 4253466"/>
                <a:gd name="connsiteX23" fmla="*/ 1109662 w 6078537"/>
                <a:gd name="connsiteY23" fmla="*/ 1251504 h 4253466"/>
                <a:gd name="connsiteX24" fmla="*/ 2652712 w 6078537"/>
                <a:gd name="connsiteY24"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613704 h 4253466"/>
                <a:gd name="connsiteX20" fmla="*/ 2119312 w 6078537"/>
                <a:gd name="connsiteY20" fmla="*/ 34613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19312 w 6078537"/>
                <a:gd name="connsiteY20" fmla="*/ 34613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19312 w 6078537"/>
                <a:gd name="connsiteY20" fmla="*/ 34613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19312 w 6078537"/>
                <a:gd name="connsiteY20" fmla="*/ 34613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19312 w 6078537"/>
                <a:gd name="connsiteY20" fmla="*/ 34613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95512 w 6078537"/>
                <a:gd name="connsiteY20" fmla="*/ 35375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95512 w 6078537"/>
                <a:gd name="connsiteY20" fmla="*/ 35375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95512 w 6078537"/>
                <a:gd name="connsiteY20" fmla="*/ 353750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7912 w 6078537"/>
                <a:gd name="connsiteY19" fmla="*/ 3537504 h 4253466"/>
                <a:gd name="connsiteX20" fmla="*/ 2185987 w 6078537"/>
                <a:gd name="connsiteY20" fmla="*/ 355655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52712 w 6078537"/>
                <a:gd name="connsiteY18" fmla="*/ 3766104 h 4253466"/>
                <a:gd name="connsiteX19" fmla="*/ 2343150 w 6078537"/>
                <a:gd name="connsiteY19" fmla="*/ 3558935 h 4253466"/>
                <a:gd name="connsiteX20" fmla="*/ 2185987 w 6078537"/>
                <a:gd name="connsiteY20" fmla="*/ 355655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47987 w 6078537"/>
                <a:gd name="connsiteY17" fmla="*/ 3547029 h 4253466"/>
                <a:gd name="connsiteX18" fmla="*/ 2697956 w 6078537"/>
                <a:gd name="connsiteY18" fmla="*/ 3766104 h 4253466"/>
                <a:gd name="connsiteX19" fmla="*/ 2343150 w 6078537"/>
                <a:gd name="connsiteY19" fmla="*/ 3558935 h 4253466"/>
                <a:gd name="connsiteX20" fmla="*/ 2185987 w 6078537"/>
                <a:gd name="connsiteY20" fmla="*/ 355655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71800 w 6078537"/>
                <a:gd name="connsiteY17" fmla="*/ 3544647 h 4253466"/>
                <a:gd name="connsiteX18" fmla="*/ 2697956 w 6078537"/>
                <a:gd name="connsiteY18" fmla="*/ 3766104 h 4253466"/>
                <a:gd name="connsiteX19" fmla="*/ 2343150 w 6078537"/>
                <a:gd name="connsiteY19" fmla="*/ 3558935 h 4253466"/>
                <a:gd name="connsiteX20" fmla="*/ 2185987 w 6078537"/>
                <a:gd name="connsiteY20" fmla="*/ 355655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343150 w 6078537"/>
                <a:gd name="connsiteY19" fmla="*/ 3558935 h 4253466"/>
                <a:gd name="connsiteX20" fmla="*/ 2185987 w 6078537"/>
                <a:gd name="connsiteY20" fmla="*/ 3556554 h 4253466"/>
                <a:gd name="connsiteX21" fmla="*/ 1814512 w 6078537"/>
                <a:gd name="connsiteY21" fmla="*/ 3308904 h 4253466"/>
                <a:gd name="connsiteX22" fmla="*/ 509587 w 6078537"/>
                <a:gd name="connsiteY22" fmla="*/ 3718479 h 4253466"/>
                <a:gd name="connsiteX23" fmla="*/ 100012 w 6078537"/>
                <a:gd name="connsiteY23" fmla="*/ 2013504 h 4253466"/>
                <a:gd name="connsiteX24" fmla="*/ 1109662 w 6078537"/>
                <a:gd name="connsiteY24" fmla="*/ 1251504 h 4253466"/>
                <a:gd name="connsiteX25" fmla="*/ 2652712 w 6078537"/>
                <a:gd name="connsiteY25"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43150 w 6078537"/>
                <a:gd name="connsiteY20" fmla="*/ 3558935 h 4253466"/>
                <a:gd name="connsiteX21" fmla="*/ 2185987 w 6078537"/>
                <a:gd name="connsiteY21" fmla="*/ 355655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43150 w 6078537"/>
                <a:gd name="connsiteY20" fmla="*/ 3558935 h 4253466"/>
                <a:gd name="connsiteX21" fmla="*/ 2185987 w 6078537"/>
                <a:gd name="connsiteY21" fmla="*/ 355655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14512 w 6078537"/>
                <a:gd name="connsiteY22" fmla="*/ 3308904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02606 w 6078537"/>
                <a:gd name="connsiteY22" fmla="*/ 3301760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02606 w 6078537"/>
                <a:gd name="connsiteY22" fmla="*/ 3301760 h 4253466"/>
                <a:gd name="connsiteX23" fmla="*/ 509587 w 6078537"/>
                <a:gd name="connsiteY23" fmla="*/ 3718479 h 4253466"/>
                <a:gd name="connsiteX24" fmla="*/ 100012 w 6078537"/>
                <a:gd name="connsiteY24" fmla="*/ 2013504 h 4253466"/>
                <a:gd name="connsiteX25" fmla="*/ 1109662 w 6078537"/>
                <a:gd name="connsiteY25" fmla="*/ 1251504 h 4253466"/>
                <a:gd name="connsiteX26" fmla="*/ 2652712 w 6078537"/>
                <a:gd name="connsiteY26"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02606 w 6078537"/>
                <a:gd name="connsiteY22" fmla="*/ 3301760 h 4253466"/>
                <a:gd name="connsiteX23" fmla="*/ 1259681 w 6078537"/>
                <a:gd name="connsiteY23" fmla="*/ 3527979 h 4253466"/>
                <a:gd name="connsiteX24" fmla="*/ 509587 w 6078537"/>
                <a:gd name="connsiteY24" fmla="*/ 3718479 h 4253466"/>
                <a:gd name="connsiteX25" fmla="*/ 100012 w 6078537"/>
                <a:gd name="connsiteY25" fmla="*/ 2013504 h 4253466"/>
                <a:gd name="connsiteX26" fmla="*/ 1109662 w 6078537"/>
                <a:gd name="connsiteY26" fmla="*/ 1251504 h 4253466"/>
                <a:gd name="connsiteX27" fmla="*/ 2652712 w 6078537"/>
                <a:gd name="connsiteY27"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02606 w 6078537"/>
                <a:gd name="connsiteY22" fmla="*/ 3301760 h 4253466"/>
                <a:gd name="connsiteX23" fmla="*/ 1259681 w 6078537"/>
                <a:gd name="connsiteY23" fmla="*/ 3527979 h 4253466"/>
                <a:gd name="connsiteX24" fmla="*/ 509587 w 6078537"/>
                <a:gd name="connsiteY24" fmla="*/ 3718479 h 4253466"/>
                <a:gd name="connsiteX25" fmla="*/ 100012 w 6078537"/>
                <a:gd name="connsiteY25" fmla="*/ 2013504 h 4253466"/>
                <a:gd name="connsiteX26" fmla="*/ 1109662 w 6078537"/>
                <a:gd name="connsiteY26" fmla="*/ 1251504 h 4253466"/>
                <a:gd name="connsiteX27" fmla="*/ 2652712 w 6078537"/>
                <a:gd name="connsiteY27"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02606 w 6078537"/>
                <a:gd name="connsiteY22" fmla="*/ 3301760 h 4253466"/>
                <a:gd name="connsiteX23" fmla="*/ 1259681 w 6078537"/>
                <a:gd name="connsiteY23" fmla="*/ 3527979 h 4253466"/>
                <a:gd name="connsiteX24" fmla="*/ 509587 w 6078537"/>
                <a:gd name="connsiteY24" fmla="*/ 3718479 h 4253466"/>
                <a:gd name="connsiteX25" fmla="*/ 100012 w 6078537"/>
                <a:gd name="connsiteY25" fmla="*/ 2013504 h 4253466"/>
                <a:gd name="connsiteX26" fmla="*/ 1109662 w 6078537"/>
                <a:gd name="connsiteY26" fmla="*/ 1251504 h 4253466"/>
                <a:gd name="connsiteX27" fmla="*/ 2652712 w 6078537"/>
                <a:gd name="connsiteY27" fmla="*/ 489504 h 4253466"/>
                <a:gd name="connsiteX0" fmla="*/ 2652712 w 6078537"/>
                <a:gd name="connsiteY0" fmla="*/ 489504 h 4253466"/>
                <a:gd name="connsiteX1" fmla="*/ 3043237 w 6078537"/>
                <a:gd name="connsiteY1" fmla="*/ 232329 h 4253466"/>
                <a:gd name="connsiteX2" fmla="*/ 3519487 w 6078537"/>
                <a:gd name="connsiteY2" fmla="*/ 41829 h 4253466"/>
                <a:gd name="connsiteX3" fmla="*/ 4805362 w 6078537"/>
                <a:gd name="connsiteY3" fmla="*/ 22779 h 4253466"/>
                <a:gd name="connsiteX4" fmla="*/ 5281612 w 6078537"/>
                <a:gd name="connsiteY4" fmla="*/ 60879 h 4253466"/>
                <a:gd name="connsiteX5" fmla="*/ 5453062 w 6078537"/>
                <a:gd name="connsiteY5" fmla="*/ 118029 h 4253466"/>
                <a:gd name="connsiteX6" fmla="*/ 5557837 w 6078537"/>
                <a:gd name="connsiteY6" fmla="*/ 194229 h 4253466"/>
                <a:gd name="connsiteX7" fmla="*/ 5681662 w 6078537"/>
                <a:gd name="connsiteY7" fmla="*/ 299004 h 4253466"/>
                <a:gd name="connsiteX8" fmla="*/ 5929312 w 6078537"/>
                <a:gd name="connsiteY8" fmla="*/ 794304 h 4253466"/>
                <a:gd name="connsiteX9" fmla="*/ 6005512 w 6078537"/>
                <a:gd name="connsiteY9" fmla="*/ 1175304 h 4253466"/>
                <a:gd name="connsiteX10" fmla="*/ 5491162 w 6078537"/>
                <a:gd name="connsiteY10" fmla="*/ 1756329 h 4253466"/>
                <a:gd name="connsiteX11" fmla="*/ 4633912 w 6078537"/>
                <a:gd name="connsiteY11" fmla="*/ 3080304 h 4253466"/>
                <a:gd name="connsiteX12" fmla="*/ 4176712 w 6078537"/>
                <a:gd name="connsiteY12" fmla="*/ 2927904 h 4253466"/>
                <a:gd name="connsiteX13" fmla="*/ 4024312 w 6078537"/>
                <a:gd name="connsiteY13" fmla="*/ 3385104 h 4253466"/>
                <a:gd name="connsiteX14" fmla="*/ 3681412 w 6078537"/>
                <a:gd name="connsiteY14" fmla="*/ 4089954 h 4253466"/>
                <a:gd name="connsiteX15" fmla="*/ 3490912 w 6078537"/>
                <a:gd name="connsiteY15" fmla="*/ 4223304 h 4253466"/>
                <a:gd name="connsiteX16" fmla="*/ 3309937 w 6078537"/>
                <a:gd name="connsiteY16" fmla="*/ 3908979 h 4253466"/>
                <a:gd name="connsiteX17" fmla="*/ 2969419 w 6078537"/>
                <a:gd name="connsiteY17" fmla="*/ 3537503 h 4253466"/>
                <a:gd name="connsiteX18" fmla="*/ 2697956 w 6078537"/>
                <a:gd name="connsiteY18" fmla="*/ 3766104 h 4253466"/>
                <a:gd name="connsiteX19" fmla="*/ 2428875 w 6078537"/>
                <a:gd name="connsiteY19" fmla="*/ 3627992 h 4253466"/>
                <a:gd name="connsiteX20" fmla="*/ 2312194 w 6078537"/>
                <a:gd name="connsiteY20" fmla="*/ 3556554 h 4253466"/>
                <a:gd name="connsiteX21" fmla="*/ 2185987 w 6078537"/>
                <a:gd name="connsiteY21" fmla="*/ 3556554 h 4253466"/>
                <a:gd name="connsiteX22" fmla="*/ 1802606 w 6078537"/>
                <a:gd name="connsiteY22" fmla="*/ 3301760 h 4253466"/>
                <a:gd name="connsiteX23" fmla="*/ 1259681 w 6078537"/>
                <a:gd name="connsiteY23" fmla="*/ 3527979 h 4253466"/>
                <a:gd name="connsiteX24" fmla="*/ 859631 w 6078537"/>
                <a:gd name="connsiteY24" fmla="*/ 3737529 h 4253466"/>
                <a:gd name="connsiteX25" fmla="*/ 509587 w 6078537"/>
                <a:gd name="connsiteY25" fmla="*/ 3718479 h 4253466"/>
                <a:gd name="connsiteX26" fmla="*/ 100012 w 6078537"/>
                <a:gd name="connsiteY26" fmla="*/ 2013504 h 4253466"/>
                <a:gd name="connsiteX27" fmla="*/ 1109662 w 6078537"/>
                <a:gd name="connsiteY27" fmla="*/ 1251504 h 4253466"/>
                <a:gd name="connsiteX28" fmla="*/ 2652712 w 6078537"/>
                <a:gd name="connsiteY28"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722563 w 6103144"/>
                <a:gd name="connsiteY18" fmla="*/ 3766104 h 4253466"/>
                <a:gd name="connsiteX19" fmla="*/ 2453482 w 6103144"/>
                <a:gd name="connsiteY19" fmla="*/ 3627992 h 4253466"/>
                <a:gd name="connsiteX20" fmla="*/ 2336801 w 6103144"/>
                <a:gd name="connsiteY20" fmla="*/ 3556554 h 4253466"/>
                <a:gd name="connsiteX21" fmla="*/ 2210594 w 6103144"/>
                <a:gd name="connsiteY21" fmla="*/ 3556554 h 4253466"/>
                <a:gd name="connsiteX22" fmla="*/ 1827213 w 6103144"/>
                <a:gd name="connsiteY22" fmla="*/ 3301760 h 4253466"/>
                <a:gd name="connsiteX23" fmla="*/ 1284288 w 6103144"/>
                <a:gd name="connsiteY23" fmla="*/ 3527979 h 4253466"/>
                <a:gd name="connsiteX24" fmla="*/ 884238 w 6103144"/>
                <a:gd name="connsiteY24" fmla="*/ 3737529 h 4253466"/>
                <a:gd name="connsiteX25" fmla="*/ 386556 w 6103144"/>
                <a:gd name="connsiteY25" fmla="*/ 3551792 h 4253466"/>
                <a:gd name="connsiteX26" fmla="*/ 124619 w 6103144"/>
                <a:gd name="connsiteY26" fmla="*/ 2013504 h 4253466"/>
                <a:gd name="connsiteX27" fmla="*/ 1134269 w 6103144"/>
                <a:gd name="connsiteY27" fmla="*/ 1251504 h 4253466"/>
                <a:gd name="connsiteX28" fmla="*/ 2677319 w 6103144"/>
                <a:gd name="connsiteY28"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722563 w 6103144"/>
                <a:gd name="connsiteY18" fmla="*/ 3766104 h 4253466"/>
                <a:gd name="connsiteX19" fmla="*/ 2453482 w 6103144"/>
                <a:gd name="connsiteY19" fmla="*/ 3627992 h 4253466"/>
                <a:gd name="connsiteX20" fmla="*/ 2336801 w 6103144"/>
                <a:gd name="connsiteY20" fmla="*/ 3556554 h 4253466"/>
                <a:gd name="connsiteX21" fmla="*/ 2210594 w 6103144"/>
                <a:gd name="connsiteY21" fmla="*/ 3556554 h 4253466"/>
                <a:gd name="connsiteX22" fmla="*/ 1827213 w 6103144"/>
                <a:gd name="connsiteY22" fmla="*/ 3301760 h 4253466"/>
                <a:gd name="connsiteX23" fmla="*/ 1284288 w 6103144"/>
                <a:gd name="connsiteY23" fmla="*/ 3527979 h 4253466"/>
                <a:gd name="connsiteX24" fmla="*/ 884238 w 6103144"/>
                <a:gd name="connsiteY24" fmla="*/ 3737529 h 4253466"/>
                <a:gd name="connsiteX25" fmla="*/ 386556 w 6103144"/>
                <a:gd name="connsiteY25" fmla="*/ 3551792 h 4253466"/>
                <a:gd name="connsiteX26" fmla="*/ 124619 w 6103144"/>
                <a:gd name="connsiteY26" fmla="*/ 2013504 h 4253466"/>
                <a:gd name="connsiteX27" fmla="*/ 1134269 w 6103144"/>
                <a:gd name="connsiteY27" fmla="*/ 1251504 h 4253466"/>
                <a:gd name="connsiteX28" fmla="*/ 2677319 w 6103144"/>
                <a:gd name="connsiteY28"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722563 w 6103144"/>
                <a:gd name="connsiteY18" fmla="*/ 3766104 h 4253466"/>
                <a:gd name="connsiteX19" fmla="*/ 2453482 w 6103144"/>
                <a:gd name="connsiteY19" fmla="*/ 3627992 h 4253466"/>
                <a:gd name="connsiteX20" fmla="*/ 2336801 w 6103144"/>
                <a:gd name="connsiteY20" fmla="*/ 3556554 h 4253466"/>
                <a:gd name="connsiteX21" fmla="*/ 2210594 w 6103144"/>
                <a:gd name="connsiteY21" fmla="*/ 3556554 h 4253466"/>
                <a:gd name="connsiteX22" fmla="*/ 1827213 w 6103144"/>
                <a:gd name="connsiteY22" fmla="*/ 3301760 h 4253466"/>
                <a:gd name="connsiteX23" fmla="*/ 1284288 w 6103144"/>
                <a:gd name="connsiteY23" fmla="*/ 3527979 h 4253466"/>
                <a:gd name="connsiteX24" fmla="*/ 884238 w 6103144"/>
                <a:gd name="connsiteY24" fmla="*/ 3737529 h 4253466"/>
                <a:gd name="connsiteX25" fmla="*/ 386556 w 6103144"/>
                <a:gd name="connsiteY25" fmla="*/ 3551792 h 4253466"/>
                <a:gd name="connsiteX26" fmla="*/ 124619 w 6103144"/>
                <a:gd name="connsiteY26" fmla="*/ 2013504 h 4253466"/>
                <a:gd name="connsiteX27" fmla="*/ 1134269 w 6103144"/>
                <a:gd name="connsiteY27" fmla="*/ 1251504 h 4253466"/>
                <a:gd name="connsiteX28" fmla="*/ 2677319 w 6103144"/>
                <a:gd name="connsiteY28"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824957 w 6103144"/>
                <a:gd name="connsiteY18" fmla="*/ 3692285 h 4253466"/>
                <a:gd name="connsiteX19" fmla="*/ 2722563 w 6103144"/>
                <a:gd name="connsiteY19" fmla="*/ 3766104 h 4253466"/>
                <a:gd name="connsiteX20" fmla="*/ 2453482 w 6103144"/>
                <a:gd name="connsiteY20" fmla="*/ 3627992 h 4253466"/>
                <a:gd name="connsiteX21" fmla="*/ 2336801 w 6103144"/>
                <a:gd name="connsiteY21" fmla="*/ 3556554 h 4253466"/>
                <a:gd name="connsiteX22" fmla="*/ 2210594 w 6103144"/>
                <a:gd name="connsiteY22" fmla="*/ 3556554 h 4253466"/>
                <a:gd name="connsiteX23" fmla="*/ 1827213 w 6103144"/>
                <a:gd name="connsiteY23" fmla="*/ 3301760 h 4253466"/>
                <a:gd name="connsiteX24" fmla="*/ 1284288 w 6103144"/>
                <a:gd name="connsiteY24" fmla="*/ 3527979 h 4253466"/>
                <a:gd name="connsiteX25" fmla="*/ 884238 w 6103144"/>
                <a:gd name="connsiteY25" fmla="*/ 3737529 h 4253466"/>
                <a:gd name="connsiteX26" fmla="*/ 386556 w 6103144"/>
                <a:gd name="connsiteY26" fmla="*/ 3551792 h 4253466"/>
                <a:gd name="connsiteX27" fmla="*/ 124619 w 6103144"/>
                <a:gd name="connsiteY27" fmla="*/ 2013504 h 4253466"/>
                <a:gd name="connsiteX28" fmla="*/ 1134269 w 6103144"/>
                <a:gd name="connsiteY28" fmla="*/ 1251504 h 4253466"/>
                <a:gd name="connsiteX29" fmla="*/ 2677319 w 6103144"/>
                <a:gd name="connsiteY29"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824957 w 6103144"/>
                <a:gd name="connsiteY18" fmla="*/ 3692285 h 4253466"/>
                <a:gd name="connsiteX19" fmla="*/ 2667794 w 6103144"/>
                <a:gd name="connsiteY19" fmla="*/ 3758960 h 4253466"/>
                <a:gd name="connsiteX20" fmla="*/ 2453482 w 6103144"/>
                <a:gd name="connsiteY20" fmla="*/ 3627992 h 4253466"/>
                <a:gd name="connsiteX21" fmla="*/ 2336801 w 6103144"/>
                <a:gd name="connsiteY21" fmla="*/ 3556554 h 4253466"/>
                <a:gd name="connsiteX22" fmla="*/ 2210594 w 6103144"/>
                <a:gd name="connsiteY22" fmla="*/ 3556554 h 4253466"/>
                <a:gd name="connsiteX23" fmla="*/ 1827213 w 6103144"/>
                <a:gd name="connsiteY23" fmla="*/ 3301760 h 4253466"/>
                <a:gd name="connsiteX24" fmla="*/ 1284288 w 6103144"/>
                <a:gd name="connsiteY24" fmla="*/ 3527979 h 4253466"/>
                <a:gd name="connsiteX25" fmla="*/ 884238 w 6103144"/>
                <a:gd name="connsiteY25" fmla="*/ 3737529 h 4253466"/>
                <a:gd name="connsiteX26" fmla="*/ 386556 w 6103144"/>
                <a:gd name="connsiteY26" fmla="*/ 3551792 h 4253466"/>
                <a:gd name="connsiteX27" fmla="*/ 124619 w 6103144"/>
                <a:gd name="connsiteY27" fmla="*/ 2013504 h 4253466"/>
                <a:gd name="connsiteX28" fmla="*/ 1134269 w 6103144"/>
                <a:gd name="connsiteY28" fmla="*/ 1251504 h 4253466"/>
                <a:gd name="connsiteX29" fmla="*/ 2677319 w 6103144"/>
                <a:gd name="connsiteY29"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824957 w 6103144"/>
                <a:gd name="connsiteY18" fmla="*/ 3692285 h 4253466"/>
                <a:gd name="connsiteX19" fmla="*/ 2667794 w 6103144"/>
                <a:gd name="connsiteY19" fmla="*/ 3758960 h 4253466"/>
                <a:gd name="connsiteX20" fmla="*/ 2453482 w 6103144"/>
                <a:gd name="connsiteY20" fmla="*/ 3627992 h 4253466"/>
                <a:gd name="connsiteX21" fmla="*/ 2336801 w 6103144"/>
                <a:gd name="connsiteY21" fmla="*/ 3556554 h 4253466"/>
                <a:gd name="connsiteX22" fmla="*/ 2210594 w 6103144"/>
                <a:gd name="connsiteY22" fmla="*/ 3556554 h 4253466"/>
                <a:gd name="connsiteX23" fmla="*/ 1827213 w 6103144"/>
                <a:gd name="connsiteY23" fmla="*/ 3301760 h 4253466"/>
                <a:gd name="connsiteX24" fmla="*/ 1284288 w 6103144"/>
                <a:gd name="connsiteY24" fmla="*/ 3527979 h 4253466"/>
                <a:gd name="connsiteX25" fmla="*/ 884238 w 6103144"/>
                <a:gd name="connsiteY25" fmla="*/ 3737529 h 4253466"/>
                <a:gd name="connsiteX26" fmla="*/ 386556 w 6103144"/>
                <a:gd name="connsiteY26" fmla="*/ 3551792 h 4253466"/>
                <a:gd name="connsiteX27" fmla="*/ 124619 w 6103144"/>
                <a:gd name="connsiteY27" fmla="*/ 2013504 h 4253466"/>
                <a:gd name="connsiteX28" fmla="*/ 1134269 w 6103144"/>
                <a:gd name="connsiteY28" fmla="*/ 1251504 h 4253466"/>
                <a:gd name="connsiteX29" fmla="*/ 2677319 w 6103144"/>
                <a:gd name="connsiteY29"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824957 w 6103144"/>
                <a:gd name="connsiteY18" fmla="*/ 3692285 h 4253466"/>
                <a:gd name="connsiteX19" fmla="*/ 2667794 w 6103144"/>
                <a:gd name="connsiteY19" fmla="*/ 3758960 h 4253466"/>
                <a:gd name="connsiteX20" fmla="*/ 2453482 w 6103144"/>
                <a:gd name="connsiteY20" fmla="*/ 3627992 h 4253466"/>
                <a:gd name="connsiteX21" fmla="*/ 2336801 w 6103144"/>
                <a:gd name="connsiteY21" fmla="*/ 3556554 h 4253466"/>
                <a:gd name="connsiteX22" fmla="*/ 2210594 w 6103144"/>
                <a:gd name="connsiteY22" fmla="*/ 3556554 h 4253466"/>
                <a:gd name="connsiteX23" fmla="*/ 1827213 w 6103144"/>
                <a:gd name="connsiteY23" fmla="*/ 3301760 h 4253466"/>
                <a:gd name="connsiteX24" fmla="*/ 1284288 w 6103144"/>
                <a:gd name="connsiteY24" fmla="*/ 3527979 h 4253466"/>
                <a:gd name="connsiteX25" fmla="*/ 884238 w 6103144"/>
                <a:gd name="connsiteY25" fmla="*/ 3737529 h 4253466"/>
                <a:gd name="connsiteX26" fmla="*/ 386556 w 6103144"/>
                <a:gd name="connsiteY26" fmla="*/ 3551792 h 4253466"/>
                <a:gd name="connsiteX27" fmla="*/ 124619 w 6103144"/>
                <a:gd name="connsiteY27" fmla="*/ 2013504 h 4253466"/>
                <a:gd name="connsiteX28" fmla="*/ 1134269 w 6103144"/>
                <a:gd name="connsiteY28" fmla="*/ 1251504 h 4253466"/>
                <a:gd name="connsiteX29" fmla="*/ 2677319 w 6103144"/>
                <a:gd name="connsiteY29"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824957 w 6103144"/>
                <a:gd name="connsiteY18" fmla="*/ 3692285 h 4253466"/>
                <a:gd name="connsiteX19" fmla="*/ 2667794 w 6103144"/>
                <a:gd name="connsiteY19" fmla="*/ 3758960 h 4253466"/>
                <a:gd name="connsiteX20" fmla="*/ 2453482 w 6103144"/>
                <a:gd name="connsiteY20" fmla="*/ 3627992 h 4253466"/>
                <a:gd name="connsiteX21" fmla="*/ 2336801 w 6103144"/>
                <a:gd name="connsiteY21" fmla="*/ 3556554 h 4253466"/>
                <a:gd name="connsiteX22" fmla="*/ 2210594 w 6103144"/>
                <a:gd name="connsiteY22" fmla="*/ 3556554 h 4253466"/>
                <a:gd name="connsiteX23" fmla="*/ 1827213 w 6103144"/>
                <a:gd name="connsiteY23" fmla="*/ 3301760 h 4253466"/>
                <a:gd name="connsiteX24" fmla="*/ 1284288 w 6103144"/>
                <a:gd name="connsiteY24" fmla="*/ 3527979 h 4253466"/>
                <a:gd name="connsiteX25" fmla="*/ 884238 w 6103144"/>
                <a:gd name="connsiteY25" fmla="*/ 3737529 h 4253466"/>
                <a:gd name="connsiteX26" fmla="*/ 386556 w 6103144"/>
                <a:gd name="connsiteY26" fmla="*/ 3551792 h 4253466"/>
                <a:gd name="connsiteX27" fmla="*/ 124619 w 6103144"/>
                <a:gd name="connsiteY27" fmla="*/ 2013504 h 4253466"/>
                <a:gd name="connsiteX28" fmla="*/ 1134269 w 6103144"/>
                <a:gd name="connsiteY28" fmla="*/ 1251504 h 4253466"/>
                <a:gd name="connsiteX29" fmla="*/ 2677319 w 6103144"/>
                <a:gd name="connsiteY29" fmla="*/ 489504 h 4253466"/>
                <a:gd name="connsiteX0" fmla="*/ 2677319 w 6103144"/>
                <a:gd name="connsiteY0" fmla="*/ 489504 h 4253466"/>
                <a:gd name="connsiteX1" fmla="*/ 3067844 w 6103144"/>
                <a:gd name="connsiteY1" fmla="*/ 232329 h 4253466"/>
                <a:gd name="connsiteX2" fmla="*/ 3544094 w 6103144"/>
                <a:gd name="connsiteY2" fmla="*/ 41829 h 4253466"/>
                <a:gd name="connsiteX3" fmla="*/ 4829969 w 6103144"/>
                <a:gd name="connsiteY3" fmla="*/ 22779 h 4253466"/>
                <a:gd name="connsiteX4" fmla="*/ 5306219 w 6103144"/>
                <a:gd name="connsiteY4" fmla="*/ 60879 h 4253466"/>
                <a:gd name="connsiteX5" fmla="*/ 5477669 w 6103144"/>
                <a:gd name="connsiteY5" fmla="*/ 118029 h 4253466"/>
                <a:gd name="connsiteX6" fmla="*/ 5582444 w 6103144"/>
                <a:gd name="connsiteY6" fmla="*/ 194229 h 4253466"/>
                <a:gd name="connsiteX7" fmla="*/ 5706269 w 6103144"/>
                <a:gd name="connsiteY7" fmla="*/ 299004 h 4253466"/>
                <a:gd name="connsiteX8" fmla="*/ 5953919 w 6103144"/>
                <a:gd name="connsiteY8" fmla="*/ 794304 h 4253466"/>
                <a:gd name="connsiteX9" fmla="*/ 6030119 w 6103144"/>
                <a:gd name="connsiteY9" fmla="*/ 1175304 h 4253466"/>
                <a:gd name="connsiteX10" fmla="*/ 5515769 w 6103144"/>
                <a:gd name="connsiteY10" fmla="*/ 1756329 h 4253466"/>
                <a:gd name="connsiteX11" fmla="*/ 4658519 w 6103144"/>
                <a:gd name="connsiteY11" fmla="*/ 3080304 h 4253466"/>
                <a:gd name="connsiteX12" fmla="*/ 4201319 w 6103144"/>
                <a:gd name="connsiteY12" fmla="*/ 2927904 h 4253466"/>
                <a:gd name="connsiteX13" fmla="*/ 4048919 w 6103144"/>
                <a:gd name="connsiteY13" fmla="*/ 3385104 h 4253466"/>
                <a:gd name="connsiteX14" fmla="*/ 3706019 w 6103144"/>
                <a:gd name="connsiteY14" fmla="*/ 4089954 h 4253466"/>
                <a:gd name="connsiteX15" fmla="*/ 3515519 w 6103144"/>
                <a:gd name="connsiteY15" fmla="*/ 4223304 h 4253466"/>
                <a:gd name="connsiteX16" fmla="*/ 3334544 w 6103144"/>
                <a:gd name="connsiteY16" fmla="*/ 3908979 h 4253466"/>
                <a:gd name="connsiteX17" fmla="*/ 2994026 w 6103144"/>
                <a:gd name="connsiteY17" fmla="*/ 3537503 h 4253466"/>
                <a:gd name="connsiteX18" fmla="*/ 2824957 w 6103144"/>
                <a:gd name="connsiteY18" fmla="*/ 3692285 h 4253466"/>
                <a:gd name="connsiteX19" fmla="*/ 2667794 w 6103144"/>
                <a:gd name="connsiteY19" fmla="*/ 3758960 h 4253466"/>
                <a:gd name="connsiteX20" fmla="*/ 2453482 w 6103144"/>
                <a:gd name="connsiteY20" fmla="*/ 3627992 h 4253466"/>
                <a:gd name="connsiteX21" fmla="*/ 2336801 w 6103144"/>
                <a:gd name="connsiteY21" fmla="*/ 3556554 h 4253466"/>
                <a:gd name="connsiteX22" fmla="*/ 2210594 w 6103144"/>
                <a:gd name="connsiteY22" fmla="*/ 3556554 h 4253466"/>
                <a:gd name="connsiteX23" fmla="*/ 1827213 w 6103144"/>
                <a:gd name="connsiteY23" fmla="*/ 3301760 h 4253466"/>
                <a:gd name="connsiteX24" fmla="*/ 1284288 w 6103144"/>
                <a:gd name="connsiteY24" fmla="*/ 3527979 h 4253466"/>
                <a:gd name="connsiteX25" fmla="*/ 884238 w 6103144"/>
                <a:gd name="connsiteY25" fmla="*/ 3737529 h 4253466"/>
                <a:gd name="connsiteX26" fmla="*/ 386556 w 6103144"/>
                <a:gd name="connsiteY26" fmla="*/ 3551792 h 4253466"/>
                <a:gd name="connsiteX27" fmla="*/ 124619 w 6103144"/>
                <a:gd name="connsiteY27" fmla="*/ 2013504 h 4253466"/>
                <a:gd name="connsiteX28" fmla="*/ 1134269 w 6103144"/>
                <a:gd name="connsiteY28" fmla="*/ 1251504 h 4253466"/>
                <a:gd name="connsiteX29" fmla="*/ 2677319 w 6103144"/>
                <a:gd name="connsiteY29" fmla="*/ 489504 h 4253466"/>
                <a:gd name="connsiteX0" fmla="*/ 2677319 w 6103144"/>
                <a:gd name="connsiteY0" fmla="*/ 489504 h 4229654"/>
                <a:gd name="connsiteX1" fmla="*/ 3067844 w 6103144"/>
                <a:gd name="connsiteY1" fmla="*/ 232329 h 4229654"/>
                <a:gd name="connsiteX2" fmla="*/ 3544094 w 6103144"/>
                <a:gd name="connsiteY2" fmla="*/ 41829 h 4229654"/>
                <a:gd name="connsiteX3" fmla="*/ 4829969 w 6103144"/>
                <a:gd name="connsiteY3" fmla="*/ 22779 h 4229654"/>
                <a:gd name="connsiteX4" fmla="*/ 5306219 w 6103144"/>
                <a:gd name="connsiteY4" fmla="*/ 60879 h 4229654"/>
                <a:gd name="connsiteX5" fmla="*/ 5477669 w 6103144"/>
                <a:gd name="connsiteY5" fmla="*/ 118029 h 4229654"/>
                <a:gd name="connsiteX6" fmla="*/ 5582444 w 6103144"/>
                <a:gd name="connsiteY6" fmla="*/ 194229 h 4229654"/>
                <a:gd name="connsiteX7" fmla="*/ 5706269 w 6103144"/>
                <a:gd name="connsiteY7" fmla="*/ 299004 h 4229654"/>
                <a:gd name="connsiteX8" fmla="*/ 5953919 w 6103144"/>
                <a:gd name="connsiteY8" fmla="*/ 794304 h 4229654"/>
                <a:gd name="connsiteX9" fmla="*/ 6030119 w 6103144"/>
                <a:gd name="connsiteY9" fmla="*/ 1175304 h 4229654"/>
                <a:gd name="connsiteX10" fmla="*/ 5515769 w 6103144"/>
                <a:gd name="connsiteY10" fmla="*/ 1756329 h 4229654"/>
                <a:gd name="connsiteX11" fmla="*/ 4658519 w 6103144"/>
                <a:gd name="connsiteY11" fmla="*/ 3080304 h 4229654"/>
                <a:gd name="connsiteX12" fmla="*/ 4201319 w 6103144"/>
                <a:gd name="connsiteY12" fmla="*/ 2927904 h 4229654"/>
                <a:gd name="connsiteX13" fmla="*/ 4048919 w 6103144"/>
                <a:gd name="connsiteY13" fmla="*/ 3385104 h 4229654"/>
                <a:gd name="connsiteX14" fmla="*/ 3706019 w 6103144"/>
                <a:gd name="connsiteY14" fmla="*/ 4089954 h 4229654"/>
                <a:gd name="connsiteX15" fmla="*/ 3515519 w 6103144"/>
                <a:gd name="connsiteY15" fmla="*/ 4223304 h 4229654"/>
                <a:gd name="connsiteX16" fmla="*/ 3334544 w 6103144"/>
                <a:gd name="connsiteY16" fmla="*/ 3908979 h 4229654"/>
                <a:gd name="connsiteX17" fmla="*/ 2994026 w 6103144"/>
                <a:gd name="connsiteY17" fmla="*/ 3537503 h 4229654"/>
                <a:gd name="connsiteX18" fmla="*/ 2824957 w 6103144"/>
                <a:gd name="connsiteY18" fmla="*/ 3692285 h 4229654"/>
                <a:gd name="connsiteX19" fmla="*/ 2667794 w 6103144"/>
                <a:gd name="connsiteY19" fmla="*/ 3758960 h 4229654"/>
                <a:gd name="connsiteX20" fmla="*/ 2453482 w 6103144"/>
                <a:gd name="connsiteY20" fmla="*/ 3627992 h 4229654"/>
                <a:gd name="connsiteX21" fmla="*/ 2336801 w 6103144"/>
                <a:gd name="connsiteY21" fmla="*/ 3556554 h 4229654"/>
                <a:gd name="connsiteX22" fmla="*/ 2210594 w 6103144"/>
                <a:gd name="connsiteY22" fmla="*/ 3556554 h 4229654"/>
                <a:gd name="connsiteX23" fmla="*/ 1827213 w 6103144"/>
                <a:gd name="connsiteY23" fmla="*/ 3301760 h 4229654"/>
                <a:gd name="connsiteX24" fmla="*/ 1284288 w 6103144"/>
                <a:gd name="connsiteY24" fmla="*/ 3527979 h 4229654"/>
                <a:gd name="connsiteX25" fmla="*/ 884238 w 6103144"/>
                <a:gd name="connsiteY25" fmla="*/ 3737529 h 4229654"/>
                <a:gd name="connsiteX26" fmla="*/ 386556 w 6103144"/>
                <a:gd name="connsiteY26" fmla="*/ 3551792 h 4229654"/>
                <a:gd name="connsiteX27" fmla="*/ 124619 w 6103144"/>
                <a:gd name="connsiteY27" fmla="*/ 2013504 h 4229654"/>
                <a:gd name="connsiteX28" fmla="*/ 1134269 w 6103144"/>
                <a:gd name="connsiteY28" fmla="*/ 1251504 h 4229654"/>
                <a:gd name="connsiteX29" fmla="*/ 2677319 w 6103144"/>
                <a:gd name="connsiteY29" fmla="*/ 489504 h 4229654"/>
                <a:gd name="connsiteX0" fmla="*/ 2677319 w 6103144"/>
                <a:gd name="connsiteY0" fmla="*/ 489504 h 4225685"/>
                <a:gd name="connsiteX1" fmla="*/ 3067844 w 6103144"/>
                <a:gd name="connsiteY1" fmla="*/ 232329 h 4225685"/>
                <a:gd name="connsiteX2" fmla="*/ 3544094 w 6103144"/>
                <a:gd name="connsiteY2" fmla="*/ 41829 h 4225685"/>
                <a:gd name="connsiteX3" fmla="*/ 4829969 w 6103144"/>
                <a:gd name="connsiteY3" fmla="*/ 22779 h 4225685"/>
                <a:gd name="connsiteX4" fmla="*/ 5306219 w 6103144"/>
                <a:gd name="connsiteY4" fmla="*/ 60879 h 4225685"/>
                <a:gd name="connsiteX5" fmla="*/ 5477669 w 6103144"/>
                <a:gd name="connsiteY5" fmla="*/ 118029 h 4225685"/>
                <a:gd name="connsiteX6" fmla="*/ 5582444 w 6103144"/>
                <a:gd name="connsiteY6" fmla="*/ 194229 h 4225685"/>
                <a:gd name="connsiteX7" fmla="*/ 5706269 w 6103144"/>
                <a:gd name="connsiteY7" fmla="*/ 299004 h 4225685"/>
                <a:gd name="connsiteX8" fmla="*/ 5953919 w 6103144"/>
                <a:gd name="connsiteY8" fmla="*/ 794304 h 4225685"/>
                <a:gd name="connsiteX9" fmla="*/ 6030119 w 6103144"/>
                <a:gd name="connsiteY9" fmla="*/ 1175304 h 4225685"/>
                <a:gd name="connsiteX10" fmla="*/ 5515769 w 6103144"/>
                <a:gd name="connsiteY10" fmla="*/ 1756329 h 4225685"/>
                <a:gd name="connsiteX11" fmla="*/ 4658519 w 6103144"/>
                <a:gd name="connsiteY11" fmla="*/ 3080304 h 4225685"/>
                <a:gd name="connsiteX12" fmla="*/ 4201319 w 6103144"/>
                <a:gd name="connsiteY12" fmla="*/ 2927904 h 4225685"/>
                <a:gd name="connsiteX13" fmla="*/ 4048919 w 6103144"/>
                <a:gd name="connsiteY13" fmla="*/ 3385104 h 4225685"/>
                <a:gd name="connsiteX14" fmla="*/ 3706019 w 6103144"/>
                <a:gd name="connsiteY14" fmla="*/ 4089954 h 4225685"/>
                <a:gd name="connsiteX15" fmla="*/ 3565525 w 6103144"/>
                <a:gd name="connsiteY15" fmla="*/ 4199492 h 4225685"/>
                <a:gd name="connsiteX16" fmla="*/ 3334544 w 6103144"/>
                <a:gd name="connsiteY16" fmla="*/ 3908979 h 4225685"/>
                <a:gd name="connsiteX17" fmla="*/ 2994026 w 6103144"/>
                <a:gd name="connsiteY17" fmla="*/ 3537503 h 4225685"/>
                <a:gd name="connsiteX18" fmla="*/ 2824957 w 6103144"/>
                <a:gd name="connsiteY18" fmla="*/ 3692285 h 4225685"/>
                <a:gd name="connsiteX19" fmla="*/ 2667794 w 6103144"/>
                <a:gd name="connsiteY19" fmla="*/ 3758960 h 4225685"/>
                <a:gd name="connsiteX20" fmla="*/ 2453482 w 6103144"/>
                <a:gd name="connsiteY20" fmla="*/ 3627992 h 4225685"/>
                <a:gd name="connsiteX21" fmla="*/ 2336801 w 6103144"/>
                <a:gd name="connsiteY21" fmla="*/ 3556554 h 4225685"/>
                <a:gd name="connsiteX22" fmla="*/ 2210594 w 6103144"/>
                <a:gd name="connsiteY22" fmla="*/ 3556554 h 4225685"/>
                <a:gd name="connsiteX23" fmla="*/ 1827213 w 6103144"/>
                <a:gd name="connsiteY23" fmla="*/ 3301760 h 4225685"/>
                <a:gd name="connsiteX24" fmla="*/ 1284288 w 6103144"/>
                <a:gd name="connsiteY24" fmla="*/ 3527979 h 4225685"/>
                <a:gd name="connsiteX25" fmla="*/ 884238 w 6103144"/>
                <a:gd name="connsiteY25" fmla="*/ 3737529 h 4225685"/>
                <a:gd name="connsiteX26" fmla="*/ 386556 w 6103144"/>
                <a:gd name="connsiteY26" fmla="*/ 3551792 h 4225685"/>
                <a:gd name="connsiteX27" fmla="*/ 124619 w 6103144"/>
                <a:gd name="connsiteY27" fmla="*/ 2013504 h 4225685"/>
                <a:gd name="connsiteX28" fmla="*/ 1134269 w 6103144"/>
                <a:gd name="connsiteY28" fmla="*/ 1251504 h 4225685"/>
                <a:gd name="connsiteX29" fmla="*/ 2677319 w 6103144"/>
                <a:gd name="connsiteY29" fmla="*/ 489504 h 4225685"/>
                <a:gd name="connsiteX0" fmla="*/ 2677319 w 6103144"/>
                <a:gd name="connsiteY0" fmla="*/ 489504 h 4225685"/>
                <a:gd name="connsiteX1" fmla="*/ 3067844 w 6103144"/>
                <a:gd name="connsiteY1" fmla="*/ 232329 h 4225685"/>
                <a:gd name="connsiteX2" fmla="*/ 3544094 w 6103144"/>
                <a:gd name="connsiteY2" fmla="*/ 41829 h 4225685"/>
                <a:gd name="connsiteX3" fmla="*/ 4829969 w 6103144"/>
                <a:gd name="connsiteY3" fmla="*/ 22779 h 4225685"/>
                <a:gd name="connsiteX4" fmla="*/ 5306219 w 6103144"/>
                <a:gd name="connsiteY4" fmla="*/ 60879 h 4225685"/>
                <a:gd name="connsiteX5" fmla="*/ 5477669 w 6103144"/>
                <a:gd name="connsiteY5" fmla="*/ 118029 h 4225685"/>
                <a:gd name="connsiteX6" fmla="*/ 5582444 w 6103144"/>
                <a:gd name="connsiteY6" fmla="*/ 194229 h 4225685"/>
                <a:gd name="connsiteX7" fmla="*/ 5706269 w 6103144"/>
                <a:gd name="connsiteY7" fmla="*/ 299004 h 4225685"/>
                <a:gd name="connsiteX8" fmla="*/ 5953919 w 6103144"/>
                <a:gd name="connsiteY8" fmla="*/ 794304 h 4225685"/>
                <a:gd name="connsiteX9" fmla="*/ 6030119 w 6103144"/>
                <a:gd name="connsiteY9" fmla="*/ 1175304 h 4225685"/>
                <a:gd name="connsiteX10" fmla="*/ 5515769 w 6103144"/>
                <a:gd name="connsiteY10" fmla="*/ 1756329 h 4225685"/>
                <a:gd name="connsiteX11" fmla="*/ 4658519 w 6103144"/>
                <a:gd name="connsiteY11" fmla="*/ 3080304 h 4225685"/>
                <a:gd name="connsiteX12" fmla="*/ 4201319 w 6103144"/>
                <a:gd name="connsiteY12" fmla="*/ 2927904 h 4225685"/>
                <a:gd name="connsiteX13" fmla="*/ 4048919 w 6103144"/>
                <a:gd name="connsiteY13" fmla="*/ 3385104 h 4225685"/>
                <a:gd name="connsiteX14" fmla="*/ 3706019 w 6103144"/>
                <a:gd name="connsiteY14" fmla="*/ 4089954 h 4225685"/>
                <a:gd name="connsiteX15" fmla="*/ 3565525 w 6103144"/>
                <a:gd name="connsiteY15" fmla="*/ 4199492 h 4225685"/>
                <a:gd name="connsiteX16" fmla="*/ 3334544 w 6103144"/>
                <a:gd name="connsiteY16" fmla="*/ 3908979 h 4225685"/>
                <a:gd name="connsiteX17" fmla="*/ 2994026 w 6103144"/>
                <a:gd name="connsiteY17" fmla="*/ 3537503 h 4225685"/>
                <a:gd name="connsiteX18" fmla="*/ 2824957 w 6103144"/>
                <a:gd name="connsiteY18" fmla="*/ 3692285 h 4225685"/>
                <a:gd name="connsiteX19" fmla="*/ 2667794 w 6103144"/>
                <a:gd name="connsiteY19" fmla="*/ 3758960 h 4225685"/>
                <a:gd name="connsiteX20" fmla="*/ 2453482 w 6103144"/>
                <a:gd name="connsiteY20" fmla="*/ 3627992 h 4225685"/>
                <a:gd name="connsiteX21" fmla="*/ 2336801 w 6103144"/>
                <a:gd name="connsiteY21" fmla="*/ 3556554 h 4225685"/>
                <a:gd name="connsiteX22" fmla="*/ 2210594 w 6103144"/>
                <a:gd name="connsiteY22" fmla="*/ 3556554 h 4225685"/>
                <a:gd name="connsiteX23" fmla="*/ 1827213 w 6103144"/>
                <a:gd name="connsiteY23" fmla="*/ 3301760 h 4225685"/>
                <a:gd name="connsiteX24" fmla="*/ 1284288 w 6103144"/>
                <a:gd name="connsiteY24" fmla="*/ 3527979 h 4225685"/>
                <a:gd name="connsiteX25" fmla="*/ 884238 w 6103144"/>
                <a:gd name="connsiteY25" fmla="*/ 3737529 h 4225685"/>
                <a:gd name="connsiteX26" fmla="*/ 386556 w 6103144"/>
                <a:gd name="connsiteY26" fmla="*/ 3551792 h 4225685"/>
                <a:gd name="connsiteX27" fmla="*/ 124619 w 6103144"/>
                <a:gd name="connsiteY27" fmla="*/ 2013504 h 4225685"/>
                <a:gd name="connsiteX28" fmla="*/ 1134269 w 6103144"/>
                <a:gd name="connsiteY28" fmla="*/ 1251504 h 4225685"/>
                <a:gd name="connsiteX29" fmla="*/ 2677319 w 6103144"/>
                <a:gd name="connsiteY29" fmla="*/ 489504 h 4225685"/>
                <a:gd name="connsiteX0" fmla="*/ 2677319 w 6103144"/>
                <a:gd name="connsiteY0" fmla="*/ 489504 h 4225685"/>
                <a:gd name="connsiteX1" fmla="*/ 3067844 w 6103144"/>
                <a:gd name="connsiteY1" fmla="*/ 232329 h 4225685"/>
                <a:gd name="connsiteX2" fmla="*/ 3544094 w 6103144"/>
                <a:gd name="connsiteY2" fmla="*/ 41829 h 4225685"/>
                <a:gd name="connsiteX3" fmla="*/ 4829969 w 6103144"/>
                <a:gd name="connsiteY3" fmla="*/ 22779 h 4225685"/>
                <a:gd name="connsiteX4" fmla="*/ 5306219 w 6103144"/>
                <a:gd name="connsiteY4" fmla="*/ 60879 h 4225685"/>
                <a:gd name="connsiteX5" fmla="*/ 5477669 w 6103144"/>
                <a:gd name="connsiteY5" fmla="*/ 118029 h 4225685"/>
                <a:gd name="connsiteX6" fmla="*/ 5582444 w 6103144"/>
                <a:gd name="connsiteY6" fmla="*/ 194229 h 4225685"/>
                <a:gd name="connsiteX7" fmla="*/ 5706269 w 6103144"/>
                <a:gd name="connsiteY7" fmla="*/ 299004 h 4225685"/>
                <a:gd name="connsiteX8" fmla="*/ 5953919 w 6103144"/>
                <a:gd name="connsiteY8" fmla="*/ 794304 h 4225685"/>
                <a:gd name="connsiteX9" fmla="*/ 6030119 w 6103144"/>
                <a:gd name="connsiteY9" fmla="*/ 1175304 h 4225685"/>
                <a:gd name="connsiteX10" fmla="*/ 5515769 w 6103144"/>
                <a:gd name="connsiteY10" fmla="*/ 1756329 h 4225685"/>
                <a:gd name="connsiteX11" fmla="*/ 4658519 w 6103144"/>
                <a:gd name="connsiteY11" fmla="*/ 3080304 h 4225685"/>
                <a:gd name="connsiteX12" fmla="*/ 4201319 w 6103144"/>
                <a:gd name="connsiteY12" fmla="*/ 2927904 h 4225685"/>
                <a:gd name="connsiteX13" fmla="*/ 4048919 w 6103144"/>
                <a:gd name="connsiteY13" fmla="*/ 3385104 h 4225685"/>
                <a:gd name="connsiteX14" fmla="*/ 3706019 w 6103144"/>
                <a:gd name="connsiteY14" fmla="*/ 4089954 h 4225685"/>
                <a:gd name="connsiteX15" fmla="*/ 3529806 w 6103144"/>
                <a:gd name="connsiteY15" fmla="*/ 4199492 h 4225685"/>
                <a:gd name="connsiteX16" fmla="*/ 3334544 w 6103144"/>
                <a:gd name="connsiteY16" fmla="*/ 3908979 h 4225685"/>
                <a:gd name="connsiteX17" fmla="*/ 2994026 w 6103144"/>
                <a:gd name="connsiteY17" fmla="*/ 3537503 h 4225685"/>
                <a:gd name="connsiteX18" fmla="*/ 2824957 w 6103144"/>
                <a:gd name="connsiteY18" fmla="*/ 3692285 h 4225685"/>
                <a:gd name="connsiteX19" fmla="*/ 2667794 w 6103144"/>
                <a:gd name="connsiteY19" fmla="*/ 3758960 h 4225685"/>
                <a:gd name="connsiteX20" fmla="*/ 2453482 w 6103144"/>
                <a:gd name="connsiteY20" fmla="*/ 3627992 h 4225685"/>
                <a:gd name="connsiteX21" fmla="*/ 2336801 w 6103144"/>
                <a:gd name="connsiteY21" fmla="*/ 3556554 h 4225685"/>
                <a:gd name="connsiteX22" fmla="*/ 2210594 w 6103144"/>
                <a:gd name="connsiteY22" fmla="*/ 3556554 h 4225685"/>
                <a:gd name="connsiteX23" fmla="*/ 1827213 w 6103144"/>
                <a:gd name="connsiteY23" fmla="*/ 3301760 h 4225685"/>
                <a:gd name="connsiteX24" fmla="*/ 1284288 w 6103144"/>
                <a:gd name="connsiteY24" fmla="*/ 3527979 h 4225685"/>
                <a:gd name="connsiteX25" fmla="*/ 884238 w 6103144"/>
                <a:gd name="connsiteY25" fmla="*/ 3737529 h 4225685"/>
                <a:gd name="connsiteX26" fmla="*/ 386556 w 6103144"/>
                <a:gd name="connsiteY26" fmla="*/ 3551792 h 4225685"/>
                <a:gd name="connsiteX27" fmla="*/ 124619 w 6103144"/>
                <a:gd name="connsiteY27" fmla="*/ 2013504 h 4225685"/>
                <a:gd name="connsiteX28" fmla="*/ 1134269 w 6103144"/>
                <a:gd name="connsiteY28" fmla="*/ 1251504 h 4225685"/>
                <a:gd name="connsiteX29" fmla="*/ 2677319 w 6103144"/>
                <a:gd name="connsiteY29" fmla="*/ 489504 h 42256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6103144" h="4225685">
                  <a:moveTo>
                    <a:pt x="2677319" y="489504"/>
                  </a:moveTo>
                  <a:lnTo>
                    <a:pt x="3067844" y="232329"/>
                  </a:lnTo>
                  <a:cubicBezTo>
                    <a:pt x="3212306" y="157717"/>
                    <a:pt x="3250407" y="76754"/>
                    <a:pt x="3544094" y="41829"/>
                  </a:cubicBezTo>
                  <a:cubicBezTo>
                    <a:pt x="3775869" y="33892"/>
                    <a:pt x="4536282" y="19604"/>
                    <a:pt x="4829969" y="22779"/>
                  </a:cubicBezTo>
                  <a:cubicBezTo>
                    <a:pt x="5199312" y="32249"/>
                    <a:pt x="5093142" y="0"/>
                    <a:pt x="5306219" y="60879"/>
                  </a:cubicBezTo>
                  <a:cubicBezTo>
                    <a:pt x="5330407" y="67790"/>
                    <a:pt x="5449850" y="101923"/>
                    <a:pt x="5477669" y="118029"/>
                  </a:cubicBezTo>
                  <a:cubicBezTo>
                    <a:pt x="5515042" y="139666"/>
                    <a:pt x="5546187" y="170769"/>
                    <a:pt x="5582444" y="194229"/>
                  </a:cubicBezTo>
                  <a:cubicBezTo>
                    <a:pt x="5620544" y="224391"/>
                    <a:pt x="5685632" y="278367"/>
                    <a:pt x="5706269" y="299004"/>
                  </a:cubicBezTo>
                  <a:cubicBezTo>
                    <a:pt x="5768182" y="399017"/>
                    <a:pt x="5899944" y="648254"/>
                    <a:pt x="5953919" y="794304"/>
                  </a:cubicBezTo>
                  <a:cubicBezTo>
                    <a:pt x="6007894" y="940354"/>
                    <a:pt x="6103144" y="1014966"/>
                    <a:pt x="6030119" y="1175304"/>
                  </a:cubicBezTo>
                  <a:cubicBezTo>
                    <a:pt x="5957094" y="1335642"/>
                    <a:pt x="5744369" y="1438829"/>
                    <a:pt x="5515769" y="1756329"/>
                  </a:cubicBezTo>
                  <a:cubicBezTo>
                    <a:pt x="5287169" y="2073829"/>
                    <a:pt x="4877594" y="2885042"/>
                    <a:pt x="4658519" y="3080304"/>
                  </a:cubicBezTo>
                  <a:cubicBezTo>
                    <a:pt x="4439444" y="3275566"/>
                    <a:pt x="4247356" y="2810429"/>
                    <a:pt x="4201319" y="2927904"/>
                  </a:cubicBezTo>
                  <a:lnTo>
                    <a:pt x="4048919" y="3385104"/>
                  </a:lnTo>
                  <a:cubicBezTo>
                    <a:pt x="3975894" y="3593067"/>
                    <a:pt x="3792538" y="3954223"/>
                    <a:pt x="3706019" y="4089954"/>
                  </a:cubicBezTo>
                  <a:cubicBezTo>
                    <a:pt x="3619500" y="4225685"/>
                    <a:pt x="3598862" y="4186792"/>
                    <a:pt x="3529806" y="4199492"/>
                  </a:cubicBezTo>
                  <a:cubicBezTo>
                    <a:pt x="3477420" y="4183617"/>
                    <a:pt x="3435746" y="3992323"/>
                    <a:pt x="3334544" y="3908979"/>
                  </a:cubicBezTo>
                  <a:cubicBezTo>
                    <a:pt x="3247629" y="3794679"/>
                    <a:pt x="3078957" y="3573619"/>
                    <a:pt x="2994026" y="3537503"/>
                  </a:cubicBezTo>
                  <a:cubicBezTo>
                    <a:pt x="2909095" y="3534725"/>
                    <a:pt x="2879329" y="3655376"/>
                    <a:pt x="2824957" y="3692285"/>
                  </a:cubicBezTo>
                  <a:cubicBezTo>
                    <a:pt x="2799160" y="3762532"/>
                    <a:pt x="2729707" y="3769676"/>
                    <a:pt x="2667794" y="3758960"/>
                  </a:cubicBezTo>
                  <a:cubicBezTo>
                    <a:pt x="2605882" y="3748245"/>
                    <a:pt x="2512616" y="3662520"/>
                    <a:pt x="2453482" y="3627992"/>
                  </a:cubicBezTo>
                  <a:cubicBezTo>
                    <a:pt x="2391967" y="3579177"/>
                    <a:pt x="2382044" y="3566079"/>
                    <a:pt x="2336801" y="3556554"/>
                  </a:cubicBezTo>
                  <a:cubicBezTo>
                    <a:pt x="2296320" y="3556554"/>
                    <a:pt x="2297906" y="3613307"/>
                    <a:pt x="2210594" y="3556554"/>
                  </a:cubicBezTo>
                  <a:cubicBezTo>
                    <a:pt x="2070894" y="3480354"/>
                    <a:pt x="2101454" y="3247785"/>
                    <a:pt x="1827213" y="3301760"/>
                  </a:cubicBezTo>
                  <a:cubicBezTo>
                    <a:pt x="1676401" y="3326763"/>
                    <a:pt x="1492648" y="3456145"/>
                    <a:pt x="1284288" y="3527979"/>
                  </a:cubicBezTo>
                  <a:cubicBezTo>
                    <a:pt x="1109266" y="3609338"/>
                    <a:pt x="1005285" y="3685935"/>
                    <a:pt x="884238" y="3737529"/>
                  </a:cubicBezTo>
                  <a:cubicBezTo>
                    <a:pt x="734616" y="3741498"/>
                    <a:pt x="513159" y="3839130"/>
                    <a:pt x="386556" y="3551792"/>
                  </a:cubicBezTo>
                  <a:cubicBezTo>
                    <a:pt x="259953" y="3264455"/>
                    <a:pt x="0" y="2396885"/>
                    <a:pt x="124619" y="2013504"/>
                  </a:cubicBezTo>
                  <a:cubicBezTo>
                    <a:pt x="249238" y="1630123"/>
                    <a:pt x="708819" y="1505504"/>
                    <a:pt x="1134269" y="1251504"/>
                  </a:cubicBezTo>
                  <a:cubicBezTo>
                    <a:pt x="1559719" y="997504"/>
                    <a:pt x="2415382" y="603804"/>
                    <a:pt x="2677319" y="489504"/>
                  </a:cubicBezTo>
                  <a:close/>
                </a:path>
              </a:pathLst>
            </a:custGeom>
            <a:solidFill>
              <a:srgbClr val="60B05C">
                <a:alpha val="4588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Freeform 32">
              <a:extLst>
                <a:ext uri="{FF2B5EF4-FFF2-40B4-BE49-F238E27FC236}">
                  <a16:creationId xmlns:a16="http://schemas.microsoft.com/office/drawing/2014/main" id="{3B09BBAE-8BFF-60CF-B756-E1328FBFA886}"/>
                </a:ext>
              </a:extLst>
            </xdr:cNvPr>
            <xdr:cNvSpPr/>
          </xdr:nvSpPr>
          <xdr:spPr>
            <a:xfrm>
              <a:off x="2773372" y="2469546"/>
              <a:ext cx="4033828" cy="3924300"/>
            </a:xfrm>
            <a:custGeom>
              <a:avLst/>
              <a:gdLst>
                <a:gd name="connsiteX0" fmla="*/ 868680 w 3741420"/>
                <a:gd name="connsiteY0" fmla="*/ 1851660 h 3817620"/>
                <a:gd name="connsiteX1" fmla="*/ 0 w 3741420"/>
                <a:gd name="connsiteY1" fmla="*/ 3345180 h 3817620"/>
                <a:gd name="connsiteX2" fmla="*/ 327660 w 3741420"/>
                <a:gd name="connsiteY2" fmla="*/ 3459480 h 3817620"/>
                <a:gd name="connsiteX3" fmla="*/ 800100 w 3741420"/>
                <a:gd name="connsiteY3" fmla="*/ 3482340 h 3817620"/>
                <a:gd name="connsiteX4" fmla="*/ 1059180 w 3741420"/>
                <a:gd name="connsiteY4" fmla="*/ 3322320 h 3817620"/>
                <a:gd name="connsiteX5" fmla="*/ 1295400 w 3741420"/>
                <a:gd name="connsiteY5" fmla="*/ 3649980 h 3817620"/>
                <a:gd name="connsiteX6" fmla="*/ 1508760 w 3741420"/>
                <a:gd name="connsiteY6" fmla="*/ 3817620 h 3817620"/>
                <a:gd name="connsiteX7" fmla="*/ 2225040 w 3741420"/>
                <a:gd name="connsiteY7" fmla="*/ 3421380 h 3817620"/>
                <a:gd name="connsiteX8" fmla="*/ 3002280 w 3741420"/>
                <a:gd name="connsiteY8" fmla="*/ 3276600 h 3817620"/>
                <a:gd name="connsiteX9" fmla="*/ 3284220 w 3741420"/>
                <a:gd name="connsiteY9" fmla="*/ 3040380 h 3817620"/>
                <a:gd name="connsiteX10" fmla="*/ 3223260 w 3741420"/>
                <a:gd name="connsiteY10" fmla="*/ 2560320 h 3817620"/>
                <a:gd name="connsiteX11" fmla="*/ 3581400 w 3741420"/>
                <a:gd name="connsiteY11" fmla="*/ 1363980 h 3817620"/>
                <a:gd name="connsiteX12" fmla="*/ 3741420 w 3741420"/>
                <a:gd name="connsiteY12" fmla="*/ 198120 h 3817620"/>
                <a:gd name="connsiteX13" fmla="*/ 2377440 w 3741420"/>
                <a:gd name="connsiteY13" fmla="*/ 0 h 3817620"/>
                <a:gd name="connsiteX14" fmla="*/ 1950720 w 3741420"/>
                <a:gd name="connsiteY14" fmla="*/ 716280 h 3817620"/>
                <a:gd name="connsiteX15" fmla="*/ 1760220 w 3741420"/>
                <a:gd name="connsiteY15" fmla="*/ 792480 h 3817620"/>
                <a:gd name="connsiteX16" fmla="*/ 1440180 w 3741420"/>
                <a:gd name="connsiteY16" fmla="*/ 571500 h 3817620"/>
                <a:gd name="connsiteX17" fmla="*/ 1211580 w 3741420"/>
                <a:gd name="connsiteY17" fmla="*/ 1188720 h 3817620"/>
                <a:gd name="connsiteX18" fmla="*/ 868680 w 3741420"/>
                <a:gd name="connsiteY18" fmla="*/ 1851660 h 3817620"/>
                <a:gd name="connsiteX0" fmla="*/ 868680 w 3741420"/>
                <a:gd name="connsiteY0" fmla="*/ 1851660 h 3817620"/>
                <a:gd name="connsiteX1" fmla="*/ 0 w 3741420"/>
                <a:gd name="connsiteY1" fmla="*/ 3345180 h 3817620"/>
                <a:gd name="connsiteX2" fmla="*/ 327660 w 3741420"/>
                <a:gd name="connsiteY2" fmla="*/ 3459480 h 3817620"/>
                <a:gd name="connsiteX3" fmla="*/ 800100 w 3741420"/>
                <a:gd name="connsiteY3" fmla="*/ 3482340 h 3817620"/>
                <a:gd name="connsiteX4" fmla="*/ 1059180 w 3741420"/>
                <a:gd name="connsiteY4" fmla="*/ 3322320 h 3817620"/>
                <a:gd name="connsiteX5" fmla="*/ 1295400 w 3741420"/>
                <a:gd name="connsiteY5" fmla="*/ 3649980 h 3817620"/>
                <a:gd name="connsiteX6" fmla="*/ 1508760 w 3741420"/>
                <a:gd name="connsiteY6" fmla="*/ 3817620 h 3817620"/>
                <a:gd name="connsiteX7" fmla="*/ 2225040 w 3741420"/>
                <a:gd name="connsiteY7" fmla="*/ 3421380 h 3817620"/>
                <a:gd name="connsiteX8" fmla="*/ 3002280 w 3741420"/>
                <a:gd name="connsiteY8" fmla="*/ 3276600 h 3817620"/>
                <a:gd name="connsiteX9" fmla="*/ 3284220 w 3741420"/>
                <a:gd name="connsiteY9" fmla="*/ 3040380 h 3817620"/>
                <a:gd name="connsiteX10" fmla="*/ 3223260 w 3741420"/>
                <a:gd name="connsiteY10" fmla="*/ 2560320 h 3817620"/>
                <a:gd name="connsiteX11" fmla="*/ 3581400 w 3741420"/>
                <a:gd name="connsiteY11" fmla="*/ 1363980 h 3817620"/>
                <a:gd name="connsiteX12" fmla="*/ 3741420 w 3741420"/>
                <a:gd name="connsiteY12" fmla="*/ 198120 h 3817620"/>
                <a:gd name="connsiteX13" fmla="*/ 2377440 w 3741420"/>
                <a:gd name="connsiteY13" fmla="*/ 0 h 3817620"/>
                <a:gd name="connsiteX14" fmla="*/ 1950720 w 3741420"/>
                <a:gd name="connsiteY14" fmla="*/ 716280 h 3817620"/>
                <a:gd name="connsiteX15" fmla="*/ 1760220 w 3741420"/>
                <a:gd name="connsiteY15" fmla="*/ 792480 h 3817620"/>
                <a:gd name="connsiteX16" fmla="*/ 1440180 w 3741420"/>
                <a:gd name="connsiteY16" fmla="*/ 571500 h 3817620"/>
                <a:gd name="connsiteX17" fmla="*/ 1211580 w 3741420"/>
                <a:gd name="connsiteY17" fmla="*/ 1188720 h 3817620"/>
                <a:gd name="connsiteX18" fmla="*/ 868680 w 3741420"/>
                <a:gd name="connsiteY18" fmla="*/ 1851660 h 3817620"/>
                <a:gd name="connsiteX0" fmla="*/ 868680 w 3741420"/>
                <a:gd name="connsiteY0" fmla="*/ 1851660 h 3817620"/>
                <a:gd name="connsiteX1" fmla="*/ 0 w 3741420"/>
                <a:gd name="connsiteY1" fmla="*/ 3345180 h 3817620"/>
                <a:gd name="connsiteX2" fmla="*/ 327660 w 3741420"/>
                <a:gd name="connsiteY2" fmla="*/ 3459480 h 3817620"/>
                <a:gd name="connsiteX3" fmla="*/ 800100 w 3741420"/>
                <a:gd name="connsiteY3" fmla="*/ 3482340 h 3817620"/>
                <a:gd name="connsiteX4" fmla="*/ 1059180 w 3741420"/>
                <a:gd name="connsiteY4" fmla="*/ 3322320 h 3817620"/>
                <a:gd name="connsiteX5" fmla="*/ 1295400 w 3741420"/>
                <a:gd name="connsiteY5" fmla="*/ 3649980 h 3817620"/>
                <a:gd name="connsiteX6" fmla="*/ 1508760 w 3741420"/>
                <a:gd name="connsiteY6" fmla="*/ 3817620 h 3817620"/>
                <a:gd name="connsiteX7" fmla="*/ 2225040 w 3741420"/>
                <a:gd name="connsiteY7" fmla="*/ 3421380 h 3817620"/>
                <a:gd name="connsiteX8" fmla="*/ 3002280 w 3741420"/>
                <a:gd name="connsiteY8" fmla="*/ 3276600 h 3817620"/>
                <a:gd name="connsiteX9" fmla="*/ 3284220 w 3741420"/>
                <a:gd name="connsiteY9" fmla="*/ 3040380 h 3817620"/>
                <a:gd name="connsiteX10" fmla="*/ 3223260 w 3741420"/>
                <a:gd name="connsiteY10" fmla="*/ 2560320 h 3817620"/>
                <a:gd name="connsiteX11" fmla="*/ 3581400 w 3741420"/>
                <a:gd name="connsiteY11" fmla="*/ 1363980 h 3817620"/>
                <a:gd name="connsiteX12" fmla="*/ 3741420 w 3741420"/>
                <a:gd name="connsiteY12" fmla="*/ 198120 h 3817620"/>
                <a:gd name="connsiteX13" fmla="*/ 2377440 w 3741420"/>
                <a:gd name="connsiteY13" fmla="*/ 0 h 3817620"/>
                <a:gd name="connsiteX14" fmla="*/ 1950720 w 3741420"/>
                <a:gd name="connsiteY14" fmla="*/ 716280 h 3817620"/>
                <a:gd name="connsiteX15" fmla="*/ 1760220 w 3741420"/>
                <a:gd name="connsiteY15" fmla="*/ 792480 h 3817620"/>
                <a:gd name="connsiteX16" fmla="*/ 1440180 w 3741420"/>
                <a:gd name="connsiteY16" fmla="*/ 571500 h 3817620"/>
                <a:gd name="connsiteX17" fmla="*/ 1211580 w 3741420"/>
                <a:gd name="connsiteY17" fmla="*/ 1188720 h 3817620"/>
                <a:gd name="connsiteX18" fmla="*/ 868680 w 3741420"/>
                <a:gd name="connsiteY18" fmla="*/ 1851660 h 3817620"/>
                <a:gd name="connsiteX0" fmla="*/ 868680 w 3741420"/>
                <a:gd name="connsiteY0" fmla="*/ 1851660 h 3817620"/>
                <a:gd name="connsiteX1" fmla="*/ 0 w 3741420"/>
                <a:gd name="connsiteY1" fmla="*/ 3345180 h 3817620"/>
                <a:gd name="connsiteX2" fmla="*/ 327660 w 3741420"/>
                <a:gd name="connsiteY2" fmla="*/ 3459480 h 3817620"/>
                <a:gd name="connsiteX3" fmla="*/ 800100 w 3741420"/>
                <a:gd name="connsiteY3" fmla="*/ 3482340 h 3817620"/>
                <a:gd name="connsiteX4" fmla="*/ 1059180 w 3741420"/>
                <a:gd name="connsiteY4" fmla="*/ 3322320 h 3817620"/>
                <a:gd name="connsiteX5" fmla="*/ 1295400 w 3741420"/>
                <a:gd name="connsiteY5" fmla="*/ 3649980 h 3817620"/>
                <a:gd name="connsiteX6" fmla="*/ 1508760 w 3741420"/>
                <a:gd name="connsiteY6" fmla="*/ 3817620 h 3817620"/>
                <a:gd name="connsiteX7" fmla="*/ 2225040 w 3741420"/>
                <a:gd name="connsiteY7" fmla="*/ 3421380 h 3817620"/>
                <a:gd name="connsiteX8" fmla="*/ 3002280 w 3741420"/>
                <a:gd name="connsiteY8" fmla="*/ 3276600 h 3817620"/>
                <a:gd name="connsiteX9" fmla="*/ 3284220 w 3741420"/>
                <a:gd name="connsiteY9" fmla="*/ 3040380 h 3817620"/>
                <a:gd name="connsiteX10" fmla="*/ 3223260 w 3741420"/>
                <a:gd name="connsiteY10" fmla="*/ 2560320 h 3817620"/>
                <a:gd name="connsiteX11" fmla="*/ 3581400 w 3741420"/>
                <a:gd name="connsiteY11" fmla="*/ 1363980 h 3817620"/>
                <a:gd name="connsiteX12" fmla="*/ 3741420 w 3741420"/>
                <a:gd name="connsiteY12" fmla="*/ 198120 h 3817620"/>
                <a:gd name="connsiteX13" fmla="*/ 2377440 w 3741420"/>
                <a:gd name="connsiteY13" fmla="*/ 0 h 3817620"/>
                <a:gd name="connsiteX14" fmla="*/ 1950720 w 3741420"/>
                <a:gd name="connsiteY14" fmla="*/ 716280 h 3817620"/>
                <a:gd name="connsiteX15" fmla="*/ 1760220 w 3741420"/>
                <a:gd name="connsiteY15" fmla="*/ 792480 h 3817620"/>
                <a:gd name="connsiteX16" fmla="*/ 1440180 w 3741420"/>
                <a:gd name="connsiteY16" fmla="*/ 571500 h 3817620"/>
                <a:gd name="connsiteX17" fmla="*/ 1211580 w 3741420"/>
                <a:gd name="connsiteY17" fmla="*/ 1188720 h 3817620"/>
                <a:gd name="connsiteX18" fmla="*/ 868680 w 3741420"/>
                <a:gd name="connsiteY18" fmla="*/ 1851660 h 3817620"/>
                <a:gd name="connsiteX0" fmla="*/ 868680 w 3741420"/>
                <a:gd name="connsiteY0" fmla="*/ 1851660 h 3817620"/>
                <a:gd name="connsiteX1" fmla="*/ 0 w 3741420"/>
                <a:gd name="connsiteY1" fmla="*/ 3345180 h 3817620"/>
                <a:gd name="connsiteX2" fmla="*/ 327660 w 3741420"/>
                <a:gd name="connsiteY2" fmla="*/ 3459480 h 3817620"/>
                <a:gd name="connsiteX3" fmla="*/ 800100 w 3741420"/>
                <a:gd name="connsiteY3" fmla="*/ 3482340 h 3817620"/>
                <a:gd name="connsiteX4" fmla="*/ 1059180 w 3741420"/>
                <a:gd name="connsiteY4" fmla="*/ 3322320 h 3817620"/>
                <a:gd name="connsiteX5" fmla="*/ 1295400 w 3741420"/>
                <a:gd name="connsiteY5" fmla="*/ 3649980 h 3817620"/>
                <a:gd name="connsiteX6" fmla="*/ 1508760 w 3741420"/>
                <a:gd name="connsiteY6" fmla="*/ 3817620 h 3817620"/>
                <a:gd name="connsiteX7" fmla="*/ 2225040 w 3741420"/>
                <a:gd name="connsiteY7" fmla="*/ 3421380 h 3817620"/>
                <a:gd name="connsiteX8" fmla="*/ 3002280 w 3741420"/>
                <a:gd name="connsiteY8" fmla="*/ 3276600 h 3817620"/>
                <a:gd name="connsiteX9" fmla="*/ 3284220 w 3741420"/>
                <a:gd name="connsiteY9" fmla="*/ 3040380 h 3817620"/>
                <a:gd name="connsiteX10" fmla="*/ 3223260 w 3741420"/>
                <a:gd name="connsiteY10" fmla="*/ 2560320 h 3817620"/>
                <a:gd name="connsiteX11" fmla="*/ 3581400 w 3741420"/>
                <a:gd name="connsiteY11" fmla="*/ 1363980 h 3817620"/>
                <a:gd name="connsiteX12" fmla="*/ 3741420 w 3741420"/>
                <a:gd name="connsiteY12" fmla="*/ 198120 h 3817620"/>
                <a:gd name="connsiteX13" fmla="*/ 2377440 w 3741420"/>
                <a:gd name="connsiteY13" fmla="*/ 0 h 3817620"/>
                <a:gd name="connsiteX14" fmla="*/ 1950720 w 3741420"/>
                <a:gd name="connsiteY14" fmla="*/ 716280 h 3817620"/>
                <a:gd name="connsiteX15" fmla="*/ 1760220 w 3741420"/>
                <a:gd name="connsiteY15" fmla="*/ 792480 h 3817620"/>
                <a:gd name="connsiteX16" fmla="*/ 1440180 w 3741420"/>
                <a:gd name="connsiteY16" fmla="*/ 571500 h 3817620"/>
                <a:gd name="connsiteX17" fmla="*/ 1211580 w 3741420"/>
                <a:gd name="connsiteY17" fmla="*/ 1188720 h 3817620"/>
                <a:gd name="connsiteX18" fmla="*/ 868680 w 3741420"/>
                <a:gd name="connsiteY18" fmla="*/ 1851660 h 3817620"/>
                <a:gd name="connsiteX0" fmla="*/ 868680 w 3741420"/>
                <a:gd name="connsiteY0" fmla="*/ 1851660 h 3817620"/>
                <a:gd name="connsiteX1" fmla="*/ 0 w 3741420"/>
                <a:gd name="connsiteY1" fmla="*/ 3345180 h 3817620"/>
                <a:gd name="connsiteX2" fmla="*/ 327660 w 3741420"/>
                <a:gd name="connsiteY2" fmla="*/ 3459480 h 3817620"/>
                <a:gd name="connsiteX3" fmla="*/ 800100 w 3741420"/>
                <a:gd name="connsiteY3" fmla="*/ 3482340 h 3817620"/>
                <a:gd name="connsiteX4" fmla="*/ 1059180 w 3741420"/>
                <a:gd name="connsiteY4" fmla="*/ 3322320 h 3817620"/>
                <a:gd name="connsiteX5" fmla="*/ 1295400 w 3741420"/>
                <a:gd name="connsiteY5" fmla="*/ 3649980 h 3817620"/>
                <a:gd name="connsiteX6" fmla="*/ 1508760 w 3741420"/>
                <a:gd name="connsiteY6" fmla="*/ 3817620 h 3817620"/>
                <a:gd name="connsiteX7" fmla="*/ 2225040 w 3741420"/>
                <a:gd name="connsiteY7" fmla="*/ 3421380 h 3817620"/>
                <a:gd name="connsiteX8" fmla="*/ 3002280 w 3741420"/>
                <a:gd name="connsiteY8" fmla="*/ 3276600 h 3817620"/>
                <a:gd name="connsiteX9" fmla="*/ 3284220 w 3741420"/>
                <a:gd name="connsiteY9" fmla="*/ 3040380 h 3817620"/>
                <a:gd name="connsiteX10" fmla="*/ 3223260 w 3741420"/>
                <a:gd name="connsiteY10" fmla="*/ 2560320 h 3817620"/>
                <a:gd name="connsiteX11" fmla="*/ 3581400 w 3741420"/>
                <a:gd name="connsiteY11" fmla="*/ 1363980 h 3817620"/>
                <a:gd name="connsiteX12" fmla="*/ 3741420 w 3741420"/>
                <a:gd name="connsiteY12" fmla="*/ 198120 h 3817620"/>
                <a:gd name="connsiteX13" fmla="*/ 2377440 w 3741420"/>
                <a:gd name="connsiteY13" fmla="*/ 0 h 3817620"/>
                <a:gd name="connsiteX14" fmla="*/ 1950720 w 3741420"/>
                <a:gd name="connsiteY14" fmla="*/ 716280 h 3817620"/>
                <a:gd name="connsiteX15" fmla="*/ 1760220 w 3741420"/>
                <a:gd name="connsiteY15" fmla="*/ 792480 h 3817620"/>
                <a:gd name="connsiteX16" fmla="*/ 1440180 w 3741420"/>
                <a:gd name="connsiteY16" fmla="*/ 571500 h 3817620"/>
                <a:gd name="connsiteX17" fmla="*/ 1211580 w 3741420"/>
                <a:gd name="connsiteY17" fmla="*/ 1188720 h 3817620"/>
                <a:gd name="connsiteX18" fmla="*/ 868680 w 3741420"/>
                <a:gd name="connsiteY18" fmla="*/ 1851660 h 3817620"/>
                <a:gd name="connsiteX0" fmla="*/ 868680 w 3741420"/>
                <a:gd name="connsiteY0" fmla="*/ 1938020 h 3903980"/>
                <a:gd name="connsiteX1" fmla="*/ 0 w 3741420"/>
                <a:gd name="connsiteY1" fmla="*/ 3431540 h 3903980"/>
                <a:gd name="connsiteX2" fmla="*/ 327660 w 3741420"/>
                <a:gd name="connsiteY2" fmla="*/ 3545840 h 3903980"/>
                <a:gd name="connsiteX3" fmla="*/ 800100 w 3741420"/>
                <a:gd name="connsiteY3" fmla="*/ 3568700 h 3903980"/>
                <a:gd name="connsiteX4" fmla="*/ 1059180 w 3741420"/>
                <a:gd name="connsiteY4" fmla="*/ 3408680 h 3903980"/>
                <a:gd name="connsiteX5" fmla="*/ 1295400 w 3741420"/>
                <a:gd name="connsiteY5" fmla="*/ 3736340 h 3903980"/>
                <a:gd name="connsiteX6" fmla="*/ 1508760 w 3741420"/>
                <a:gd name="connsiteY6" fmla="*/ 3903980 h 3903980"/>
                <a:gd name="connsiteX7" fmla="*/ 2225040 w 3741420"/>
                <a:gd name="connsiteY7" fmla="*/ 3507740 h 3903980"/>
                <a:gd name="connsiteX8" fmla="*/ 3002280 w 3741420"/>
                <a:gd name="connsiteY8" fmla="*/ 3362960 h 3903980"/>
                <a:gd name="connsiteX9" fmla="*/ 3284220 w 3741420"/>
                <a:gd name="connsiteY9" fmla="*/ 3126740 h 3903980"/>
                <a:gd name="connsiteX10" fmla="*/ 3223260 w 3741420"/>
                <a:gd name="connsiteY10" fmla="*/ 2646680 h 3903980"/>
                <a:gd name="connsiteX11" fmla="*/ 3581400 w 3741420"/>
                <a:gd name="connsiteY11" fmla="*/ 1450340 h 3903980"/>
                <a:gd name="connsiteX12" fmla="*/ 3741420 w 3741420"/>
                <a:gd name="connsiteY12" fmla="*/ 284480 h 3903980"/>
                <a:gd name="connsiteX13" fmla="*/ 2377440 w 3741420"/>
                <a:gd name="connsiteY13" fmla="*/ 86360 h 3903980"/>
                <a:gd name="connsiteX14" fmla="*/ 1950720 w 3741420"/>
                <a:gd name="connsiteY14" fmla="*/ 802640 h 3903980"/>
                <a:gd name="connsiteX15" fmla="*/ 1760220 w 3741420"/>
                <a:gd name="connsiteY15" fmla="*/ 878840 h 3903980"/>
                <a:gd name="connsiteX16" fmla="*/ 1440180 w 3741420"/>
                <a:gd name="connsiteY16" fmla="*/ 657860 h 3903980"/>
                <a:gd name="connsiteX17" fmla="*/ 1211580 w 3741420"/>
                <a:gd name="connsiteY17" fmla="*/ 1275080 h 3903980"/>
                <a:gd name="connsiteX18" fmla="*/ 868680 w 3741420"/>
                <a:gd name="connsiteY18" fmla="*/ 1938020 h 3903980"/>
                <a:gd name="connsiteX0" fmla="*/ 868680 w 3942080"/>
                <a:gd name="connsiteY0" fmla="*/ 1938020 h 3903980"/>
                <a:gd name="connsiteX1" fmla="*/ 0 w 3942080"/>
                <a:gd name="connsiteY1" fmla="*/ 3431540 h 3903980"/>
                <a:gd name="connsiteX2" fmla="*/ 327660 w 3942080"/>
                <a:gd name="connsiteY2" fmla="*/ 3545840 h 3903980"/>
                <a:gd name="connsiteX3" fmla="*/ 800100 w 3942080"/>
                <a:gd name="connsiteY3" fmla="*/ 3568700 h 3903980"/>
                <a:gd name="connsiteX4" fmla="*/ 1059180 w 3942080"/>
                <a:gd name="connsiteY4" fmla="*/ 3408680 h 3903980"/>
                <a:gd name="connsiteX5" fmla="*/ 1295400 w 3942080"/>
                <a:gd name="connsiteY5" fmla="*/ 3736340 h 3903980"/>
                <a:gd name="connsiteX6" fmla="*/ 1508760 w 3942080"/>
                <a:gd name="connsiteY6" fmla="*/ 3903980 h 3903980"/>
                <a:gd name="connsiteX7" fmla="*/ 2225040 w 3942080"/>
                <a:gd name="connsiteY7" fmla="*/ 3507740 h 3903980"/>
                <a:gd name="connsiteX8" fmla="*/ 3002280 w 3942080"/>
                <a:gd name="connsiteY8" fmla="*/ 3362960 h 3903980"/>
                <a:gd name="connsiteX9" fmla="*/ 3284220 w 3942080"/>
                <a:gd name="connsiteY9" fmla="*/ 3126740 h 3903980"/>
                <a:gd name="connsiteX10" fmla="*/ 3223260 w 3942080"/>
                <a:gd name="connsiteY10" fmla="*/ 2646680 h 3903980"/>
                <a:gd name="connsiteX11" fmla="*/ 3581400 w 3942080"/>
                <a:gd name="connsiteY11" fmla="*/ 1450340 h 3903980"/>
                <a:gd name="connsiteX12" fmla="*/ 3741420 w 3942080"/>
                <a:gd name="connsiteY12" fmla="*/ 284480 h 3903980"/>
                <a:gd name="connsiteX13" fmla="*/ 2377440 w 3942080"/>
                <a:gd name="connsiteY13" fmla="*/ 86360 h 3903980"/>
                <a:gd name="connsiteX14" fmla="*/ 1950720 w 3942080"/>
                <a:gd name="connsiteY14" fmla="*/ 802640 h 3903980"/>
                <a:gd name="connsiteX15" fmla="*/ 1760220 w 3942080"/>
                <a:gd name="connsiteY15" fmla="*/ 878840 h 3903980"/>
                <a:gd name="connsiteX16" fmla="*/ 1440180 w 3942080"/>
                <a:gd name="connsiteY16" fmla="*/ 657860 h 3903980"/>
                <a:gd name="connsiteX17" fmla="*/ 1211580 w 3942080"/>
                <a:gd name="connsiteY17" fmla="*/ 1275080 h 3903980"/>
                <a:gd name="connsiteX18" fmla="*/ 868680 w 3942080"/>
                <a:gd name="connsiteY18" fmla="*/ 1938020 h 3903980"/>
                <a:gd name="connsiteX0" fmla="*/ 868680 w 3942080"/>
                <a:gd name="connsiteY0" fmla="*/ 1938020 h 3903980"/>
                <a:gd name="connsiteX1" fmla="*/ 0 w 3942080"/>
                <a:gd name="connsiteY1" fmla="*/ 3431540 h 3903980"/>
                <a:gd name="connsiteX2" fmla="*/ 327660 w 3942080"/>
                <a:gd name="connsiteY2" fmla="*/ 3545840 h 3903980"/>
                <a:gd name="connsiteX3" fmla="*/ 800100 w 3942080"/>
                <a:gd name="connsiteY3" fmla="*/ 3568700 h 3903980"/>
                <a:gd name="connsiteX4" fmla="*/ 1059180 w 3942080"/>
                <a:gd name="connsiteY4" fmla="*/ 3408680 h 3903980"/>
                <a:gd name="connsiteX5" fmla="*/ 1295400 w 3942080"/>
                <a:gd name="connsiteY5" fmla="*/ 3736340 h 3903980"/>
                <a:gd name="connsiteX6" fmla="*/ 1508760 w 3942080"/>
                <a:gd name="connsiteY6" fmla="*/ 3903980 h 3903980"/>
                <a:gd name="connsiteX7" fmla="*/ 2225040 w 3942080"/>
                <a:gd name="connsiteY7" fmla="*/ 3507740 h 3903980"/>
                <a:gd name="connsiteX8" fmla="*/ 3002280 w 3942080"/>
                <a:gd name="connsiteY8" fmla="*/ 3362960 h 3903980"/>
                <a:gd name="connsiteX9" fmla="*/ 3284220 w 3942080"/>
                <a:gd name="connsiteY9" fmla="*/ 3126740 h 3903980"/>
                <a:gd name="connsiteX10" fmla="*/ 3223260 w 3942080"/>
                <a:gd name="connsiteY10" fmla="*/ 2646680 h 3903980"/>
                <a:gd name="connsiteX11" fmla="*/ 3581400 w 3942080"/>
                <a:gd name="connsiteY11" fmla="*/ 1450340 h 3903980"/>
                <a:gd name="connsiteX12" fmla="*/ 3741420 w 3942080"/>
                <a:gd name="connsiteY12" fmla="*/ 284480 h 3903980"/>
                <a:gd name="connsiteX13" fmla="*/ 2377440 w 3942080"/>
                <a:gd name="connsiteY13" fmla="*/ 86360 h 3903980"/>
                <a:gd name="connsiteX14" fmla="*/ 1950720 w 3942080"/>
                <a:gd name="connsiteY14" fmla="*/ 802640 h 3903980"/>
                <a:gd name="connsiteX15" fmla="*/ 1760220 w 3942080"/>
                <a:gd name="connsiteY15" fmla="*/ 878840 h 3903980"/>
                <a:gd name="connsiteX16" fmla="*/ 1440180 w 3942080"/>
                <a:gd name="connsiteY16" fmla="*/ 657860 h 3903980"/>
                <a:gd name="connsiteX17" fmla="*/ 1211580 w 3942080"/>
                <a:gd name="connsiteY17" fmla="*/ 1275080 h 3903980"/>
                <a:gd name="connsiteX18" fmla="*/ 868680 w 3942080"/>
                <a:gd name="connsiteY18" fmla="*/ 1938020 h 3903980"/>
                <a:gd name="connsiteX0" fmla="*/ 868680 w 3942080"/>
                <a:gd name="connsiteY0" fmla="*/ 1938020 h 3903980"/>
                <a:gd name="connsiteX1" fmla="*/ 0 w 3942080"/>
                <a:gd name="connsiteY1" fmla="*/ 3431540 h 3903980"/>
                <a:gd name="connsiteX2" fmla="*/ 327660 w 3942080"/>
                <a:gd name="connsiteY2" fmla="*/ 3545840 h 3903980"/>
                <a:gd name="connsiteX3" fmla="*/ 800100 w 3942080"/>
                <a:gd name="connsiteY3" fmla="*/ 3568700 h 3903980"/>
                <a:gd name="connsiteX4" fmla="*/ 1059180 w 3942080"/>
                <a:gd name="connsiteY4" fmla="*/ 3408680 h 3903980"/>
                <a:gd name="connsiteX5" fmla="*/ 1295400 w 3942080"/>
                <a:gd name="connsiteY5" fmla="*/ 3736340 h 3903980"/>
                <a:gd name="connsiteX6" fmla="*/ 1508760 w 3942080"/>
                <a:gd name="connsiteY6" fmla="*/ 3903980 h 3903980"/>
                <a:gd name="connsiteX7" fmla="*/ 2225040 w 3942080"/>
                <a:gd name="connsiteY7" fmla="*/ 3507740 h 3903980"/>
                <a:gd name="connsiteX8" fmla="*/ 3002280 w 3942080"/>
                <a:gd name="connsiteY8" fmla="*/ 3362960 h 3903980"/>
                <a:gd name="connsiteX9" fmla="*/ 3284220 w 3942080"/>
                <a:gd name="connsiteY9" fmla="*/ 3126740 h 3903980"/>
                <a:gd name="connsiteX10" fmla="*/ 3223260 w 3942080"/>
                <a:gd name="connsiteY10" fmla="*/ 2646680 h 3903980"/>
                <a:gd name="connsiteX11" fmla="*/ 3581400 w 3942080"/>
                <a:gd name="connsiteY11" fmla="*/ 1450340 h 3903980"/>
                <a:gd name="connsiteX12" fmla="*/ 3741420 w 3942080"/>
                <a:gd name="connsiteY12" fmla="*/ 284480 h 3903980"/>
                <a:gd name="connsiteX13" fmla="*/ 2377440 w 3942080"/>
                <a:gd name="connsiteY13" fmla="*/ 86360 h 3903980"/>
                <a:gd name="connsiteX14" fmla="*/ 1950720 w 3942080"/>
                <a:gd name="connsiteY14" fmla="*/ 802640 h 3903980"/>
                <a:gd name="connsiteX15" fmla="*/ 1760220 w 3942080"/>
                <a:gd name="connsiteY15" fmla="*/ 878840 h 3903980"/>
                <a:gd name="connsiteX16" fmla="*/ 1440180 w 3942080"/>
                <a:gd name="connsiteY16" fmla="*/ 657860 h 3903980"/>
                <a:gd name="connsiteX17" fmla="*/ 1211580 w 3942080"/>
                <a:gd name="connsiteY17" fmla="*/ 1275080 h 3903980"/>
                <a:gd name="connsiteX18" fmla="*/ 868680 w 3942080"/>
                <a:gd name="connsiteY18" fmla="*/ 1938020 h 3903980"/>
                <a:gd name="connsiteX0" fmla="*/ 868680 w 3942080"/>
                <a:gd name="connsiteY0" fmla="*/ 1938020 h 3903980"/>
                <a:gd name="connsiteX1" fmla="*/ 0 w 3942080"/>
                <a:gd name="connsiteY1" fmla="*/ 3431540 h 3903980"/>
                <a:gd name="connsiteX2" fmla="*/ 327660 w 3942080"/>
                <a:gd name="connsiteY2" fmla="*/ 3545840 h 3903980"/>
                <a:gd name="connsiteX3" fmla="*/ 800100 w 3942080"/>
                <a:gd name="connsiteY3" fmla="*/ 3568700 h 3903980"/>
                <a:gd name="connsiteX4" fmla="*/ 1059180 w 3942080"/>
                <a:gd name="connsiteY4" fmla="*/ 3408680 h 3903980"/>
                <a:gd name="connsiteX5" fmla="*/ 1295400 w 3942080"/>
                <a:gd name="connsiteY5" fmla="*/ 3736340 h 3903980"/>
                <a:gd name="connsiteX6" fmla="*/ 1508760 w 3942080"/>
                <a:gd name="connsiteY6" fmla="*/ 3903980 h 3903980"/>
                <a:gd name="connsiteX7" fmla="*/ 2225040 w 3942080"/>
                <a:gd name="connsiteY7" fmla="*/ 3507740 h 3903980"/>
                <a:gd name="connsiteX8" fmla="*/ 3002280 w 3942080"/>
                <a:gd name="connsiteY8" fmla="*/ 3362960 h 3903980"/>
                <a:gd name="connsiteX9" fmla="*/ 3284220 w 3942080"/>
                <a:gd name="connsiteY9" fmla="*/ 3126740 h 3903980"/>
                <a:gd name="connsiteX10" fmla="*/ 3223260 w 3942080"/>
                <a:gd name="connsiteY10" fmla="*/ 2646680 h 3903980"/>
                <a:gd name="connsiteX11" fmla="*/ 3581400 w 3942080"/>
                <a:gd name="connsiteY11" fmla="*/ 1450340 h 3903980"/>
                <a:gd name="connsiteX12" fmla="*/ 3741420 w 3942080"/>
                <a:gd name="connsiteY12" fmla="*/ 284480 h 3903980"/>
                <a:gd name="connsiteX13" fmla="*/ 2377440 w 3942080"/>
                <a:gd name="connsiteY13" fmla="*/ 86360 h 3903980"/>
                <a:gd name="connsiteX14" fmla="*/ 1950720 w 3942080"/>
                <a:gd name="connsiteY14" fmla="*/ 802640 h 3903980"/>
                <a:gd name="connsiteX15" fmla="*/ 1760220 w 3942080"/>
                <a:gd name="connsiteY15" fmla="*/ 878840 h 3903980"/>
                <a:gd name="connsiteX16" fmla="*/ 1440180 w 3942080"/>
                <a:gd name="connsiteY16" fmla="*/ 657860 h 3903980"/>
                <a:gd name="connsiteX17" fmla="*/ 1211580 w 3942080"/>
                <a:gd name="connsiteY17" fmla="*/ 1275080 h 3903980"/>
                <a:gd name="connsiteX18" fmla="*/ 868680 w 3942080"/>
                <a:gd name="connsiteY18" fmla="*/ 1938020 h 3903980"/>
                <a:gd name="connsiteX0" fmla="*/ 868680 w 3942080"/>
                <a:gd name="connsiteY0" fmla="*/ 1938020 h 3903980"/>
                <a:gd name="connsiteX1" fmla="*/ 0 w 3942080"/>
                <a:gd name="connsiteY1" fmla="*/ 3431540 h 3903980"/>
                <a:gd name="connsiteX2" fmla="*/ 327660 w 3942080"/>
                <a:gd name="connsiteY2" fmla="*/ 3545840 h 3903980"/>
                <a:gd name="connsiteX3" fmla="*/ 800100 w 3942080"/>
                <a:gd name="connsiteY3" fmla="*/ 3568700 h 3903980"/>
                <a:gd name="connsiteX4" fmla="*/ 1059180 w 3942080"/>
                <a:gd name="connsiteY4" fmla="*/ 3408680 h 3903980"/>
                <a:gd name="connsiteX5" fmla="*/ 1295400 w 3942080"/>
                <a:gd name="connsiteY5" fmla="*/ 3736340 h 3903980"/>
                <a:gd name="connsiteX6" fmla="*/ 1508760 w 3942080"/>
                <a:gd name="connsiteY6" fmla="*/ 3903980 h 3903980"/>
                <a:gd name="connsiteX7" fmla="*/ 2225040 w 3942080"/>
                <a:gd name="connsiteY7" fmla="*/ 3507740 h 3903980"/>
                <a:gd name="connsiteX8" fmla="*/ 3002280 w 3942080"/>
                <a:gd name="connsiteY8" fmla="*/ 3362960 h 3903980"/>
                <a:gd name="connsiteX9" fmla="*/ 3284220 w 3942080"/>
                <a:gd name="connsiteY9" fmla="*/ 3126740 h 3903980"/>
                <a:gd name="connsiteX10" fmla="*/ 3223260 w 3942080"/>
                <a:gd name="connsiteY10" fmla="*/ 2646680 h 3903980"/>
                <a:gd name="connsiteX11" fmla="*/ 3581400 w 3942080"/>
                <a:gd name="connsiteY11" fmla="*/ 1450340 h 3903980"/>
                <a:gd name="connsiteX12" fmla="*/ 3741420 w 3942080"/>
                <a:gd name="connsiteY12" fmla="*/ 284480 h 3903980"/>
                <a:gd name="connsiteX13" fmla="*/ 2377440 w 3942080"/>
                <a:gd name="connsiteY13" fmla="*/ 86360 h 3903980"/>
                <a:gd name="connsiteX14" fmla="*/ 1950720 w 3942080"/>
                <a:gd name="connsiteY14" fmla="*/ 802640 h 3903980"/>
                <a:gd name="connsiteX15" fmla="*/ 1760220 w 3942080"/>
                <a:gd name="connsiteY15" fmla="*/ 878840 h 3903980"/>
                <a:gd name="connsiteX16" fmla="*/ 1440180 w 3942080"/>
                <a:gd name="connsiteY16" fmla="*/ 657860 h 3903980"/>
                <a:gd name="connsiteX17" fmla="*/ 1211580 w 3942080"/>
                <a:gd name="connsiteY17" fmla="*/ 1275080 h 3903980"/>
                <a:gd name="connsiteX18" fmla="*/ 868680 w 3942080"/>
                <a:gd name="connsiteY18" fmla="*/ 1938020 h 3903980"/>
                <a:gd name="connsiteX0" fmla="*/ 868680 w 3942080"/>
                <a:gd name="connsiteY0" fmla="*/ 1938020 h 3903980"/>
                <a:gd name="connsiteX1" fmla="*/ 0 w 3942080"/>
                <a:gd name="connsiteY1" fmla="*/ 3431540 h 3903980"/>
                <a:gd name="connsiteX2" fmla="*/ 327660 w 3942080"/>
                <a:gd name="connsiteY2" fmla="*/ 3545840 h 3903980"/>
                <a:gd name="connsiteX3" fmla="*/ 800100 w 3942080"/>
                <a:gd name="connsiteY3" fmla="*/ 3568700 h 3903980"/>
                <a:gd name="connsiteX4" fmla="*/ 1059180 w 3942080"/>
                <a:gd name="connsiteY4" fmla="*/ 3408680 h 3903980"/>
                <a:gd name="connsiteX5" fmla="*/ 1295400 w 3942080"/>
                <a:gd name="connsiteY5" fmla="*/ 3736340 h 3903980"/>
                <a:gd name="connsiteX6" fmla="*/ 1508760 w 3942080"/>
                <a:gd name="connsiteY6" fmla="*/ 3903980 h 3903980"/>
                <a:gd name="connsiteX7" fmla="*/ 2225040 w 3942080"/>
                <a:gd name="connsiteY7" fmla="*/ 3507740 h 3903980"/>
                <a:gd name="connsiteX8" fmla="*/ 3002280 w 3942080"/>
                <a:gd name="connsiteY8" fmla="*/ 3362960 h 3903980"/>
                <a:gd name="connsiteX9" fmla="*/ 3284220 w 3942080"/>
                <a:gd name="connsiteY9" fmla="*/ 3126740 h 3903980"/>
                <a:gd name="connsiteX10" fmla="*/ 3223260 w 3942080"/>
                <a:gd name="connsiteY10" fmla="*/ 2646680 h 3903980"/>
                <a:gd name="connsiteX11" fmla="*/ 3581400 w 3942080"/>
                <a:gd name="connsiteY11" fmla="*/ 1450340 h 3903980"/>
                <a:gd name="connsiteX12" fmla="*/ 3741420 w 3942080"/>
                <a:gd name="connsiteY12" fmla="*/ 284480 h 3903980"/>
                <a:gd name="connsiteX13" fmla="*/ 2377440 w 3942080"/>
                <a:gd name="connsiteY13" fmla="*/ 86360 h 3903980"/>
                <a:gd name="connsiteX14" fmla="*/ 1950720 w 3942080"/>
                <a:gd name="connsiteY14" fmla="*/ 802640 h 3903980"/>
                <a:gd name="connsiteX15" fmla="*/ 1760220 w 3942080"/>
                <a:gd name="connsiteY15" fmla="*/ 878840 h 3903980"/>
                <a:gd name="connsiteX16" fmla="*/ 1440180 w 3942080"/>
                <a:gd name="connsiteY16" fmla="*/ 657860 h 3903980"/>
                <a:gd name="connsiteX17" fmla="*/ 1211580 w 3942080"/>
                <a:gd name="connsiteY17" fmla="*/ 1275080 h 3903980"/>
                <a:gd name="connsiteX18" fmla="*/ 868680 w 3942080"/>
                <a:gd name="connsiteY18" fmla="*/ 1938020 h 3903980"/>
                <a:gd name="connsiteX0" fmla="*/ 868680 w 3942080"/>
                <a:gd name="connsiteY0" fmla="*/ 1938020 h 3942080"/>
                <a:gd name="connsiteX1" fmla="*/ 0 w 3942080"/>
                <a:gd name="connsiteY1" fmla="*/ 3431540 h 3942080"/>
                <a:gd name="connsiteX2" fmla="*/ 327660 w 3942080"/>
                <a:gd name="connsiteY2" fmla="*/ 3545840 h 3942080"/>
                <a:gd name="connsiteX3" fmla="*/ 800100 w 3942080"/>
                <a:gd name="connsiteY3" fmla="*/ 3568700 h 3942080"/>
                <a:gd name="connsiteX4" fmla="*/ 1059180 w 3942080"/>
                <a:gd name="connsiteY4" fmla="*/ 3408680 h 3942080"/>
                <a:gd name="connsiteX5" fmla="*/ 1295400 w 3942080"/>
                <a:gd name="connsiteY5" fmla="*/ 3736340 h 3942080"/>
                <a:gd name="connsiteX6" fmla="*/ 1508760 w 3942080"/>
                <a:gd name="connsiteY6" fmla="*/ 3903980 h 3942080"/>
                <a:gd name="connsiteX7" fmla="*/ 2225040 w 3942080"/>
                <a:gd name="connsiteY7" fmla="*/ 3507740 h 3942080"/>
                <a:gd name="connsiteX8" fmla="*/ 3002280 w 3942080"/>
                <a:gd name="connsiteY8" fmla="*/ 3362960 h 3942080"/>
                <a:gd name="connsiteX9" fmla="*/ 3284220 w 3942080"/>
                <a:gd name="connsiteY9" fmla="*/ 3126740 h 3942080"/>
                <a:gd name="connsiteX10" fmla="*/ 3223260 w 3942080"/>
                <a:gd name="connsiteY10" fmla="*/ 2646680 h 3942080"/>
                <a:gd name="connsiteX11" fmla="*/ 3581400 w 3942080"/>
                <a:gd name="connsiteY11" fmla="*/ 1450340 h 3942080"/>
                <a:gd name="connsiteX12" fmla="*/ 3741420 w 3942080"/>
                <a:gd name="connsiteY12" fmla="*/ 284480 h 3942080"/>
                <a:gd name="connsiteX13" fmla="*/ 2377440 w 3942080"/>
                <a:gd name="connsiteY13" fmla="*/ 86360 h 3942080"/>
                <a:gd name="connsiteX14" fmla="*/ 1950720 w 3942080"/>
                <a:gd name="connsiteY14" fmla="*/ 802640 h 3942080"/>
                <a:gd name="connsiteX15" fmla="*/ 1760220 w 3942080"/>
                <a:gd name="connsiteY15" fmla="*/ 878840 h 3942080"/>
                <a:gd name="connsiteX16" fmla="*/ 1440180 w 3942080"/>
                <a:gd name="connsiteY16" fmla="*/ 657860 h 3942080"/>
                <a:gd name="connsiteX17" fmla="*/ 1211580 w 3942080"/>
                <a:gd name="connsiteY17" fmla="*/ 1275080 h 3942080"/>
                <a:gd name="connsiteX18" fmla="*/ 868680 w 3942080"/>
                <a:gd name="connsiteY18" fmla="*/ 1938020 h 3942080"/>
                <a:gd name="connsiteX0" fmla="*/ 868680 w 3942080"/>
                <a:gd name="connsiteY0" fmla="*/ 1938020 h 3942080"/>
                <a:gd name="connsiteX1" fmla="*/ 0 w 3942080"/>
                <a:gd name="connsiteY1" fmla="*/ 3431540 h 3942080"/>
                <a:gd name="connsiteX2" fmla="*/ 327660 w 3942080"/>
                <a:gd name="connsiteY2" fmla="*/ 3545840 h 3942080"/>
                <a:gd name="connsiteX3" fmla="*/ 800100 w 3942080"/>
                <a:gd name="connsiteY3" fmla="*/ 3568700 h 3942080"/>
                <a:gd name="connsiteX4" fmla="*/ 1059180 w 3942080"/>
                <a:gd name="connsiteY4" fmla="*/ 3408680 h 3942080"/>
                <a:gd name="connsiteX5" fmla="*/ 1295400 w 3942080"/>
                <a:gd name="connsiteY5" fmla="*/ 3736340 h 3942080"/>
                <a:gd name="connsiteX6" fmla="*/ 1508760 w 3942080"/>
                <a:gd name="connsiteY6" fmla="*/ 3903980 h 3942080"/>
                <a:gd name="connsiteX7" fmla="*/ 2225040 w 3942080"/>
                <a:gd name="connsiteY7" fmla="*/ 3507740 h 3942080"/>
                <a:gd name="connsiteX8" fmla="*/ 3002280 w 3942080"/>
                <a:gd name="connsiteY8" fmla="*/ 3362960 h 3942080"/>
                <a:gd name="connsiteX9" fmla="*/ 3284220 w 3942080"/>
                <a:gd name="connsiteY9" fmla="*/ 3126740 h 3942080"/>
                <a:gd name="connsiteX10" fmla="*/ 3223260 w 3942080"/>
                <a:gd name="connsiteY10" fmla="*/ 2646680 h 3942080"/>
                <a:gd name="connsiteX11" fmla="*/ 3581400 w 3942080"/>
                <a:gd name="connsiteY11" fmla="*/ 1450340 h 3942080"/>
                <a:gd name="connsiteX12" fmla="*/ 3741420 w 3942080"/>
                <a:gd name="connsiteY12" fmla="*/ 284480 h 3942080"/>
                <a:gd name="connsiteX13" fmla="*/ 2377440 w 3942080"/>
                <a:gd name="connsiteY13" fmla="*/ 86360 h 3942080"/>
                <a:gd name="connsiteX14" fmla="*/ 1950720 w 3942080"/>
                <a:gd name="connsiteY14" fmla="*/ 802640 h 3942080"/>
                <a:gd name="connsiteX15" fmla="*/ 1760220 w 3942080"/>
                <a:gd name="connsiteY15" fmla="*/ 878840 h 3942080"/>
                <a:gd name="connsiteX16" fmla="*/ 1440180 w 3942080"/>
                <a:gd name="connsiteY16" fmla="*/ 657860 h 3942080"/>
                <a:gd name="connsiteX17" fmla="*/ 1211580 w 3942080"/>
                <a:gd name="connsiteY17" fmla="*/ 1275080 h 3942080"/>
                <a:gd name="connsiteX18" fmla="*/ 868680 w 3942080"/>
                <a:gd name="connsiteY18" fmla="*/ 1938020 h 3942080"/>
                <a:gd name="connsiteX0" fmla="*/ 868680 w 3942080"/>
                <a:gd name="connsiteY0" fmla="*/ 1938020 h 3942080"/>
                <a:gd name="connsiteX1" fmla="*/ 0 w 3942080"/>
                <a:gd name="connsiteY1" fmla="*/ 3431540 h 3942080"/>
                <a:gd name="connsiteX2" fmla="*/ 327660 w 3942080"/>
                <a:gd name="connsiteY2" fmla="*/ 3545840 h 3942080"/>
                <a:gd name="connsiteX3" fmla="*/ 800100 w 3942080"/>
                <a:gd name="connsiteY3" fmla="*/ 3568700 h 3942080"/>
                <a:gd name="connsiteX4" fmla="*/ 1059180 w 3942080"/>
                <a:gd name="connsiteY4" fmla="*/ 3408680 h 3942080"/>
                <a:gd name="connsiteX5" fmla="*/ 1295400 w 3942080"/>
                <a:gd name="connsiteY5" fmla="*/ 3736340 h 3942080"/>
                <a:gd name="connsiteX6" fmla="*/ 1508760 w 3942080"/>
                <a:gd name="connsiteY6" fmla="*/ 3903980 h 3942080"/>
                <a:gd name="connsiteX7" fmla="*/ 2225040 w 3942080"/>
                <a:gd name="connsiteY7" fmla="*/ 3507740 h 3942080"/>
                <a:gd name="connsiteX8" fmla="*/ 3002280 w 3942080"/>
                <a:gd name="connsiteY8" fmla="*/ 3362960 h 3942080"/>
                <a:gd name="connsiteX9" fmla="*/ 3284220 w 3942080"/>
                <a:gd name="connsiteY9" fmla="*/ 3126740 h 3942080"/>
                <a:gd name="connsiteX10" fmla="*/ 3223260 w 3942080"/>
                <a:gd name="connsiteY10" fmla="*/ 2646680 h 3942080"/>
                <a:gd name="connsiteX11" fmla="*/ 3581400 w 3942080"/>
                <a:gd name="connsiteY11" fmla="*/ 1450340 h 3942080"/>
                <a:gd name="connsiteX12" fmla="*/ 3741420 w 3942080"/>
                <a:gd name="connsiteY12" fmla="*/ 284480 h 3942080"/>
                <a:gd name="connsiteX13" fmla="*/ 2377440 w 3942080"/>
                <a:gd name="connsiteY13" fmla="*/ 86360 h 3942080"/>
                <a:gd name="connsiteX14" fmla="*/ 1950720 w 3942080"/>
                <a:gd name="connsiteY14" fmla="*/ 802640 h 3942080"/>
                <a:gd name="connsiteX15" fmla="*/ 1760220 w 3942080"/>
                <a:gd name="connsiteY15" fmla="*/ 878840 h 3942080"/>
                <a:gd name="connsiteX16" fmla="*/ 1440180 w 3942080"/>
                <a:gd name="connsiteY16" fmla="*/ 657860 h 3942080"/>
                <a:gd name="connsiteX17" fmla="*/ 1211580 w 3942080"/>
                <a:gd name="connsiteY17" fmla="*/ 1275080 h 3942080"/>
                <a:gd name="connsiteX18" fmla="*/ 868680 w 3942080"/>
                <a:gd name="connsiteY18" fmla="*/ 1938020 h 3942080"/>
                <a:gd name="connsiteX0" fmla="*/ 958850 w 4032250"/>
                <a:gd name="connsiteY0" fmla="*/ 1938020 h 3942080"/>
                <a:gd name="connsiteX1" fmla="*/ 90170 w 4032250"/>
                <a:gd name="connsiteY1" fmla="*/ 3431540 h 3942080"/>
                <a:gd name="connsiteX2" fmla="*/ 417830 w 4032250"/>
                <a:gd name="connsiteY2" fmla="*/ 3545840 h 3942080"/>
                <a:gd name="connsiteX3" fmla="*/ 890270 w 4032250"/>
                <a:gd name="connsiteY3" fmla="*/ 3568700 h 3942080"/>
                <a:gd name="connsiteX4" fmla="*/ 1149350 w 4032250"/>
                <a:gd name="connsiteY4" fmla="*/ 3408680 h 3942080"/>
                <a:gd name="connsiteX5" fmla="*/ 1385570 w 4032250"/>
                <a:gd name="connsiteY5" fmla="*/ 3736340 h 3942080"/>
                <a:gd name="connsiteX6" fmla="*/ 1598930 w 4032250"/>
                <a:gd name="connsiteY6" fmla="*/ 3903980 h 3942080"/>
                <a:gd name="connsiteX7" fmla="*/ 2315210 w 4032250"/>
                <a:gd name="connsiteY7" fmla="*/ 3507740 h 3942080"/>
                <a:gd name="connsiteX8" fmla="*/ 3092450 w 4032250"/>
                <a:gd name="connsiteY8" fmla="*/ 3362960 h 3942080"/>
                <a:gd name="connsiteX9" fmla="*/ 3374390 w 4032250"/>
                <a:gd name="connsiteY9" fmla="*/ 3126740 h 3942080"/>
                <a:gd name="connsiteX10" fmla="*/ 3313430 w 4032250"/>
                <a:gd name="connsiteY10" fmla="*/ 2646680 h 3942080"/>
                <a:gd name="connsiteX11" fmla="*/ 3671570 w 4032250"/>
                <a:gd name="connsiteY11" fmla="*/ 1450340 h 3942080"/>
                <a:gd name="connsiteX12" fmla="*/ 3831590 w 4032250"/>
                <a:gd name="connsiteY12" fmla="*/ 284480 h 3942080"/>
                <a:gd name="connsiteX13" fmla="*/ 2467610 w 4032250"/>
                <a:gd name="connsiteY13" fmla="*/ 86360 h 3942080"/>
                <a:gd name="connsiteX14" fmla="*/ 2040890 w 4032250"/>
                <a:gd name="connsiteY14" fmla="*/ 802640 h 3942080"/>
                <a:gd name="connsiteX15" fmla="*/ 1850390 w 4032250"/>
                <a:gd name="connsiteY15" fmla="*/ 878840 h 3942080"/>
                <a:gd name="connsiteX16" fmla="*/ 1530350 w 4032250"/>
                <a:gd name="connsiteY16" fmla="*/ 657860 h 3942080"/>
                <a:gd name="connsiteX17" fmla="*/ 1301750 w 4032250"/>
                <a:gd name="connsiteY17" fmla="*/ 1275080 h 3942080"/>
                <a:gd name="connsiteX18" fmla="*/ 958850 w 4032250"/>
                <a:gd name="connsiteY18" fmla="*/ 1938020 h 3942080"/>
                <a:gd name="connsiteX0" fmla="*/ 958850 w 4032250"/>
                <a:gd name="connsiteY0" fmla="*/ 1938020 h 3942080"/>
                <a:gd name="connsiteX1" fmla="*/ 90170 w 4032250"/>
                <a:gd name="connsiteY1" fmla="*/ 3431540 h 3942080"/>
                <a:gd name="connsiteX2" fmla="*/ 417830 w 4032250"/>
                <a:gd name="connsiteY2" fmla="*/ 3545840 h 3942080"/>
                <a:gd name="connsiteX3" fmla="*/ 890270 w 4032250"/>
                <a:gd name="connsiteY3" fmla="*/ 3568700 h 3942080"/>
                <a:gd name="connsiteX4" fmla="*/ 1149350 w 4032250"/>
                <a:gd name="connsiteY4" fmla="*/ 3408680 h 3942080"/>
                <a:gd name="connsiteX5" fmla="*/ 1385570 w 4032250"/>
                <a:gd name="connsiteY5" fmla="*/ 3736340 h 3942080"/>
                <a:gd name="connsiteX6" fmla="*/ 1598930 w 4032250"/>
                <a:gd name="connsiteY6" fmla="*/ 3903980 h 3942080"/>
                <a:gd name="connsiteX7" fmla="*/ 2315210 w 4032250"/>
                <a:gd name="connsiteY7" fmla="*/ 3507740 h 3942080"/>
                <a:gd name="connsiteX8" fmla="*/ 3092450 w 4032250"/>
                <a:gd name="connsiteY8" fmla="*/ 3362960 h 3942080"/>
                <a:gd name="connsiteX9" fmla="*/ 3374390 w 4032250"/>
                <a:gd name="connsiteY9" fmla="*/ 3126740 h 3942080"/>
                <a:gd name="connsiteX10" fmla="*/ 3313430 w 4032250"/>
                <a:gd name="connsiteY10" fmla="*/ 2646680 h 3942080"/>
                <a:gd name="connsiteX11" fmla="*/ 3671570 w 4032250"/>
                <a:gd name="connsiteY11" fmla="*/ 1450340 h 3942080"/>
                <a:gd name="connsiteX12" fmla="*/ 3831590 w 4032250"/>
                <a:gd name="connsiteY12" fmla="*/ 284480 h 3942080"/>
                <a:gd name="connsiteX13" fmla="*/ 2467610 w 4032250"/>
                <a:gd name="connsiteY13" fmla="*/ 86360 h 3942080"/>
                <a:gd name="connsiteX14" fmla="*/ 2040890 w 4032250"/>
                <a:gd name="connsiteY14" fmla="*/ 802640 h 3942080"/>
                <a:gd name="connsiteX15" fmla="*/ 1850390 w 4032250"/>
                <a:gd name="connsiteY15" fmla="*/ 878840 h 3942080"/>
                <a:gd name="connsiteX16" fmla="*/ 1530350 w 4032250"/>
                <a:gd name="connsiteY16" fmla="*/ 657860 h 3942080"/>
                <a:gd name="connsiteX17" fmla="*/ 1301750 w 4032250"/>
                <a:gd name="connsiteY17" fmla="*/ 1275080 h 3942080"/>
                <a:gd name="connsiteX18" fmla="*/ 958850 w 4032250"/>
                <a:gd name="connsiteY18" fmla="*/ 1938020 h 3942080"/>
                <a:gd name="connsiteX0" fmla="*/ 958850 w 4032250"/>
                <a:gd name="connsiteY0" fmla="*/ 1938020 h 3942080"/>
                <a:gd name="connsiteX1" fmla="*/ 90170 w 4032250"/>
                <a:gd name="connsiteY1" fmla="*/ 3431540 h 3942080"/>
                <a:gd name="connsiteX2" fmla="*/ 417830 w 4032250"/>
                <a:gd name="connsiteY2" fmla="*/ 3545840 h 3942080"/>
                <a:gd name="connsiteX3" fmla="*/ 890270 w 4032250"/>
                <a:gd name="connsiteY3" fmla="*/ 3568700 h 3942080"/>
                <a:gd name="connsiteX4" fmla="*/ 1149350 w 4032250"/>
                <a:gd name="connsiteY4" fmla="*/ 3408680 h 3942080"/>
                <a:gd name="connsiteX5" fmla="*/ 1385570 w 4032250"/>
                <a:gd name="connsiteY5" fmla="*/ 3736340 h 3942080"/>
                <a:gd name="connsiteX6" fmla="*/ 1598930 w 4032250"/>
                <a:gd name="connsiteY6" fmla="*/ 3903980 h 3942080"/>
                <a:gd name="connsiteX7" fmla="*/ 2315210 w 4032250"/>
                <a:gd name="connsiteY7" fmla="*/ 3507740 h 3942080"/>
                <a:gd name="connsiteX8" fmla="*/ 3092450 w 4032250"/>
                <a:gd name="connsiteY8" fmla="*/ 3362960 h 3942080"/>
                <a:gd name="connsiteX9" fmla="*/ 3374390 w 4032250"/>
                <a:gd name="connsiteY9" fmla="*/ 3126740 h 3942080"/>
                <a:gd name="connsiteX10" fmla="*/ 3313430 w 4032250"/>
                <a:gd name="connsiteY10" fmla="*/ 2646680 h 3942080"/>
                <a:gd name="connsiteX11" fmla="*/ 3671570 w 4032250"/>
                <a:gd name="connsiteY11" fmla="*/ 1450340 h 3942080"/>
                <a:gd name="connsiteX12" fmla="*/ 3831590 w 4032250"/>
                <a:gd name="connsiteY12" fmla="*/ 284480 h 3942080"/>
                <a:gd name="connsiteX13" fmla="*/ 2467610 w 4032250"/>
                <a:gd name="connsiteY13" fmla="*/ 86360 h 3942080"/>
                <a:gd name="connsiteX14" fmla="*/ 2040890 w 4032250"/>
                <a:gd name="connsiteY14" fmla="*/ 802640 h 3942080"/>
                <a:gd name="connsiteX15" fmla="*/ 1850390 w 4032250"/>
                <a:gd name="connsiteY15" fmla="*/ 878840 h 3942080"/>
                <a:gd name="connsiteX16" fmla="*/ 1530350 w 4032250"/>
                <a:gd name="connsiteY16" fmla="*/ 657860 h 3942080"/>
                <a:gd name="connsiteX17" fmla="*/ 1301750 w 4032250"/>
                <a:gd name="connsiteY17" fmla="*/ 1275080 h 3942080"/>
                <a:gd name="connsiteX18" fmla="*/ 958850 w 4032250"/>
                <a:gd name="connsiteY18" fmla="*/ 1938020 h 3942080"/>
                <a:gd name="connsiteX0" fmla="*/ 938530 w 4011930"/>
                <a:gd name="connsiteY0" fmla="*/ 1938020 h 3942080"/>
                <a:gd name="connsiteX1" fmla="*/ 816610 w 4011930"/>
                <a:gd name="connsiteY1" fmla="*/ 2646680 h 3942080"/>
                <a:gd name="connsiteX2" fmla="*/ 69850 w 4011930"/>
                <a:gd name="connsiteY2" fmla="*/ 3431540 h 3942080"/>
                <a:gd name="connsiteX3" fmla="*/ 397510 w 4011930"/>
                <a:gd name="connsiteY3" fmla="*/ 3545840 h 3942080"/>
                <a:gd name="connsiteX4" fmla="*/ 869950 w 4011930"/>
                <a:gd name="connsiteY4" fmla="*/ 3568700 h 3942080"/>
                <a:gd name="connsiteX5" fmla="*/ 1129030 w 4011930"/>
                <a:gd name="connsiteY5" fmla="*/ 3408680 h 3942080"/>
                <a:gd name="connsiteX6" fmla="*/ 1365250 w 4011930"/>
                <a:gd name="connsiteY6" fmla="*/ 3736340 h 3942080"/>
                <a:gd name="connsiteX7" fmla="*/ 1578610 w 4011930"/>
                <a:gd name="connsiteY7" fmla="*/ 3903980 h 3942080"/>
                <a:gd name="connsiteX8" fmla="*/ 2294890 w 4011930"/>
                <a:gd name="connsiteY8" fmla="*/ 3507740 h 3942080"/>
                <a:gd name="connsiteX9" fmla="*/ 3072130 w 4011930"/>
                <a:gd name="connsiteY9" fmla="*/ 3362960 h 3942080"/>
                <a:gd name="connsiteX10" fmla="*/ 3354070 w 4011930"/>
                <a:gd name="connsiteY10" fmla="*/ 3126740 h 3942080"/>
                <a:gd name="connsiteX11" fmla="*/ 3293110 w 4011930"/>
                <a:gd name="connsiteY11" fmla="*/ 2646680 h 3942080"/>
                <a:gd name="connsiteX12" fmla="*/ 3651250 w 4011930"/>
                <a:gd name="connsiteY12" fmla="*/ 1450340 h 3942080"/>
                <a:gd name="connsiteX13" fmla="*/ 3811270 w 4011930"/>
                <a:gd name="connsiteY13" fmla="*/ 284480 h 3942080"/>
                <a:gd name="connsiteX14" fmla="*/ 2447290 w 4011930"/>
                <a:gd name="connsiteY14" fmla="*/ 86360 h 3942080"/>
                <a:gd name="connsiteX15" fmla="*/ 2020570 w 4011930"/>
                <a:gd name="connsiteY15" fmla="*/ 802640 h 3942080"/>
                <a:gd name="connsiteX16" fmla="*/ 1830070 w 4011930"/>
                <a:gd name="connsiteY16" fmla="*/ 878840 h 3942080"/>
                <a:gd name="connsiteX17" fmla="*/ 1510030 w 4011930"/>
                <a:gd name="connsiteY17" fmla="*/ 657860 h 3942080"/>
                <a:gd name="connsiteX18" fmla="*/ 1281430 w 4011930"/>
                <a:gd name="connsiteY18" fmla="*/ 1275080 h 3942080"/>
                <a:gd name="connsiteX19" fmla="*/ 938530 w 4011930"/>
                <a:gd name="connsiteY19" fmla="*/ 1938020 h 3942080"/>
                <a:gd name="connsiteX0" fmla="*/ 963930 w 4037330"/>
                <a:gd name="connsiteY0" fmla="*/ 1938020 h 3942080"/>
                <a:gd name="connsiteX1" fmla="*/ 994410 w 4037330"/>
                <a:gd name="connsiteY1" fmla="*/ 2646680 h 3942080"/>
                <a:gd name="connsiteX2" fmla="*/ 95250 w 4037330"/>
                <a:gd name="connsiteY2" fmla="*/ 3431540 h 3942080"/>
                <a:gd name="connsiteX3" fmla="*/ 422910 w 4037330"/>
                <a:gd name="connsiteY3" fmla="*/ 3545840 h 3942080"/>
                <a:gd name="connsiteX4" fmla="*/ 895350 w 4037330"/>
                <a:gd name="connsiteY4" fmla="*/ 3568700 h 3942080"/>
                <a:gd name="connsiteX5" fmla="*/ 1154430 w 4037330"/>
                <a:gd name="connsiteY5" fmla="*/ 3408680 h 3942080"/>
                <a:gd name="connsiteX6" fmla="*/ 1390650 w 4037330"/>
                <a:gd name="connsiteY6" fmla="*/ 3736340 h 3942080"/>
                <a:gd name="connsiteX7" fmla="*/ 1604010 w 4037330"/>
                <a:gd name="connsiteY7" fmla="*/ 3903980 h 3942080"/>
                <a:gd name="connsiteX8" fmla="*/ 2320290 w 4037330"/>
                <a:gd name="connsiteY8" fmla="*/ 3507740 h 3942080"/>
                <a:gd name="connsiteX9" fmla="*/ 3097530 w 4037330"/>
                <a:gd name="connsiteY9" fmla="*/ 3362960 h 3942080"/>
                <a:gd name="connsiteX10" fmla="*/ 3379470 w 4037330"/>
                <a:gd name="connsiteY10" fmla="*/ 3126740 h 3942080"/>
                <a:gd name="connsiteX11" fmla="*/ 3318510 w 4037330"/>
                <a:gd name="connsiteY11" fmla="*/ 2646680 h 3942080"/>
                <a:gd name="connsiteX12" fmla="*/ 3676650 w 4037330"/>
                <a:gd name="connsiteY12" fmla="*/ 1450340 h 3942080"/>
                <a:gd name="connsiteX13" fmla="*/ 3836670 w 4037330"/>
                <a:gd name="connsiteY13" fmla="*/ 284480 h 3942080"/>
                <a:gd name="connsiteX14" fmla="*/ 2472690 w 4037330"/>
                <a:gd name="connsiteY14" fmla="*/ 86360 h 3942080"/>
                <a:gd name="connsiteX15" fmla="*/ 2045970 w 4037330"/>
                <a:gd name="connsiteY15" fmla="*/ 802640 h 3942080"/>
                <a:gd name="connsiteX16" fmla="*/ 1855470 w 4037330"/>
                <a:gd name="connsiteY16" fmla="*/ 878840 h 3942080"/>
                <a:gd name="connsiteX17" fmla="*/ 1535430 w 4037330"/>
                <a:gd name="connsiteY17" fmla="*/ 657860 h 3942080"/>
                <a:gd name="connsiteX18" fmla="*/ 1306830 w 4037330"/>
                <a:gd name="connsiteY18" fmla="*/ 1275080 h 3942080"/>
                <a:gd name="connsiteX19" fmla="*/ 963930 w 4037330"/>
                <a:gd name="connsiteY19" fmla="*/ 1938020 h 3942080"/>
                <a:gd name="connsiteX0" fmla="*/ 913130 w 3986530"/>
                <a:gd name="connsiteY0" fmla="*/ 1938020 h 3942080"/>
                <a:gd name="connsiteX1" fmla="*/ 943610 w 3986530"/>
                <a:gd name="connsiteY1" fmla="*/ 2646680 h 3942080"/>
                <a:gd name="connsiteX2" fmla="*/ 638810 w 3986530"/>
                <a:gd name="connsiteY2" fmla="*/ 2875280 h 3942080"/>
                <a:gd name="connsiteX3" fmla="*/ 44450 w 3986530"/>
                <a:gd name="connsiteY3" fmla="*/ 3431540 h 3942080"/>
                <a:gd name="connsiteX4" fmla="*/ 372110 w 3986530"/>
                <a:gd name="connsiteY4" fmla="*/ 3545840 h 3942080"/>
                <a:gd name="connsiteX5" fmla="*/ 844550 w 3986530"/>
                <a:gd name="connsiteY5" fmla="*/ 3568700 h 3942080"/>
                <a:gd name="connsiteX6" fmla="*/ 1103630 w 3986530"/>
                <a:gd name="connsiteY6" fmla="*/ 3408680 h 3942080"/>
                <a:gd name="connsiteX7" fmla="*/ 1339850 w 3986530"/>
                <a:gd name="connsiteY7" fmla="*/ 3736340 h 3942080"/>
                <a:gd name="connsiteX8" fmla="*/ 1553210 w 3986530"/>
                <a:gd name="connsiteY8" fmla="*/ 3903980 h 3942080"/>
                <a:gd name="connsiteX9" fmla="*/ 2269490 w 3986530"/>
                <a:gd name="connsiteY9" fmla="*/ 3507740 h 3942080"/>
                <a:gd name="connsiteX10" fmla="*/ 3046730 w 3986530"/>
                <a:gd name="connsiteY10" fmla="*/ 3362960 h 3942080"/>
                <a:gd name="connsiteX11" fmla="*/ 3328670 w 3986530"/>
                <a:gd name="connsiteY11" fmla="*/ 3126740 h 3942080"/>
                <a:gd name="connsiteX12" fmla="*/ 3267710 w 3986530"/>
                <a:gd name="connsiteY12" fmla="*/ 2646680 h 3942080"/>
                <a:gd name="connsiteX13" fmla="*/ 3625850 w 3986530"/>
                <a:gd name="connsiteY13" fmla="*/ 1450340 h 3942080"/>
                <a:gd name="connsiteX14" fmla="*/ 3785870 w 3986530"/>
                <a:gd name="connsiteY14" fmla="*/ 284480 h 3942080"/>
                <a:gd name="connsiteX15" fmla="*/ 2421890 w 3986530"/>
                <a:gd name="connsiteY15" fmla="*/ 86360 h 3942080"/>
                <a:gd name="connsiteX16" fmla="*/ 1995170 w 3986530"/>
                <a:gd name="connsiteY16" fmla="*/ 802640 h 3942080"/>
                <a:gd name="connsiteX17" fmla="*/ 1804670 w 3986530"/>
                <a:gd name="connsiteY17" fmla="*/ 878840 h 3942080"/>
                <a:gd name="connsiteX18" fmla="*/ 1484630 w 3986530"/>
                <a:gd name="connsiteY18" fmla="*/ 657860 h 3942080"/>
                <a:gd name="connsiteX19" fmla="*/ 1256030 w 3986530"/>
                <a:gd name="connsiteY19" fmla="*/ 1275080 h 3942080"/>
                <a:gd name="connsiteX20" fmla="*/ 913130 w 3986530"/>
                <a:gd name="connsiteY20" fmla="*/ 1938020 h 3942080"/>
                <a:gd name="connsiteX0" fmla="*/ 913130 w 3986530"/>
                <a:gd name="connsiteY0" fmla="*/ 1938020 h 3942080"/>
                <a:gd name="connsiteX1" fmla="*/ 943610 w 3986530"/>
                <a:gd name="connsiteY1" fmla="*/ 2646680 h 3942080"/>
                <a:gd name="connsiteX2" fmla="*/ 791210 w 3986530"/>
                <a:gd name="connsiteY2" fmla="*/ 2722880 h 3942080"/>
                <a:gd name="connsiteX3" fmla="*/ 638810 w 3986530"/>
                <a:gd name="connsiteY3" fmla="*/ 2875280 h 3942080"/>
                <a:gd name="connsiteX4" fmla="*/ 44450 w 3986530"/>
                <a:gd name="connsiteY4" fmla="*/ 3431540 h 3942080"/>
                <a:gd name="connsiteX5" fmla="*/ 372110 w 3986530"/>
                <a:gd name="connsiteY5" fmla="*/ 3545840 h 3942080"/>
                <a:gd name="connsiteX6" fmla="*/ 844550 w 3986530"/>
                <a:gd name="connsiteY6" fmla="*/ 3568700 h 3942080"/>
                <a:gd name="connsiteX7" fmla="*/ 1103630 w 3986530"/>
                <a:gd name="connsiteY7" fmla="*/ 3408680 h 3942080"/>
                <a:gd name="connsiteX8" fmla="*/ 1339850 w 3986530"/>
                <a:gd name="connsiteY8" fmla="*/ 3736340 h 3942080"/>
                <a:gd name="connsiteX9" fmla="*/ 1553210 w 3986530"/>
                <a:gd name="connsiteY9" fmla="*/ 3903980 h 3942080"/>
                <a:gd name="connsiteX10" fmla="*/ 2269490 w 3986530"/>
                <a:gd name="connsiteY10" fmla="*/ 3507740 h 3942080"/>
                <a:gd name="connsiteX11" fmla="*/ 3046730 w 3986530"/>
                <a:gd name="connsiteY11" fmla="*/ 3362960 h 3942080"/>
                <a:gd name="connsiteX12" fmla="*/ 3328670 w 3986530"/>
                <a:gd name="connsiteY12" fmla="*/ 3126740 h 3942080"/>
                <a:gd name="connsiteX13" fmla="*/ 3267710 w 3986530"/>
                <a:gd name="connsiteY13" fmla="*/ 2646680 h 3942080"/>
                <a:gd name="connsiteX14" fmla="*/ 3625850 w 3986530"/>
                <a:gd name="connsiteY14" fmla="*/ 1450340 h 3942080"/>
                <a:gd name="connsiteX15" fmla="*/ 3785870 w 3986530"/>
                <a:gd name="connsiteY15" fmla="*/ 284480 h 3942080"/>
                <a:gd name="connsiteX16" fmla="*/ 2421890 w 3986530"/>
                <a:gd name="connsiteY16" fmla="*/ 86360 h 3942080"/>
                <a:gd name="connsiteX17" fmla="*/ 1995170 w 3986530"/>
                <a:gd name="connsiteY17" fmla="*/ 802640 h 3942080"/>
                <a:gd name="connsiteX18" fmla="*/ 1804670 w 3986530"/>
                <a:gd name="connsiteY18" fmla="*/ 878840 h 3942080"/>
                <a:gd name="connsiteX19" fmla="*/ 1484630 w 3986530"/>
                <a:gd name="connsiteY19" fmla="*/ 657860 h 3942080"/>
                <a:gd name="connsiteX20" fmla="*/ 1256030 w 3986530"/>
                <a:gd name="connsiteY20" fmla="*/ 1275080 h 3942080"/>
                <a:gd name="connsiteX21" fmla="*/ 913130 w 3986530"/>
                <a:gd name="connsiteY21" fmla="*/ 1938020 h 3942080"/>
                <a:gd name="connsiteX0" fmla="*/ 913130 w 3986530"/>
                <a:gd name="connsiteY0" fmla="*/ 1938020 h 3942080"/>
                <a:gd name="connsiteX1" fmla="*/ 1096010 w 3986530"/>
                <a:gd name="connsiteY1" fmla="*/ 2570480 h 3942080"/>
                <a:gd name="connsiteX2" fmla="*/ 791210 w 3986530"/>
                <a:gd name="connsiteY2" fmla="*/ 2722880 h 3942080"/>
                <a:gd name="connsiteX3" fmla="*/ 638810 w 3986530"/>
                <a:gd name="connsiteY3" fmla="*/ 2875280 h 3942080"/>
                <a:gd name="connsiteX4" fmla="*/ 44450 w 3986530"/>
                <a:gd name="connsiteY4" fmla="*/ 3431540 h 3942080"/>
                <a:gd name="connsiteX5" fmla="*/ 372110 w 3986530"/>
                <a:gd name="connsiteY5" fmla="*/ 3545840 h 3942080"/>
                <a:gd name="connsiteX6" fmla="*/ 844550 w 3986530"/>
                <a:gd name="connsiteY6" fmla="*/ 3568700 h 3942080"/>
                <a:gd name="connsiteX7" fmla="*/ 1103630 w 3986530"/>
                <a:gd name="connsiteY7" fmla="*/ 3408680 h 3942080"/>
                <a:gd name="connsiteX8" fmla="*/ 1339850 w 3986530"/>
                <a:gd name="connsiteY8" fmla="*/ 3736340 h 3942080"/>
                <a:gd name="connsiteX9" fmla="*/ 1553210 w 3986530"/>
                <a:gd name="connsiteY9" fmla="*/ 3903980 h 3942080"/>
                <a:gd name="connsiteX10" fmla="*/ 2269490 w 3986530"/>
                <a:gd name="connsiteY10" fmla="*/ 3507740 h 3942080"/>
                <a:gd name="connsiteX11" fmla="*/ 3046730 w 3986530"/>
                <a:gd name="connsiteY11" fmla="*/ 3362960 h 3942080"/>
                <a:gd name="connsiteX12" fmla="*/ 3328670 w 3986530"/>
                <a:gd name="connsiteY12" fmla="*/ 3126740 h 3942080"/>
                <a:gd name="connsiteX13" fmla="*/ 3267710 w 3986530"/>
                <a:gd name="connsiteY13" fmla="*/ 2646680 h 3942080"/>
                <a:gd name="connsiteX14" fmla="*/ 3625850 w 3986530"/>
                <a:gd name="connsiteY14" fmla="*/ 1450340 h 3942080"/>
                <a:gd name="connsiteX15" fmla="*/ 3785870 w 3986530"/>
                <a:gd name="connsiteY15" fmla="*/ 284480 h 3942080"/>
                <a:gd name="connsiteX16" fmla="*/ 2421890 w 3986530"/>
                <a:gd name="connsiteY16" fmla="*/ 86360 h 3942080"/>
                <a:gd name="connsiteX17" fmla="*/ 1995170 w 3986530"/>
                <a:gd name="connsiteY17" fmla="*/ 802640 h 3942080"/>
                <a:gd name="connsiteX18" fmla="*/ 1804670 w 3986530"/>
                <a:gd name="connsiteY18" fmla="*/ 878840 h 3942080"/>
                <a:gd name="connsiteX19" fmla="*/ 1484630 w 3986530"/>
                <a:gd name="connsiteY19" fmla="*/ 657860 h 3942080"/>
                <a:gd name="connsiteX20" fmla="*/ 1256030 w 3986530"/>
                <a:gd name="connsiteY20" fmla="*/ 1275080 h 3942080"/>
                <a:gd name="connsiteX21" fmla="*/ 913130 w 3986530"/>
                <a:gd name="connsiteY21" fmla="*/ 1938020 h 3942080"/>
                <a:gd name="connsiteX0" fmla="*/ 913130 w 3986530"/>
                <a:gd name="connsiteY0" fmla="*/ 1938020 h 3942080"/>
                <a:gd name="connsiteX1" fmla="*/ 1096010 w 3986530"/>
                <a:gd name="connsiteY1" fmla="*/ 2570480 h 3942080"/>
                <a:gd name="connsiteX2" fmla="*/ 943610 w 3986530"/>
                <a:gd name="connsiteY2" fmla="*/ 2646680 h 3942080"/>
                <a:gd name="connsiteX3" fmla="*/ 791210 w 3986530"/>
                <a:gd name="connsiteY3" fmla="*/ 2722880 h 3942080"/>
                <a:gd name="connsiteX4" fmla="*/ 638810 w 3986530"/>
                <a:gd name="connsiteY4" fmla="*/ 2875280 h 3942080"/>
                <a:gd name="connsiteX5" fmla="*/ 44450 w 3986530"/>
                <a:gd name="connsiteY5" fmla="*/ 3431540 h 3942080"/>
                <a:gd name="connsiteX6" fmla="*/ 372110 w 3986530"/>
                <a:gd name="connsiteY6" fmla="*/ 3545840 h 3942080"/>
                <a:gd name="connsiteX7" fmla="*/ 844550 w 3986530"/>
                <a:gd name="connsiteY7" fmla="*/ 3568700 h 3942080"/>
                <a:gd name="connsiteX8" fmla="*/ 1103630 w 3986530"/>
                <a:gd name="connsiteY8" fmla="*/ 3408680 h 3942080"/>
                <a:gd name="connsiteX9" fmla="*/ 1339850 w 3986530"/>
                <a:gd name="connsiteY9" fmla="*/ 3736340 h 3942080"/>
                <a:gd name="connsiteX10" fmla="*/ 1553210 w 3986530"/>
                <a:gd name="connsiteY10" fmla="*/ 3903980 h 3942080"/>
                <a:gd name="connsiteX11" fmla="*/ 2269490 w 3986530"/>
                <a:gd name="connsiteY11" fmla="*/ 3507740 h 3942080"/>
                <a:gd name="connsiteX12" fmla="*/ 3046730 w 3986530"/>
                <a:gd name="connsiteY12" fmla="*/ 3362960 h 3942080"/>
                <a:gd name="connsiteX13" fmla="*/ 3328670 w 3986530"/>
                <a:gd name="connsiteY13" fmla="*/ 3126740 h 3942080"/>
                <a:gd name="connsiteX14" fmla="*/ 3267710 w 3986530"/>
                <a:gd name="connsiteY14" fmla="*/ 2646680 h 3942080"/>
                <a:gd name="connsiteX15" fmla="*/ 3625850 w 3986530"/>
                <a:gd name="connsiteY15" fmla="*/ 1450340 h 3942080"/>
                <a:gd name="connsiteX16" fmla="*/ 3785870 w 3986530"/>
                <a:gd name="connsiteY16" fmla="*/ 284480 h 3942080"/>
                <a:gd name="connsiteX17" fmla="*/ 2421890 w 3986530"/>
                <a:gd name="connsiteY17" fmla="*/ 86360 h 3942080"/>
                <a:gd name="connsiteX18" fmla="*/ 1995170 w 3986530"/>
                <a:gd name="connsiteY18" fmla="*/ 802640 h 3942080"/>
                <a:gd name="connsiteX19" fmla="*/ 1804670 w 3986530"/>
                <a:gd name="connsiteY19" fmla="*/ 878840 h 3942080"/>
                <a:gd name="connsiteX20" fmla="*/ 1484630 w 3986530"/>
                <a:gd name="connsiteY20" fmla="*/ 657860 h 3942080"/>
                <a:gd name="connsiteX21" fmla="*/ 1256030 w 3986530"/>
                <a:gd name="connsiteY21" fmla="*/ 1275080 h 3942080"/>
                <a:gd name="connsiteX22" fmla="*/ 913130 w 3986530"/>
                <a:gd name="connsiteY22" fmla="*/ 1938020 h 3942080"/>
                <a:gd name="connsiteX0" fmla="*/ 913130 w 3986530"/>
                <a:gd name="connsiteY0" fmla="*/ 1938020 h 3942080"/>
                <a:gd name="connsiteX1" fmla="*/ 1096010 w 3986530"/>
                <a:gd name="connsiteY1" fmla="*/ 2494280 h 3942080"/>
                <a:gd name="connsiteX2" fmla="*/ 943610 w 3986530"/>
                <a:gd name="connsiteY2" fmla="*/ 2646680 h 3942080"/>
                <a:gd name="connsiteX3" fmla="*/ 791210 w 3986530"/>
                <a:gd name="connsiteY3" fmla="*/ 2722880 h 3942080"/>
                <a:gd name="connsiteX4" fmla="*/ 638810 w 3986530"/>
                <a:gd name="connsiteY4" fmla="*/ 2875280 h 3942080"/>
                <a:gd name="connsiteX5" fmla="*/ 44450 w 3986530"/>
                <a:gd name="connsiteY5" fmla="*/ 3431540 h 3942080"/>
                <a:gd name="connsiteX6" fmla="*/ 372110 w 3986530"/>
                <a:gd name="connsiteY6" fmla="*/ 3545840 h 3942080"/>
                <a:gd name="connsiteX7" fmla="*/ 844550 w 3986530"/>
                <a:gd name="connsiteY7" fmla="*/ 3568700 h 3942080"/>
                <a:gd name="connsiteX8" fmla="*/ 1103630 w 3986530"/>
                <a:gd name="connsiteY8" fmla="*/ 3408680 h 3942080"/>
                <a:gd name="connsiteX9" fmla="*/ 1339850 w 3986530"/>
                <a:gd name="connsiteY9" fmla="*/ 3736340 h 3942080"/>
                <a:gd name="connsiteX10" fmla="*/ 1553210 w 3986530"/>
                <a:gd name="connsiteY10" fmla="*/ 3903980 h 3942080"/>
                <a:gd name="connsiteX11" fmla="*/ 2269490 w 3986530"/>
                <a:gd name="connsiteY11" fmla="*/ 3507740 h 3942080"/>
                <a:gd name="connsiteX12" fmla="*/ 3046730 w 3986530"/>
                <a:gd name="connsiteY12" fmla="*/ 3362960 h 3942080"/>
                <a:gd name="connsiteX13" fmla="*/ 3328670 w 3986530"/>
                <a:gd name="connsiteY13" fmla="*/ 3126740 h 3942080"/>
                <a:gd name="connsiteX14" fmla="*/ 3267710 w 3986530"/>
                <a:gd name="connsiteY14" fmla="*/ 2646680 h 3942080"/>
                <a:gd name="connsiteX15" fmla="*/ 3625850 w 3986530"/>
                <a:gd name="connsiteY15" fmla="*/ 1450340 h 3942080"/>
                <a:gd name="connsiteX16" fmla="*/ 3785870 w 3986530"/>
                <a:gd name="connsiteY16" fmla="*/ 284480 h 3942080"/>
                <a:gd name="connsiteX17" fmla="*/ 2421890 w 3986530"/>
                <a:gd name="connsiteY17" fmla="*/ 86360 h 3942080"/>
                <a:gd name="connsiteX18" fmla="*/ 1995170 w 3986530"/>
                <a:gd name="connsiteY18" fmla="*/ 802640 h 3942080"/>
                <a:gd name="connsiteX19" fmla="*/ 1804670 w 3986530"/>
                <a:gd name="connsiteY19" fmla="*/ 878840 h 3942080"/>
                <a:gd name="connsiteX20" fmla="*/ 1484630 w 3986530"/>
                <a:gd name="connsiteY20" fmla="*/ 657860 h 3942080"/>
                <a:gd name="connsiteX21" fmla="*/ 1256030 w 3986530"/>
                <a:gd name="connsiteY21" fmla="*/ 1275080 h 3942080"/>
                <a:gd name="connsiteX22" fmla="*/ 913130 w 3986530"/>
                <a:gd name="connsiteY22" fmla="*/ 1938020 h 3942080"/>
                <a:gd name="connsiteX0" fmla="*/ 913130 w 3986530"/>
                <a:gd name="connsiteY0" fmla="*/ 1938020 h 3942080"/>
                <a:gd name="connsiteX1" fmla="*/ 1553210 w 3986530"/>
                <a:gd name="connsiteY1" fmla="*/ 2113280 h 3942080"/>
                <a:gd name="connsiteX2" fmla="*/ 1096010 w 3986530"/>
                <a:gd name="connsiteY2" fmla="*/ 2494280 h 3942080"/>
                <a:gd name="connsiteX3" fmla="*/ 943610 w 3986530"/>
                <a:gd name="connsiteY3" fmla="*/ 2646680 h 3942080"/>
                <a:gd name="connsiteX4" fmla="*/ 791210 w 3986530"/>
                <a:gd name="connsiteY4" fmla="*/ 2722880 h 3942080"/>
                <a:gd name="connsiteX5" fmla="*/ 638810 w 3986530"/>
                <a:gd name="connsiteY5" fmla="*/ 2875280 h 3942080"/>
                <a:gd name="connsiteX6" fmla="*/ 44450 w 3986530"/>
                <a:gd name="connsiteY6" fmla="*/ 3431540 h 3942080"/>
                <a:gd name="connsiteX7" fmla="*/ 372110 w 3986530"/>
                <a:gd name="connsiteY7" fmla="*/ 3545840 h 3942080"/>
                <a:gd name="connsiteX8" fmla="*/ 844550 w 3986530"/>
                <a:gd name="connsiteY8" fmla="*/ 3568700 h 3942080"/>
                <a:gd name="connsiteX9" fmla="*/ 1103630 w 3986530"/>
                <a:gd name="connsiteY9" fmla="*/ 3408680 h 3942080"/>
                <a:gd name="connsiteX10" fmla="*/ 1339850 w 3986530"/>
                <a:gd name="connsiteY10" fmla="*/ 3736340 h 3942080"/>
                <a:gd name="connsiteX11" fmla="*/ 1553210 w 3986530"/>
                <a:gd name="connsiteY11" fmla="*/ 3903980 h 3942080"/>
                <a:gd name="connsiteX12" fmla="*/ 2269490 w 3986530"/>
                <a:gd name="connsiteY12" fmla="*/ 3507740 h 3942080"/>
                <a:gd name="connsiteX13" fmla="*/ 3046730 w 3986530"/>
                <a:gd name="connsiteY13" fmla="*/ 3362960 h 3942080"/>
                <a:gd name="connsiteX14" fmla="*/ 3328670 w 3986530"/>
                <a:gd name="connsiteY14" fmla="*/ 3126740 h 3942080"/>
                <a:gd name="connsiteX15" fmla="*/ 3267710 w 3986530"/>
                <a:gd name="connsiteY15" fmla="*/ 2646680 h 3942080"/>
                <a:gd name="connsiteX16" fmla="*/ 3625850 w 3986530"/>
                <a:gd name="connsiteY16" fmla="*/ 1450340 h 3942080"/>
                <a:gd name="connsiteX17" fmla="*/ 3785870 w 3986530"/>
                <a:gd name="connsiteY17" fmla="*/ 284480 h 3942080"/>
                <a:gd name="connsiteX18" fmla="*/ 2421890 w 3986530"/>
                <a:gd name="connsiteY18" fmla="*/ 86360 h 3942080"/>
                <a:gd name="connsiteX19" fmla="*/ 1995170 w 3986530"/>
                <a:gd name="connsiteY19" fmla="*/ 802640 h 3942080"/>
                <a:gd name="connsiteX20" fmla="*/ 1804670 w 3986530"/>
                <a:gd name="connsiteY20" fmla="*/ 878840 h 3942080"/>
                <a:gd name="connsiteX21" fmla="*/ 1484630 w 3986530"/>
                <a:gd name="connsiteY21" fmla="*/ 657860 h 3942080"/>
                <a:gd name="connsiteX22" fmla="*/ 1256030 w 3986530"/>
                <a:gd name="connsiteY22" fmla="*/ 1275080 h 3942080"/>
                <a:gd name="connsiteX23" fmla="*/ 913130 w 3986530"/>
                <a:gd name="connsiteY23" fmla="*/ 1938020 h 3942080"/>
                <a:gd name="connsiteX0" fmla="*/ 913130 w 3986530"/>
                <a:gd name="connsiteY0" fmla="*/ 1938020 h 3942080"/>
                <a:gd name="connsiteX1" fmla="*/ 1553210 w 3986530"/>
                <a:gd name="connsiteY1" fmla="*/ 1960880 h 3942080"/>
                <a:gd name="connsiteX2" fmla="*/ 1096010 w 3986530"/>
                <a:gd name="connsiteY2" fmla="*/ 2494280 h 3942080"/>
                <a:gd name="connsiteX3" fmla="*/ 943610 w 3986530"/>
                <a:gd name="connsiteY3" fmla="*/ 2646680 h 3942080"/>
                <a:gd name="connsiteX4" fmla="*/ 791210 w 3986530"/>
                <a:gd name="connsiteY4" fmla="*/ 2722880 h 3942080"/>
                <a:gd name="connsiteX5" fmla="*/ 638810 w 3986530"/>
                <a:gd name="connsiteY5" fmla="*/ 2875280 h 3942080"/>
                <a:gd name="connsiteX6" fmla="*/ 44450 w 3986530"/>
                <a:gd name="connsiteY6" fmla="*/ 3431540 h 3942080"/>
                <a:gd name="connsiteX7" fmla="*/ 372110 w 3986530"/>
                <a:gd name="connsiteY7" fmla="*/ 3545840 h 3942080"/>
                <a:gd name="connsiteX8" fmla="*/ 844550 w 3986530"/>
                <a:gd name="connsiteY8" fmla="*/ 3568700 h 3942080"/>
                <a:gd name="connsiteX9" fmla="*/ 1103630 w 3986530"/>
                <a:gd name="connsiteY9" fmla="*/ 3408680 h 3942080"/>
                <a:gd name="connsiteX10" fmla="*/ 1339850 w 3986530"/>
                <a:gd name="connsiteY10" fmla="*/ 3736340 h 3942080"/>
                <a:gd name="connsiteX11" fmla="*/ 1553210 w 3986530"/>
                <a:gd name="connsiteY11" fmla="*/ 3903980 h 3942080"/>
                <a:gd name="connsiteX12" fmla="*/ 2269490 w 3986530"/>
                <a:gd name="connsiteY12" fmla="*/ 3507740 h 3942080"/>
                <a:gd name="connsiteX13" fmla="*/ 3046730 w 3986530"/>
                <a:gd name="connsiteY13" fmla="*/ 3362960 h 3942080"/>
                <a:gd name="connsiteX14" fmla="*/ 3328670 w 3986530"/>
                <a:gd name="connsiteY14" fmla="*/ 3126740 h 3942080"/>
                <a:gd name="connsiteX15" fmla="*/ 3267710 w 3986530"/>
                <a:gd name="connsiteY15" fmla="*/ 2646680 h 3942080"/>
                <a:gd name="connsiteX16" fmla="*/ 3625850 w 3986530"/>
                <a:gd name="connsiteY16" fmla="*/ 1450340 h 3942080"/>
                <a:gd name="connsiteX17" fmla="*/ 3785870 w 3986530"/>
                <a:gd name="connsiteY17" fmla="*/ 284480 h 3942080"/>
                <a:gd name="connsiteX18" fmla="*/ 2421890 w 3986530"/>
                <a:gd name="connsiteY18" fmla="*/ 86360 h 3942080"/>
                <a:gd name="connsiteX19" fmla="*/ 1995170 w 3986530"/>
                <a:gd name="connsiteY19" fmla="*/ 802640 h 3942080"/>
                <a:gd name="connsiteX20" fmla="*/ 1804670 w 3986530"/>
                <a:gd name="connsiteY20" fmla="*/ 878840 h 3942080"/>
                <a:gd name="connsiteX21" fmla="*/ 1484630 w 3986530"/>
                <a:gd name="connsiteY21" fmla="*/ 657860 h 3942080"/>
                <a:gd name="connsiteX22" fmla="*/ 1256030 w 3986530"/>
                <a:gd name="connsiteY22" fmla="*/ 1275080 h 3942080"/>
                <a:gd name="connsiteX23" fmla="*/ 913130 w 3986530"/>
                <a:gd name="connsiteY23" fmla="*/ 1938020 h 3942080"/>
                <a:gd name="connsiteX0" fmla="*/ 913130 w 3986530"/>
                <a:gd name="connsiteY0" fmla="*/ 1938020 h 3942080"/>
                <a:gd name="connsiteX1" fmla="*/ 1553210 w 3986530"/>
                <a:gd name="connsiteY1" fmla="*/ 1960880 h 3942080"/>
                <a:gd name="connsiteX2" fmla="*/ 1096010 w 3986530"/>
                <a:gd name="connsiteY2" fmla="*/ 2494280 h 3942080"/>
                <a:gd name="connsiteX3" fmla="*/ 943610 w 3986530"/>
                <a:gd name="connsiteY3" fmla="*/ 2646680 h 3942080"/>
                <a:gd name="connsiteX4" fmla="*/ 791210 w 3986530"/>
                <a:gd name="connsiteY4" fmla="*/ 2722880 h 3942080"/>
                <a:gd name="connsiteX5" fmla="*/ 638810 w 3986530"/>
                <a:gd name="connsiteY5" fmla="*/ 2875280 h 3942080"/>
                <a:gd name="connsiteX6" fmla="*/ 44450 w 3986530"/>
                <a:gd name="connsiteY6" fmla="*/ 3431540 h 3942080"/>
                <a:gd name="connsiteX7" fmla="*/ 372110 w 3986530"/>
                <a:gd name="connsiteY7" fmla="*/ 3545840 h 3942080"/>
                <a:gd name="connsiteX8" fmla="*/ 844550 w 3986530"/>
                <a:gd name="connsiteY8" fmla="*/ 3568700 h 3942080"/>
                <a:gd name="connsiteX9" fmla="*/ 1103630 w 3986530"/>
                <a:gd name="connsiteY9" fmla="*/ 3408680 h 3942080"/>
                <a:gd name="connsiteX10" fmla="*/ 1339850 w 3986530"/>
                <a:gd name="connsiteY10" fmla="*/ 3736340 h 3942080"/>
                <a:gd name="connsiteX11" fmla="*/ 1553210 w 3986530"/>
                <a:gd name="connsiteY11" fmla="*/ 3903980 h 3942080"/>
                <a:gd name="connsiteX12" fmla="*/ 2269490 w 3986530"/>
                <a:gd name="connsiteY12" fmla="*/ 3507740 h 3942080"/>
                <a:gd name="connsiteX13" fmla="*/ 3046730 w 3986530"/>
                <a:gd name="connsiteY13" fmla="*/ 3362960 h 3942080"/>
                <a:gd name="connsiteX14" fmla="*/ 3328670 w 3986530"/>
                <a:gd name="connsiteY14" fmla="*/ 3126740 h 3942080"/>
                <a:gd name="connsiteX15" fmla="*/ 3267710 w 3986530"/>
                <a:gd name="connsiteY15" fmla="*/ 2646680 h 3942080"/>
                <a:gd name="connsiteX16" fmla="*/ 3625850 w 3986530"/>
                <a:gd name="connsiteY16" fmla="*/ 1450340 h 3942080"/>
                <a:gd name="connsiteX17" fmla="*/ 3785870 w 3986530"/>
                <a:gd name="connsiteY17" fmla="*/ 284480 h 3942080"/>
                <a:gd name="connsiteX18" fmla="*/ 2421890 w 3986530"/>
                <a:gd name="connsiteY18" fmla="*/ 86360 h 3942080"/>
                <a:gd name="connsiteX19" fmla="*/ 1995170 w 3986530"/>
                <a:gd name="connsiteY19" fmla="*/ 802640 h 3942080"/>
                <a:gd name="connsiteX20" fmla="*/ 1804670 w 3986530"/>
                <a:gd name="connsiteY20" fmla="*/ 878840 h 3942080"/>
                <a:gd name="connsiteX21" fmla="*/ 1484630 w 3986530"/>
                <a:gd name="connsiteY21" fmla="*/ 657860 h 3942080"/>
                <a:gd name="connsiteX22" fmla="*/ 1256030 w 3986530"/>
                <a:gd name="connsiteY22" fmla="*/ 1275080 h 3942080"/>
                <a:gd name="connsiteX23" fmla="*/ 913130 w 3986530"/>
                <a:gd name="connsiteY23" fmla="*/ 1938020 h 3942080"/>
                <a:gd name="connsiteX0" fmla="*/ 913130 w 3986530"/>
                <a:gd name="connsiteY0" fmla="*/ 1938020 h 3942080"/>
                <a:gd name="connsiteX1" fmla="*/ 1553210 w 3986530"/>
                <a:gd name="connsiteY1" fmla="*/ 1960880 h 3942080"/>
                <a:gd name="connsiteX2" fmla="*/ 1248410 w 3986530"/>
                <a:gd name="connsiteY2" fmla="*/ 2646680 h 3942080"/>
                <a:gd name="connsiteX3" fmla="*/ 1096010 w 3986530"/>
                <a:gd name="connsiteY3" fmla="*/ 2494280 h 3942080"/>
                <a:gd name="connsiteX4" fmla="*/ 943610 w 3986530"/>
                <a:gd name="connsiteY4" fmla="*/ 2646680 h 3942080"/>
                <a:gd name="connsiteX5" fmla="*/ 791210 w 3986530"/>
                <a:gd name="connsiteY5" fmla="*/ 2722880 h 3942080"/>
                <a:gd name="connsiteX6" fmla="*/ 638810 w 3986530"/>
                <a:gd name="connsiteY6" fmla="*/ 2875280 h 3942080"/>
                <a:gd name="connsiteX7" fmla="*/ 44450 w 3986530"/>
                <a:gd name="connsiteY7" fmla="*/ 3431540 h 3942080"/>
                <a:gd name="connsiteX8" fmla="*/ 372110 w 3986530"/>
                <a:gd name="connsiteY8" fmla="*/ 3545840 h 3942080"/>
                <a:gd name="connsiteX9" fmla="*/ 844550 w 3986530"/>
                <a:gd name="connsiteY9" fmla="*/ 3568700 h 3942080"/>
                <a:gd name="connsiteX10" fmla="*/ 1103630 w 3986530"/>
                <a:gd name="connsiteY10" fmla="*/ 3408680 h 3942080"/>
                <a:gd name="connsiteX11" fmla="*/ 1339850 w 3986530"/>
                <a:gd name="connsiteY11" fmla="*/ 3736340 h 3942080"/>
                <a:gd name="connsiteX12" fmla="*/ 1553210 w 3986530"/>
                <a:gd name="connsiteY12" fmla="*/ 3903980 h 3942080"/>
                <a:gd name="connsiteX13" fmla="*/ 2269490 w 3986530"/>
                <a:gd name="connsiteY13" fmla="*/ 3507740 h 3942080"/>
                <a:gd name="connsiteX14" fmla="*/ 3046730 w 3986530"/>
                <a:gd name="connsiteY14" fmla="*/ 3362960 h 3942080"/>
                <a:gd name="connsiteX15" fmla="*/ 3328670 w 3986530"/>
                <a:gd name="connsiteY15" fmla="*/ 3126740 h 3942080"/>
                <a:gd name="connsiteX16" fmla="*/ 3267710 w 3986530"/>
                <a:gd name="connsiteY16" fmla="*/ 2646680 h 3942080"/>
                <a:gd name="connsiteX17" fmla="*/ 3625850 w 3986530"/>
                <a:gd name="connsiteY17" fmla="*/ 1450340 h 3942080"/>
                <a:gd name="connsiteX18" fmla="*/ 3785870 w 3986530"/>
                <a:gd name="connsiteY18" fmla="*/ 284480 h 3942080"/>
                <a:gd name="connsiteX19" fmla="*/ 2421890 w 3986530"/>
                <a:gd name="connsiteY19" fmla="*/ 86360 h 3942080"/>
                <a:gd name="connsiteX20" fmla="*/ 1995170 w 3986530"/>
                <a:gd name="connsiteY20" fmla="*/ 802640 h 3942080"/>
                <a:gd name="connsiteX21" fmla="*/ 1804670 w 3986530"/>
                <a:gd name="connsiteY21" fmla="*/ 878840 h 3942080"/>
                <a:gd name="connsiteX22" fmla="*/ 1484630 w 3986530"/>
                <a:gd name="connsiteY22" fmla="*/ 657860 h 3942080"/>
                <a:gd name="connsiteX23" fmla="*/ 1256030 w 3986530"/>
                <a:gd name="connsiteY23" fmla="*/ 1275080 h 3942080"/>
                <a:gd name="connsiteX24" fmla="*/ 913130 w 3986530"/>
                <a:gd name="connsiteY24" fmla="*/ 1938020 h 3942080"/>
                <a:gd name="connsiteX0" fmla="*/ 913130 w 3986530"/>
                <a:gd name="connsiteY0" fmla="*/ 1938020 h 3942080"/>
                <a:gd name="connsiteX1" fmla="*/ 1553210 w 3986530"/>
                <a:gd name="connsiteY1" fmla="*/ 1960880 h 3942080"/>
                <a:gd name="connsiteX2" fmla="*/ 1400810 w 3986530"/>
                <a:gd name="connsiteY2" fmla="*/ 2799080 h 3942080"/>
                <a:gd name="connsiteX3" fmla="*/ 1248410 w 3986530"/>
                <a:gd name="connsiteY3" fmla="*/ 2646680 h 3942080"/>
                <a:gd name="connsiteX4" fmla="*/ 1096010 w 3986530"/>
                <a:gd name="connsiteY4" fmla="*/ 2494280 h 3942080"/>
                <a:gd name="connsiteX5" fmla="*/ 943610 w 3986530"/>
                <a:gd name="connsiteY5" fmla="*/ 2646680 h 3942080"/>
                <a:gd name="connsiteX6" fmla="*/ 791210 w 3986530"/>
                <a:gd name="connsiteY6" fmla="*/ 2722880 h 3942080"/>
                <a:gd name="connsiteX7" fmla="*/ 638810 w 3986530"/>
                <a:gd name="connsiteY7" fmla="*/ 2875280 h 3942080"/>
                <a:gd name="connsiteX8" fmla="*/ 44450 w 3986530"/>
                <a:gd name="connsiteY8" fmla="*/ 3431540 h 3942080"/>
                <a:gd name="connsiteX9" fmla="*/ 372110 w 3986530"/>
                <a:gd name="connsiteY9" fmla="*/ 3545840 h 3942080"/>
                <a:gd name="connsiteX10" fmla="*/ 844550 w 3986530"/>
                <a:gd name="connsiteY10" fmla="*/ 3568700 h 3942080"/>
                <a:gd name="connsiteX11" fmla="*/ 1103630 w 3986530"/>
                <a:gd name="connsiteY11" fmla="*/ 3408680 h 3942080"/>
                <a:gd name="connsiteX12" fmla="*/ 1339850 w 3986530"/>
                <a:gd name="connsiteY12" fmla="*/ 3736340 h 3942080"/>
                <a:gd name="connsiteX13" fmla="*/ 1553210 w 3986530"/>
                <a:gd name="connsiteY13" fmla="*/ 3903980 h 3942080"/>
                <a:gd name="connsiteX14" fmla="*/ 2269490 w 3986530"/>
                <a:gd name="connsiteY14" fmla="*/ 3507740 h 3942080"/>
                <a:gd name="connsiteX15" fmla="*/ 3046730 w 3986530"/>
                <a:gd name="connsiteY15" fmla="*/ 3362960 h 3942080"/>
                <a:gd name="connsiteX16" fmla="*/ 3328670 w 3986530"/>
                <a:gd name="connsiteY16" fmla="*/ 3126740 h 3942080"/>
                <a:gd name="connsiteX17" fmla="*/ 3267710 w 3986530"/>
                <a:gd name="connsiteY17" fmla="*/ 2646680 h 3942080"/>
                <a:gd name="connsiteX18" fmla="*/ 3625850 w 3986530"/>
                <a:gd name="connsiteY18" fmla="*/ 1450340 h 3942080"/>
                <a:gd name="connsiteX19" fmla="*/ 3785870 w 3986530"/>
                <a:gd name="connsiteY19" fmla="*/ 284480 h 3942080"/>
                <a:gd name="connsiteX20" fmla="*/ 2421890 w 3986530"/>
                <a:gd name="connsiteY20" fmla="*/ 86360 h 3942080"/>
                <a:gd name="connsiteX21" fmla="*/ 1995170 w 3986530"/>
                <a:gd name="connsiteY21" fmla="*/ 802640 h 3942080"/>
                <a:gd name="connsiteX22" fmla="*/ 1804670 w 3986530"/>
                <a:gd name="connsiteY22" fmla="*/ 878840 h 3942080"/>
                <a:gd name="connsiteX23" fmla="*/ 1484630 w 3986530"/>
                <a:gd name="connsiteY23" fmla="*/ 657860 h 3942080"/>
                <a:gd name="connsiteX24" fmla="*/ 1256030 w 3986530"/>
                <a:gd name="connsiteY24" fmla="*/ 1275080 h 3942080"/>
                <a:gd name="connsiteX25" fmla="*/ 913130 w 3986530"/>
                <a:gd name="connsiteY25" fmla="*/ 1938020 h 3942080"/>
                <a:gd name="connsiteX0" fmla="*/ 913130 w 3986530"/>
                <a:gd name="connsiteY0" fmla="*/ 1938020 h 3942080"/>
                <a:gd name="connsiteX1" fmla="*/ 1553210 w 3986530"/>
                <a:gd name="connsiteY1" fmla="*/ 1960880 h 3942080"/>
                <a:gd name="connsiteX2" fmla="*/ 1705610 w 3986530"/>
                <a:gd name="connsiteY2" fmla="*/ 2722880 h 3942080"/>
                <a:gd name="connsiteX3" fmla="*/ 1400810 w 3986530"/>
                <a:gd name="connsiteY3" fmla="*/ 2799080 h 3942080"/>
                <a:gd name="connsiteX4" fmla="*/ 1248410 w 3986530"/>
                <a:gd name="connsiteY4" fmla="*/ 2646680 h 3942080"/>
                <a:gd name="connsiteX5" fmla="*/ 1096010 w 3986530"/>
                <a:gd name="connsiteY5" fmla="*/ 2494280 h 3942080"/>
                <a:gd name="connsiteX6" fmla="*/ 943610 w 3986530"/>
                <a:gd name="connsiteY6" fmla="*/ 2646680 h 3942080"/>
                <a:gd name="connsiteX7" fmla="*/ 791210 w 3986530"/>
                <a:gd name="connsiteY7" fmla="*/ 2722880 h 3942080"/>
                <a:gd name="connsiteX8" fmla="*/ 638810 w 3986530"/>
                <a:gd name="connsiteY8" fmla="*/ 2875280 h 3942080"/>
                <a:gd name="connsiteX9" fmla="*/ 44450 w 3986530"/>
                <a:gd name="connsiteY9" fmla="*/ 3431540 h 3942080"/>
                <a:gd name="connsiteX10" fmla="*/ 372110 w 3986530"/>
                <a:gd name="connsiteY10" fmla="*/ 3545840 h 3942080"/>
                <a:gd name="connsiteX11" fmla="*/ 844550 w 3986530"/>
                <a:gd name="connsiteY11" fmla="*/ 3568700 h 3942080"/>
                <a:gd name="connsiteX12" fmla="*/ 1103630 w 3986530"/>
                <a:gd name="connsiteY12" fmla="*/ 3408680 h 3942080"/>
                <a:gd name="connsiteX13" fmla="*/ 1339850 w 3986530"/>
                <a:gd name="connsiteY13" fmla="*/ 3736340 h 3942080"/>
                <a:gd name="connsiteX14" fmla="*/ 1553210 w 3986530"/>
                <a:gd name="connsiteY14" fmla="*/ 3903980 h 3942080"/>
                <a:gd name="connsiteX15" fmla="*/ 2269490 w 3986530"/>
                <a:gd name="connsiteY15" fmla="*/ 3507740 h 3942080"/>
                <a:gd name="connsiteX16" fmla="*/ 3046730 w 3986530"/>
                <a:gd name="connsiteY16" fmla="*/ 3362960 h 3942080"/>
                <a:gd name="connsiteX17" fmla="*/ 3328670 w 3986530"/>
                <a:gd name="connsiteY17" fmla="*/ 3126740 h 3942080"/>
                <a:gd name="connsiteX18" fmla="*/ 3267710 w 3986530"/>
                <a:gd name="connsiteY18" fmla="*/ 2646680 h 3942080"/>
                <a:gd name="connsiteX19" fmla="*/ 3625850 w 3986530"/>
                <a:gd name="connsiteY19" fmla="*/ 1450340 h 3942080"/>
                <a:gd name="connsiteX20" fmla="*/ 3785870 w 3986530"/>
                <a:gd name="connsiteY20" fmla="*/ 284480 h 3942080"/>
                <a:gd name="connsiteX21" fmla="*/ 2421890 w 3986530"/>
                <a:gd name="connsiteY21" fmla="*/ 86360 h 3942080"/>
                <a:gd name="connsiteX22" fmla="*/ 1995170 w 3986530"/>
                <a:gd name="connsiteY22" fmla="*/ 802640 h 3942080"/>
                <a:gd name="connsiteX23" fmla="*/ 1804670 w 3986530"/>
                <a:gd name="connsiteY23" fmla="*/ 878840 h 3942080"/>
                <a:gd name="connsiteX24" fmla="*/ 1484630 w 3986530"/>
                <a:gd name="connsiteY24" fmla="*/ 657860 h 3942080"/>
                <a:gd name="connsiteX25" fmla="*/ 1256030 w 3986530"/>
                <a:gd name="connsiteY25" fmla="*/ 1275080 h 3942080"/>
                <a:gd name="connsiteX26" fmla="*/ 913130 w 3986530"/>
                <a:gd name="connsiteY26"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1705610 w 3986530"/>
                <a:gd name="connsiteY3" fmla="*/ 2722880 h 3942080"/>
                <a:gd name="connsiteX4" fmla="*/ 1400810 w 3986530"/>
                <a:gd name="connsiteY4" fmla="*/ 2799080 h 3942080"/>
                <a:gd name="connsiteX5" fmla="*/ 1248410 w 3986530"/>
                <a:gd name="connsiteY5" fmla="*/ 2646680 h 3942080"/>
                <a:gd name="connsiteX6" fmla="*/ 1096010 w 3986530"/>
                <a:gd name="connsiteY6" fmla="*/ 2494280 h 3942080"/>
                <a:gd name="connsiteX7" fmla="*/ 943610 w 3986530"/>
                <a:gd name="connsiteY7" fmla="*/ 2646680 h 3942080"/>
                <a:gd name="connsiteX8" fmla="*/ 791210 w 3986530"/>
                <a:gd name="connsiteY8" fmla="*/ 2722880 h 3942080"/>
                <a:gd name="connsiteX9" fmla="*/ 638810 w 3986530"/>
                <a:gd name="connsiteY9" fmla="*/ 2875280 h 3942080"/>
                <a:gd name="connsiteX10" fmla="*/ 44450 w 3986530"/>
                <a:gd name="connsiteY10" fmla="*/ 3431540 h 3942080"/>
                <a:gd name="connsiteX11" fmla="*/ 372110 w 3986530"/>
                <a:gd name="connsiteY11" fmla="*/ 3545840 h 3942080"/>
                <a:gd name="connsiteX12" fmla="*/ 844550 w 3986530"/>
                <a:gd name="connsiteY12" fmla="*/ 3568700 h 3942080"/>
                <a:gd name="connsiteX13" fmla="*/ 1103630 w 3986530"/>
                <a:gd name="connsiteY13" fmla="*/ 3408680 h 3942080"/>
                <a:gd name="connsiteX14" fmla="*/ 1339850 w 3986530"/>
                <a:gd name="connsiteY14" fmla="*/ 3736340 h 3942080"/>
                <a:gd name="connsiteX15" fmla="*/ 1553210 w 3986530"/>
                <a:gd name="connsiteY15" fmla="*/ 3903980 h 3942080"/>
                <a:gd name="connsiteX16" fmla="*/ 2269490 w 3986530"/>
                <a:gd name="connsiteY16" fmla="*/ 3507740 h 3942080"/>
                <a:gd name="connsiteX17" fmla="*/ 3046730 w 3986530"/>
                <a:gd name="connsiteY17" fmla="*/ 3362960 h 3942080"/>
                <a:gd name="connsiteX18" fmla="*/ 3328670 w 3986530"/>
                <a:gd name="connsiteY18" fmla="*/ 3126740 h 3942080"/>
                <a:gd name="connsiteX19" fmla="*/ 3267710 w 3986530"/>
                <a:gd name="connsiteY19" fmla="*/ 2646680 h 3942080"/>
                <a:gd name="connsiteX20" fmla="*/ 3625850 w 3986530"/>
                <a:gd name="connsiteY20" fmla="*/ 1450340 h 3942080"/>
                <a:gd name="connsiteX21" fmla="*/ 3785870 w 3986530"/>
                <a:gd name="connsiteY21" fmla="*/ 284480 h 3942080"/>
                <a:gd name="connsiteX22" fmla="*/ 2421890 w 3986530"/>
                <a:gd name="connsiteY22" fmla="*/ 86360 h 3942080"/>
                <a:gd name="connsiteX23" fmla="*/ 1995170 w 3986530"/>
                <a:gd name="connsiteY23" fmla="*/ 802640 h 3942080"/>
                <a:gd name="connsiteX24" fmla="*/ 1804670 w 3986530"/>
                <a:gd name="connsiteY24" fmla="*/ 878840 h 3942080"/>
                <a:gd name="connsiteX25" fmla="*/ 1484630 w 3986530"/>
                <a:gd name="connsiteY25" fmla="*/ 657860 h 3942080"/>
                <a:gd name="connsiteX26" fmla="*/ 1256030 w 3986530"/>
                <a:gd name="connsiteY26" fmla="*/ 1275080 h 3942080"/>
                <a:gd name="connsiteX27" fmla="*/ 913130 w 3986530"/>
                <a:gd name="connsiteY27"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2010410 w 3986530"/>
                <a:gd name="connsiteY3" fmla="*/ 2646680 h 3942080"/>
                <a:gd name="connsiteX4" fmla="*/ 1705610 w 3986530"/>
                <a:gd name="connsiteY4" fmla="*/ 2722880 h 3942080"/>
                <a:gd name="connsiteX5" fmla="*/ 1400810 w 3986530"/>
                <a:gd name="connsiteY5" fmla="*/ 2799080 h 3942080"/>
                <a:gd name="connsiteX6" fmla="*/ 1248410 w 3986530"/>
                <a:gd name="connsiteY6" fmla="*/ 2646680 h 3942080"/>
                <a:gd name="connsiteX7" fmla="*/ 1096010 w 3986530"/>
                <a:gd name="connsiteY7" fmla="*/ 2494280 h 3942080"/>
                <a:gd name="connsiteX8" fmla="*/ 943610 w 3986530"/>
                <a:gd name="connsiteY8" fmla="*/ 2646680 h 3942080"/>
                <a:gd name="connsiteX9" fmla="*/ 791210 w 3986530"/>
                <a:gd name="connsiteY9" fmla="*/ 2722880 h 3942080"/>
                <a:gd name="connsiteX10" fmla="*/ 638810 w 3986530"/>
                <a:gd name="connsiteY10" fmla="*/ 2875280 h 3942080"/>
                <a:gd name="connsiteX11" fmla="*/ 44450 w 3986530"/>
                <a:gd name="connsiteY11" fmla="*/ 3431540 h 3942080"/>
                <a:gd name="connsiteX12" fmla="*/ 372110 w 3986530"/>
                <a:gd name="connsiteY12" fmla="*/ 3545840 h 3942080"/>
                <a:gd name="connsiteX13" fmla="*/ 844550 w 3986530"/>
                <a:gd name="connsiteY13" fmla="*/ 3568700 h 3942080"/>
                <a:gd name="connsiteX14" fmla="*/ 1103630 w 3986530"/>
                <a:gd name="connsiteY14" fmla="*/ 3408680 h 3942080"/>
                <a:gd name="connsiteX15" fmla="*/ 1339850 w 3986530"/>
                <a:gd name="connsiteY15" fmla="*/ 3736340 h 3942080"/>
                <a:gd name="connsiteX16" fmla="*/ 1553210 w 3986530"/>
                <a:gd name="connsiteY16" fmla="*/ 3903980 h 3942080"/>
                <a:gd name="connsiteX17" fmla="*/ 2269490 w 3986530"/>
                <a:gd name="connsiteY17" fmla="*/ 3507740 h 3942080"/>
                <a:gd name="connsiteX18" fmla="*/ 3046730 w 3986530"/>
                <a:gd name="connsiteY18" fmla="*/ 3362960 h 3942080"/>
                <a:gd name="connsiteX19" fmla="*/ 3328670 w 3986530"/>
                <a:gd name="connsiteY19" fmla="*/ 3126740 h 3942080"/>
                <a:gd name="connsiteX20" fmla="*/ 3267710 w 3986530"/>
                <a:gd name="connsiteY20" fmla="*/ 2646680 h 3942080"/>
                <a:gd name="connsiteX21" fmla="*/ 3625850 w 3986530"/>
                <a:gd name="connsiteY21" fmla="*/ 1450340 h 3942080"/>
                <a:gd name="connsiteX22" fmla="*/ 3785870 w 3986530"/>
                <a:gd name="connsiteY22" fmla="*/ 284480 h 3942080"/>
                <a:gd name="connsiteX23" fmla="*/ 2421890 w 3986530"/>
                <a:gd name="connsiteY23" fmla="*/ 86360 h 3942080"/>
                <a:gd name="connsiteX24" fmla="*/ 1995170 w 3986530"/>
                <a:gd name="connsiteY24" fmla="*/ 802640 h 3942080"/>
                <a:gd name="connsiteX25" fmla="*/ 1804670 w 3986530"/>
                <a:gd name="connsiteY25" fmla="*/ 878840 h 3942080"/>
                <a:gd name="connsiteX26" fmla="*/ 1484630 w 3986530"/>
                <a:gd name="connsiteY26" fmla="*/ 657860 h 3942080"/>
                <a:gd name="connsiteX27" fmla="*/ 1256030 w 3986530"/>
                <a:gd name="connsiteY27" fmla="*/ 1275080 h 3942080"/>
                <a:gd name="connsiteX28" fmla="*/ 913130 w 3986530"/>
                <a:gd name="connsiteY28"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2010410 w 3986530"/>
                <a:gd name="connsiteY3" fmla="*/ 2646680 h 3942080"/>
                <a:gd name="connsiteX4" fmla="*/ 1705610 w 3986530"/>
                <a:gd name="connsiteY4" fmla="*/ 2722880 h 3942080"/>
                <a:gd name="connsiteX5" fmla="*/ 1400810 w 3986530"/>
                <a:gd name="connsiteY5" fmla="*/ 2799080 h 3942080"/>
                <a:gd name="connsiteX6" fmla="*/ 1248410 w 3986530"/>
                <a:gd name="connsiteY6" fmla="*/ 2646680 h 3942080"/>
                <a:gd name="connsiteX7" fmla="*/ 1096010 w 3986530"/>
                <a:gd name="connsiteY7" fmla="*/ 2494280 h 3942080"/>
                <a:gd name="connsiteX8" fmla="*/ 943610 w 3986530"/>
                <a:gd name="connsiteY8" fmla="*/ 2646680 h 3942080"/>
                <a:gd name="connsiteX9" fmla="*/ 791210 w 3986530"/>
                <a:gd name="connsiteY9" fmla="*/ 2722880 h 3942080"/>
                <a:gd name="connsiteX10" fmla="*/ 638810 w 3986530"/>
                <a:gd name="connsiteY10" fmla="*/ 2875280 h 3942080"/>
                <a:gd name="connsiteX11" fmla="*/ 44450 w 3986530"/>
                <a:gd name="connsiteY11" fmla="*/ 3431540 h 3942080"/>
                <a:gd name="connsiteX12" fmla="*/ 372110 w 3986530"/>
                <a:gd name="connsiteY12" fmla="*/ 3545840 h 3942080"/>
                <a:gd name="connsiteX13" fmla="*/ 844550 w 3986530"/>
                <a:gd name="connsiteY13" fmla="*/ 3568700 h 3942080"/>
                <a:gd name="connsiteX14" fmla="*/ 1103630 w 3986530"/>
                <a:gd name="connsiteY14" fmla="*/ 3408680 h 3942080"/>
                <a:gd name="connsiteX15" fmla="*/ 1339850 w 3986530"/>
                <a:gd name="connsiteY15" fmla="*/ 3736340 h 3942080"/>
                <a:gd name="connsiteX16" fmla="*/ 1553210 w 3986530"/>
                <a:gd name="connsiteY16" fmla="*/ 3903980 h 3942080"/>
                <a:gd name="connsiteX17" fmla="*/ 2269490 w 3986530"/>
                <a:gd name="connsiteY17" fmla="*/ 3507740 h 3942080"/>
                <a:gd name="connsiteX18" fmla="*/ 3046730 w 3986530"/>
                <a:gd name="connsiteY18" fmla="*/ 3362960 h 3942080"/>
                <a:gd name="connsiteX19" fmla="*/ 3328670 w 3986530"/>
                <a:gd name="connsiteY19" fmla="*/ 3126740 h 3942080"/>
                <a:gd name="connsiteX20" fmla="*/ 3267710 w 3986530"/>
                <a:gd name="connsiteY20" fmla="*/ 2646680 h 3942080"/>
                <a:gd name="connsiteX21" fmla="*/ 3625850 w 3986530"/>
                <a:gd name="connsiteY21" fmla="*/ 1450340 h 3942080"/>
                <a:gd name="connsiteX22" fmla="*/ 3785870 w 3986530"/>
                <a:gd name="connsiteY22" fmla="*/ 284480 h 3942080"/>
                <a:gd name="connsiteX23" fmla="*/ 2421890 w 3986530"/>
                <a:gd name="connsiteY23" fmla="*/ 86360 h 3942080"/>
                <a:gd name="connsiteX24" fmla="*/ 1995170 w 3986530"/>
                <a:gd name="connsiteY24" fmla="*/ 802640 h 3942080"/>
                <a:gd name="connsiteX25" fmla="*/ 1804670 w 3986530"/>
                <a:gd name="connsiteY25" fmla="*/ 878840 h 3942080"/>
                <a:gd name="connsiteX26" fmla="*/ 1484630 w 3986530"/>
                <a:gd name="connsiteY26" fmla="*/ 657860 h 3942080"/>
                <a:gd name="connsiteX27" fmla="*/ 1256030 w 3986530"/>
                <a:gd name="connsiteY27" fmla="*/ 1275080 h 3942080"/>
                <a:gd name="connsiteX28" fmla="*/ 913130 w 3986530"/>
                <a:gd name="connsiteY28"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2010410 w 3986530"/>
                <a:gd name="connsiteY3" fmla="*/ 2646680 h 3942080"/>
                <a:gd name="connsiteX4" fmla="*/ 1781810 w 3986530"/>
                <a:gd name="connsiteY4" fmla="*/ 2646680 h 3942080"/>
                <a:gd name="connsiteX5" fmla="*/ 1705610 w 3986530"/>
                <a:gd name="connsiteY5" fmla="*/ 2722880 h 3942080"/>
                <a:gd name="connsiteX6" fmla="*/ 1400810 w 3986530"/>
                <a:gd name="connsiteY6" fmla="*/ 2799080 h 3942080"/>
                <a:gd name="connsiteX7" fmla="*/ 1248410 w 3986530"/>
                <a:gd name="connsiteY7" fmla="*/ 2646680 h 3942080"/>
                <a:gd name="connsiteX8" fmla="*/ 1096010 w 3986530"/>
                <a:gd name="connsiteY8" fmla="*/ 2494280 h 3942080"/>
                <a:gd name="connsiteX9" fmla="*/ 943610 w 3986530"/>
                <a:gd name="connsiteY9" fmla="*/ 2646680 h 3942080"/>
                <a:gd name="connsiteX10" fmla="*/ 791210 w 3986530"/>
                <a:gd name="connsiteY10" fmla="*/ 2722880 h 3942080"/>
                <a:gd name="connsiteX11" fmla="*/ 638810 w 3986530"/>
                <a:gd name="connsiteY11" fmla="*/ 2875280 h 3942080"/>
                <a:gd name="connsiteX12" fmla="*/ 44450 w 3986530"/>
                <a:gd name="connsiteY12" fmla="*/ 3431540 h 3942080"/>
                <a:gd name="connsiteX13" fmla="*/ 372110 w 3986530"/>
                <a:gd name="connsiteY13" fmla="*/ 3545840 h 3942080"/>
                <a:gd name="connsiteX14" fmla="*/ 844550 w 3986530"/>
                <a:gd name="connsiteY14" fmla="*/ 3568700 h 3942080"/>
                <a:gd name="connsiteX15" fmla="*/ 1103630 w 3986530"/>
                <a:gd name="connsiteY15" fmla="*/ 3408680 h 3942080"/>
                <a:gd name="connsiteX16" fmla="*/ 1339850 w 3986530"/>
                <a:gd name="connsiteY16" fmla="*/ 3736340 h 3942080"/>
                <a:gd name="connsiteX17" fmla="*/ 1553210 w 3986530"/>
                <a:gd name="connsiteY17" fmla="*/ 3903980 h 3942080"/>
                <a:gd name="connsiteX18" fmla="*/ 2269490 w 3986530"/>
                <a:gd name="connsiteY18" fmla="*/ 3507740 h 3942080"/>
                <a:gd name="connsiteX19" fmla="*/ 3046730 w 3986530"/>
                <a:gd name="connsiteY19" fmla="*/ 3362960 h 3942080"/>
                <a:gd name="connsiteX20" fmla="*/ 3328670 w 3986530"/>
                <a:gd name="connsiteY20" fmla="*/ 3126740 h 3942080"/>
                <a:gd name="connsiteX21" fmla="*/ 3267710 w 3986530"/>
                <a:gd name="connsiteY21" fmla="*/ 2646680 h 3942080"/>
                <a:gd name="connsiteX22" fmla="*/ 3625850 w 3986530"/>
                <a:gd name="connsiteY22" fmla="*/ 1450340 h 3942080"/>
                <a:gd name="connsiteX23" fmla="*/ 3785870 w 3986530"/>
                <a:gd name="connsiteY23" fmla="*/ 284480 h 3942080"/>
                <a:gd name="connsiteX24" fmla="*/ 2421890 w 3986530"/>
                <a:gd name="connsiteY24" fmla="*/ 86360 h 3942080"/>
                <a:gd name="connsiteX25" fmla="*/ 1995170 w 3986530"/>
                <a:gd name="connsiteY25" fmla="*/ 802640 h 3942080"/>
                <a:gd name="connsiteX26" fmla="*/ 1804670 w 3986530"/>
                <a:gd name="connsiteY26" fmla="*/ 878840 h 3942080"/>
                <a:gd name="connsiteX27" fmla="*/ 1484630 w 3986530"/>
                <a:gd name="connsiteY27" fmla="*/ 657860 h 3942080"/>
                <a:gd name="connsiteX28" fmla="*/ 1256030 w 3986530"/>
                <a:gd name="connsiteY28" fmla="*/ 1275080 h 3942080"/>
                <a:gd name="connsiteX29" fmla="*/ 913130 w 3986530"/>
                <a:gd name="connsiteY29"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2239010 w 3986530"/>
                <a:gd name="connsiteY3" fmla="*/ 2722880 h 3942080"/>
                <a:gd name="connsiteX4" fmla="*/ 1781810 w 3986530"/>
                <a:gd name="connsiteY4" fmla="*/ 2646680 h 3942080"/>
                <a:gd name="connsiteX5" fmla="*/ 1705610 w 3986530"/>
                <a:gd name="connsiteY5" fmla="*/ 2722880 h 3942080"/>
                <a:gd name="connsiteX6" fmla="*/ 1400810 w 3986530"/>
                <a:gd name="connsiteY6" fmla="*/ 2799080 h 3942080"/>
                <a:gd name="connsiteX7" fmla="*/ 1248410 w 3986530"/>
                <a:gd name="connsiteY7" fmla="*/ 2646680 h 3942080"/>
                <a:gd name="connsiteX8" fmla="*/ 1096010 w 3986530"/>
                <a:gd name="connsiteY8" fmla="*/ 2494280 h 3942080"/>
                <a:gd name="connsiteX9" fmla="*/ 943610 w 3986530"/>
                <a:gd name="connsiteY9" fmla="*/ 2646680 h 3942080"/>
                <a:gd name="connsiteX10" fmla="*/ 791210 w 3986530"/>
                <a:gd name="connsiteY10" fmla="*/ 2722880 h 3942080"/>
                <a:gd name="connsiteX11" fmla="*/ 638810 w 3986530"/>
                <a:gd name="connsiteY11" fmla="*/ 2875280 h 3942080"/>
                <a:gd name="connsiteX12" fmla="*/ 44450 w 3986530"/>
                <a:gd name="connsiteY12" fmla="*/ 3431540 h 3942080"/>
                <a:gd name="connsiteX13" fmla="*/ 372110 w 3986530"/>
                <a:gd name="connsiteY13" fmla="*/ 3545840 h 3942080"/>
                <a:gd name="connsiteX14" fmla="*/ 844550 w 3986530"/>
                <a:gd name="connsiteY14" fmla="*/ 3568700 h 3942080"/>
                <a:gd name="connsiteX15" fmla="*/ 1103630 w 3986530"/>
                <a:gd name="connsiteY15" fmla="*/ 3408680 h 3942080"/>
                <a:gd name="connsiteX16" fmla="*/ 1339850 w 3986530"/>
                <a:gd name="connsiteY16" fmla="*/ 3736340 h 3942080"/>
                <a:gd name="connsiteX17" fmla="*/ 1553210 w 3986530"/>
                <a:gd name="connsiteY17" fmla="*/ 3903980 h 3942080"/>
                <a:gd name="connsiteX18" fmla="*/ 2269490 w 3986530"/>
                <a:gd name="connsiteY18" fmla="*/ 3507740 h 3942080"/>
                <a:gd name="connsiteX19" fmla="*/ 3046730 w 3986530"/>
                <a:gd name="connsiteY19" fmla="*/ 3362960 h 3942080"/>
                <a:gd name="connsiteX20" fmla="*/ 3328670 w 3986530"/>
                <a:gd name="connsiteY20" fmla="*/ 3126740 h 3942080"/>
                <a:gd name="connsiteX21" fmla="*/ 3267710 w 3986530"/>
                <a:gd name="connsiteY21" fmla="*/ 2646680 h 3942080"/>
                <a:gd name="connsiteX22" fmla="*/ 3625850 w 3986530"/>
                <a:gd name="connsiteY22" fmla="*/ 1450340 h 3942080"/>
                <a:gd name="connsiteX23" fmla="*/ 3785870 w 3986530"/>
                <a:gd name="connsiteY23" fmla="*/ 284480 h 3942080"/>
                <a:gd name="connsiteX24" fmla="*/ 2421890 w 3986530"/>
                <a:gd name="connsiteY24" fmla="*/ 86360 h 3942080"/>
                <a:gd name="connsiteX25" fmla="*/ 1995170 w 3986530"/>
                <a:gd name="connsiteY25" fmla="*/ 802640 h 3942080"/>
                <a:gd name="connsiteX26" fmla="*/ 1804670 w 3986530"/>
                <a:gd name="connsiteY26" fmla="*/ 878840 h 3942080"/>
                <a:gd name="connsiteX27" fmla="*/ 1484630 w 3986530"/>
                <a:gd name="connsiteY27" fmla="*/ 657860 h 3942080"/>
                <a:gd name="connsiteX28" fmla="*/ 1256030 w 3986530"/>
                <a:gd name="connsiteY28" fmla="*/ 1275080 h 3942080"/>
                <a:gd name="connsiteX29" fmla="*/ 913130 w 3986530"/>
                <a:gd name="connsiteY29"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1934210 w 3986530"/>
                <a:gd name="connsiteY3" fmla="*/ 2570480 h 3942080"/>
                <a:gd name="connsiteX4" fmla="*/ 2239010 w 3986530"/>
                <a:gd name="connsiteY4" fmla="*/ 2722880 h 3942080"/>
                <a:gd name="connsiteX5" fmla="*/ 1781810 w 3986530"/>
                <a:gd name="connsiteY5" fmla="*/ 2646680 h 3942080"/>
                <a:gd name="connsiteX6" fmla="*/ 1705610 w 3986530"/>
                <a:gd name="connsiteY6" fmla="*/ 2722880 h 3942080"/>
                <a:gd name="connsiteX7" fmla="*/ 1400810 w 3986530"/>
                <a:gd name="connsiteY7" fmla="*/ 2799080 h 3942080"/>
                <a:gd name="connsiteX8" fmla="*/ 1248410 w 3986530"/>
                <a:gd name="connsiteY8" fmla="*/ 2646680 h 3942080"/>
                <a:gd name="connsiteX9" fmla="*/ 1096010 w 3986530"/>
                <a:gd name="connsiteY9" fmla="*/ 2494280 h 3942080"/>
                <a:gd name="connsiteX10" fmla="*/ 943610 w 3986530"/>
                <a:gd name="connsiteY10" fmla="*/ 2646680 h 3942080"/>
                <a:gd name="connsiteX11" fmla="*/ 791210 w 3986530"/>
                <a:gd name="connsiteY11" fmla="*/ 2722880 h 3942080"/>
                <a:gd name="connsiteX12" fmla="*/ 638810 w 3986530"/>
                <a:gd name="connsiteY12" fmla="*/ 2875280 h 3942080"/>
                <a:gd name="connsiteX13" fmla="*/ 44450 w 3986530"/>
                <a:gd name="connsiteY13" fmla="*/ 3431540 h 3942080"/>
                <a:gd name="connsiteX14" fmla="*/ 372110 w 3986530"/>
                <a:gd name="connsiteY14" fmla="*/ 3545840 h 3942080"/>
                <a:gd name="connsiteX15" fmla="*/ 844550 w 3986530"/>
                <a:gd name="connsiteY15" fmla="*/ 3568700 h 3942080"/>
                <a:gd name="connsiteX16" fmla="*/ 1103630 w 3986530"/>
                <a:gd name="connsiteY16" fmla="*/ 3408680 h 3942080"/>
                <a:gd name="connsiteX17" fmla="*/ 1339850 w 3986530"/>
                <a:gd name="connsiteY17" fmla="*/ 3736340 h 3942080"/>
                <a:gd name="connsiteX18" fmla="*/ 1553210 w 3986530"/>
                <a:gd name="connsiteY18" fmla="*/ 3903980 h 3942080"/>
                <a:gd name="connsiteX19" fmla="*/ 2269490 w 3986530"/>
                <a:gd name="connsiteY19" fmla="*/ 3507740 h 3942080"/>
                <a:gd name="connsiteX20" fmla="*/ 3046730 w 3986530"/>
                <a:gd name="connsiteY20" fmla="*/ 3362960 h 3942080"/>
                <a:gd name="connsiteX21" fmla="*/ 3328670 w 3986530"/>
                <a:gd name="connsiteY21" fmla="*/ 3126740 h 3942080"/>
                <a:gd name="connsiteX22" fmla="*/ 3267710 w 3986530"/>
                <a:gd name="connsiteY22" fmla="*/ 2646680 h 3942080"/>
                <a:gd name="connsiteX23" fmla="*/ 3625850 w 3986530"/>
                <a:gd name="connsiteY23" fmla="*/ 1450340 h 3942080"/>
                <a:gd name="connsiteX24" fmla="*/ 3785870 w 3986530"/>
                <a:gd name="connsiteY24" fmla="*/ 284480 h 3942080"/>
                <a:gd name="connsiteX25" fmla="*/ 2421890 w 3986530"/>
                <a:gd name="connsiteY25" fmla="*/ 86360 h 3942080"/>
                <a:gd name="connsiteX26" fmla="*/ 1995170 w 3986530"/>
                <a:gd name="connsiteY26" fmla="*/ 802640 h 3942080"/>
                <a:gd name="connsiteX27" fmla="*/ 1804670 w 3986530"/>
                <a:gd name="connsiteY27" fmla="*/ 878840 h 3942080"/>
                <a:gd name="connsiteX28" fmla="*/ 1484630 w 3986530"/>
                <a:gd name="connsiteY28" fmla="*/ 657860 h 3942080"/>
                <a:gd name="connsiteX29" fmla="*/ 1256030 w 3986530"/>
                <a:gd name="connsiteY29" fmla="*/ 1275080 h 3942080"/>
                <a:gd name="connsiteX30" fmla="*/ 913130 w 3986530"/>
                <a:gd name="connsiteY30" fmla="*/ 1938020 h 3942080"/>
                <a:gd name="connsiteX0" fmla="*/ 913130 w 3986530"/>
                <a:gd name="connsiteY0" fmla="*/ 1938020 h 3942080"/>
                <a:gd name="connsiteX1" fmla="*/ 1553210 w 3986530"/>
                <a:gd name="connsiteY1" fmla="*/ 1960880 h 3942080"/>
                <a:gd name="connsiteX2" fmla="*/ 1477010 w 3986530"/>
                <a:gd name="connsiteY2" fmla="*/ 2113280 h 3942080"/>
                <a:gd name="connsiteX3" fmla="*/ 1934210 w 3986530"/>
                <a:gd name="connsiteY3" fmla="*/ 2570480 h 3942080"/>
                <a:gd name="connsiteX4" fmla="*/ 2239010 w 3986530"/>
                <a:gd name="connsiteY4" fmla="*/ 2722880 h 3942080"/>
                <a:gd name="connsiteX5" fmla="*/ 1781810 w 3986530"/>
                <a:gd name="connsiteY5" fmla="*/ 2646680 h 3942080"/>
                <a:gd name="connsiteX6" fmla="*/ 1705610 w 3986530"/>
                <a:gd name="connsiteY6" fmla="*/ 2722880 h 3942080"/>
                <a:gd name="connsiteX7" fmla="*/ 1400810 w 3986530"/>
                <a:gd name="connsiteY7" fmla="*/ 2799080 h 3942080"/>
                <a:gd name="connsiteX8" fmla="*/ 1248410 w 3986530"/>
                <a:gd name="connsiteY8" fmla="*/ 2646680 h 3942080"/>
                <a:gd name="connsiteX9" fmla="*/ 1096010 w 3986530"/>
                <a:gd name="connsiteY9" fmla="*/ 2494280 h 3942080"/>
                <a:gd name="connsiteX10" fmla="*/ 943610 w 3986530"/>
                <a:gd name="connsiteY10" fmla="*/ 2646680 h 3942080"/>
                <a:gd name="connsiteX11" fmla="*/ 791210 w 3986530"/>
                <a:gd name="connsiteY11" fmla="*/ 2722880 h 3942080"/>
                <a:gd name="connsiteX12" fmla="*/ 638810 w 3986530"/>
                <a:gd name="connsiteY12" fmla="*/ 2875280 h 3942080"/>
                <a:gd name="connsiteX13" fmla="*/ 44450 w 3986530"/>
                <a:gd name="connsiteY13" fmla="*/ 3431540 h 3942080"/>
                <a:gd name="connsiteX14" fmla="*/ 372110 w 3986530"/>
                <a:gd name="connsiteY14" fmla="*/ 3545840 h 3942080"/>
                <a:gd name="connsiteX15" fmla="*/ 844550 w 3986530"/>
                <a:gd name="connsiteY15" fmla="*/ 3568700 h 3942080"/>
                <a:gd name="connsiteX16" fmla="*/ 1103630 w 3986530"/>
                <a:gd name="connsiteY16" fmla="*/ 3408680 h 3942080"/>
                <a:gd name="connsiteX17" fmla="*/ 1339850 w 3986530"/>
                <a:gd name="connsiteY17" fmla="*/ 3736340 h 3942080"/>
                <a:gd name="connsiteX18" fmla="*/ 1553210 w 3986530"/>
                <a:gd name="connsiteY18" fmla="*/ 3903980 h 3942080"/>
                <a:gd name="connsiteX19" fmla="*/ 2269490 w 3986530"/>
                <a:gd name="connsiteY19" fmla="*/ 3507740 h 3942080"/>
                <a:gd name="connsiteX20" fmla="*/ 3046730 w 3986530"/>
                <a:gd name="connsiteY20" fmla="*/ 3362960 h 3942080"/>
                <a:gd name="connsiteX21" fmla="*/ 3328670 w 3986530"/>
                <a:gd name="connsiteY21" fmla="*/ 3126740 h 3942080"/>
                <a:gd name="connsiteX22" fmla="*/ 3267710 w 3986530"/>
                <a:gd name="connsiteY22" fmla="*/ 2646680 h 3942080"/>
                <a:gd name="connsiteX23" fmla="*/ 3625850 w 3986530"/>
                <a:gd name="connsiteY23" fmla="*/ 1450340 h 3942080"/>
                <a:gd name="connsiteX24" fmla="*/ 3785870 w 3986530"/>
                <a:gd name="connsiteY24" fmla="*/ 284480 h 3942080"/>
                <a:gd name="connsiteX25" fmla="*/ 2421890 w 3986530"/>
                <a:gd name="connsiteY25" fmla="*/ 86360 h 3942080"/>
                <a:gd name="connsiteX26" fmla="*/ 1995170 w 3986530"/>
                <a:gd name="connsiteY26" fmla="*/ 802640 h 3942080"/>
                <a:gd name="connsiteX27" fmla="*/ 1804670 w 3986530"/>
                <a:gd name="connsiteY27" fmla="*/ 878840 h 3942080"/>
                <a:gd name="connsiteX28" fmla="*/ 1484630 w 3986530"/>
                <a:gd name="connsiteY28" fmla="*/ 657860 h 3942080"/>
                <a:gd name="connsiteX29" fmla="*/ 1256030 w 3986530"/>
                <a:gd name="connsiteY29" fmla="*/ 1275080 h 3942080"/>
                <a:gd name="connsiteX30" fmla="*/ 913130 w 3986530"/>
                <a:gd name="connsiteY30" fmla="*/ 1938020 h 3942080"/>
                <a:gd name="connsiteX0" fmla="*/ 982980 w 4056380"/>
                <a:gd name="connsiteY0" fmla="*/ 1938020 h 3942080"/>
                <a:gd name="connsiteX1" fmla="*/ 1623060 w 4056380"/>
                <a:gd name="connsiteY1" fmla="*/ 1960880 h 3942080"/>
                <a:gd name="connsiteX2" fmla="*/ 1546860 w 4056380"/>
                <a:gd name="connsiteY2" fmla="*/ 2113280 h 3942080"/>
                <a:gd name="connsiteX3" fmla="*/ 2004060 w 4056380"/>
                <a:gd name="connsiteY3" fmla="*/ 2570480 h 3942080"/>
                <a:gd name="connsiteX4" fmla="*/ 2308860 w 4056380"/>
                <a:gd name="connsiteY4" fmla="*/ 2722880 h 3942080"/>
                <a:gd name="connsiteX5" fmla="*/ 1851660 w 4056380"/>
                <a:gd name="connsiteY5" fmla="*/ 2646680 h 3942080"/>
                <a:gd name="connsiteX6" fmla="*/ 1775460 w 4056380"/>
                <a:gd name="connsiteY6" fmla="*/ 2722880 h 3942080"/>
                <a:gd name="connsiteX7" fmla="*/ 1470660 w 4056380"/>
                <a:gd name="connsiteY7" fmla="*/ 2799080 h 3942080"/>
                <a:gd name="connsiteX8" fmla="*/ 1318260 w 4056380"/>
                <a:gd name="connsiteY8" fmla="*/ 2646680 h 3942080"/>
                <a:gd name="connsiteX9" fmla="*/ 1165860 w 4056380"/>
                <a:gd name="connsiteY9" fmla="*/ 2494280 h 3942080"/>
                <a:gd name="connsiteX10" fmla="*/ 1013460 w 4056380"/>
                <a:gd name="connsiteY10" fmla="*/ 2646680 h 3942080"/>
                <a:gd name="connsiteX11" fmla="*/ 861060 w 4056380"/>
                <a:gd name="connsiteY11" fmla="*/ 2722880 h 3942080"/>
                <a:gd name="connsiteX12" fmla="*/ 708660 w 4056380"/>
                <a:gd name="connsiteY12" fmla="*/ 2875280 h 3942080"/>
                <a:gd name="connsiteX13" fmla="*/ 99060 w 4056380"/>
                <a:gd name="connsiteY13" fmla="*/ 3332480 h 3942080"/>
                <a:gd name="connsiteX14" fmla="*/ 114300 w 4056380"/>
                <a:gd name="connsiteY14" fmla="*/ 3431540 h 3942080"/>
                <a:gd name="connsiteX15" fmla="*/ 441960 w 4056380"/>
                <a:gd name="connsiteY15" fmla="*/ 3545840 h 3942080"/>
                <a:gd name="connsiteX16" fmla="*/ 914400 w 4056380"/>
                <a:gd name="connsiteY16" fmla="*/ 3568700 h 3942080"/>
                <a:gd name="connsiteX17" fmla="*/ 1173480 w 4056380"/>
                <a:gd name="connsiteY17" fmla="*/ 3408680 h 3942080"/>
                <a:gd name="connsiteX18" fmla="*/ 1409700 w 4056380"/>
                <a:gd name="connsiteY18" fmla="*/ 3736340 h 3942080"/>
                <a:gd name="connsiteX19" fmla="*/ 1623060 w 4056380"/>
                <a:gd name="connsiteY19" fmla="*/ 3903980 h 3942080"/>
                <a:gd name="connsiteX20" fmla="*/ 2339340 w 4056380"/>
                <a:gd name="connsiteY20" fmla="*/ 3507740 h 3942080"/>
                <a:gd name="connsiteX21" fmla="*/ 3116580 w 4056380"/>
                <a:gd name="connsiteY21" fmla="*/ 3362960 h 3942080"/>
                <a:gd name="connsiteX22" fmla="*/ 3398520 w 4056380"/>
                <a:gd name="connsiteY22" fmla="*/ 3126740 h 3942080"/>
                <a:gd name="connsiteX23" fmla="*/ 3337560 w 4056380"/>
                <a:gd name="connsiteY23" fmla="*/ 2646680 h 3942080"/>
                <a:gd name="connsiteX24" fmla="*/ 3695700 w 4056380"/>
                <a:gd name="connsiteY24" fmla="*/ 1450340 h 3942080"/>
                <a:gd name="connsiteX25" fmla="*/ 3855720 w 4056380"/>
                <a:gd name="connsiteY25" fmla="*/ 284480 h 3942080"/>
                <a:gd name="connsiteX26" fmla="*/ 2491740 w 4056380"/>
                <a:gd name="connsiteY26" fmla="*/ 86360 h 3942080"/>
                <a:gd name="connsiteX27" fmla="*/ 2065020 w 4056380"/>
                <a:gd name="connsiteY27" fmla="*/ 802640 h 3942080"/>
                <a:gd name="connsiteX28" fmla="*/ 1874520 w 4056380"/>
                <a:gd name="connsiteY28" fmla="*/ 878840 h 3942080"/>
                <a:gd name="connsiteX29" fmla="*/ 1554480 w 4056380"/>
                <a:gd name="connsiteY29" fmla="*/ 657860 h 3942080"/>
                <a:gd name="connsiteX30" fmla="*/ 1325880 w 4056380"/>
                <a:gd name="connsiteY30" fmla="*/ 1275080 h 3942080"/>
                <a:gd name="connsiteX31" fmla="*/ 982980 w 4056380"/>
                <a:gd name="connsiteY31" fmla="*/ 1938020 h 3942080"/>
                <a:gd name="connsiteX0" fmla="*/ 944880 w 4018280"/>
                <a:gd name="connsiteY0" fmla="*/ 1938020 h 3942080"/>
                <a:gd name="connsiteX1" fmla="*/ 1584960 w 4018280"/>
                <a:gd name="connsiteY1" fmla="*/ 1960880 h 3942080"/>
                <a:gd name="connsiteX2" fmla="*/ 1508760 w 4018280"/>
                <a:gd name="connsiteY2" fmla="*/ 2113280 h 3942080"/>
                <a:gd name="connsiteX3" fmla="*/ 1965960 w 4018280"/>
                <a:gd name="connsiteY3" fmla="*/ 2570480 h 3942080"/>
                <a:gd name="connsiteX4" fmla="*/ 2270760 w 4018280"/>
                <a:gd name="connsiteY4" fmla="*/ 2722880 h 3942080"/>
                <a:gd name="connsiteX5" fmla="*/ 1813560 w 4018280"/>
                <a:gd name="connsiteY5" fmla="*/ 2646680 h 3942080"/>
                <a:gd name="connsiteX6" fmla="*/ 1737360 w 4018280"/>
                <a:gd name="connsiteY6" fmla="*/ 2722880 h 3942080"/>
                <a:gd name="connsiteX7" fmla="*/ 1432560 w 4018280"/>
                <a:gd name="connsiteY7" fmla="*/ 2799080 h 3942080"/>
                <a:gd name="connsiteX8" fmla="*/ 1280160 w 4018280"/>
                <a:gd name="connsiteY8" fmla="*/ 2646680 h 3942080"/>
                <a:gd name="connsiteX9" fmla="*/ 1127760 w 4018280"/>
                <a:gd name="connsiteY9" fmla="*/ 2494280 h 3942080"/>
                <a:gd name="connsiteX10" fmla="*/ 975360 w 4018280"/>
                <a:gd name="connsiteY10" fmla="*/ 2646680 h 3942080"/>
                <a:gd name="connsiteX11" fmla="*/ 822960 w 4018280"/>
                <a:gd name="connsiteY11" fmla="*/ 2722880 h 3942080"/>
                <a:gd name="connsiteX12" fmla="*/ 670560 w 4018280"/>
                <a:gd name="connsiteY12" fmla="*/ 2875280 h 3942080"/>
                <a:gd name="connsiteX13" fmla="*/ 441960 w 4018280"/>
                <a:gd name="connsiteY13" fmla="*/ 3103880 h 3942080"/>
                <a:gd name="connsiteX14" fmla="*/ 60960 w 4018280"/>
                <a:gd name="connsiteY14" fmla="*/ 3332480 h 3942080"/>
                <a:gd name="connsiteX15" fmla="*/ 76200 w 4018280"/>
                <a:gd name="connsiteY15" fmla="*/ 3431540 h 3942080"/>
                <a:gd name="connsiteX16" fmla="*/ 403860 w 4018280"/>
                <a:gd name="connsiteY16" fmla="*/ 3545840 h 3942080"/>
                <a:gd name="connsiteX17" fmla="*/ 876300 w 4018280"/>
                <a:gd name="connsiteY17" fmla="*/ 3568700 h 3942080"/>
                <a:gd name="connsiteX18" fmla="*/ 1135380 w 4018280"/>
                <a:gd name="connsiteY18" fmla="*/ 3408680 h 3942080"/>
                <a:gd name="connsiteX19" fmla="*/ 1371600 w 4018280"/>
                <a:gd name="connsiteY19" fmla="*/ 3736340 h 3942080"/>
                <a:gd name="connsiteX20" fmla="*/ 1584960 w 4018280"/>
                <a:gd name="connsiteY20" fmla="*/ 3903980 h 3942080"/>
                <a:gd name="connsiteX21" fmla="*/ 2301240 w 4018280"/>
                <a:gd name="connsiteY21" fmla="*/ 3507740 h 3942080"/>
                <a:gd name="connsiteX22" fmla="*/ 3078480 w 4018280"/>
                <a:gd name="connsiteY22" fmla="*/ 3362960 h 3942080"/>
                <a:gd name="connsiteX23" fmla="*/ 3360420 w 4018280"/>
                <a:gd name="connsiteY23" fmla="*/ 3126740 h 3942080"/>
                <a:gd name="connsiteX24" fmla="*/ 3299460 w 4018280"/>
                <a:gd name="connsiteY24" fmla="*/ 2646680 h 3942080"/>
                <a:gd name="connsiteX25" fmla="*/ 3657600 w 4018280"/>
                <a:gd name="connsiteY25" fmla="*/ 1450340 h 3942080"/>
                <a:gd name="connsiteX26" fmla="*/ 3817620 w 4018280"/>
                <a:gd name="connsiteY26" fmla="*/ 284480 h 3942080"/>
                <a:gd name="connsiteX27" fmla="*/ 2453640 w 4018280"/>
                <a:gd name="connsiteY27" fmla="*/ 86360 h 3942080"/>
                <a:gd name="connsiteX28" fmla="*/ 2026920 w 4018280"/>
                <a:gd name="connsiteY28" fmla="*/ 802640 h 3942080"/>
                <a:gd name="connsiteX29" fmla="*/ 1836420 w 4018280"/>
                <a:gd name="connsiteY29" fmla="*/ 878840 h 3942080"/>
                <a:gd name="connsiteX30" fmla="*/ 1516380 w 4018280"/>
                <a:gd name="connsiteY30" fmla="*/ 657860 h 3942080"/>
                <a:gd name="connsiteX31" fmla="*/ 1287780 w 4018280"/>
                <a:gd name="connsiteY31" fmla="*/ 1275080 h 3942080"/>
                <a:gd name="connsiteX32" fmla="*/ 944880 w 4018280"/>
                <a:gd name="connsiteY32" fmla="*/ 1938020 h 3942080"/>
                <a:gd name="connsiteX0" fmla="*/ 925830 w 3999230"/>
                <a:gd name="connsiteY0" fmla="*/ 1938020 h 3942080"/>
                <a:gd name="connsiteX1" fmla="*/ 1565910 w 3999230"/>
                <a:gd name="connsiteY1" fmla="*/ 1960880 h 3942080"/>
                <a:gd name="connsiteX2" fmla="*/ 1489710 w 3999230"/>
                <a:gd name="connsiteY2" fmla="*/ 2113280 h 3942080"/>
                <a:gd name="connsiteX3" fmla="*/ 1946910 w 3999230"/>
                <a:gd name="connsiteY3" fmla="*/ 2570480 h 3942080"/>
                <a:gd name="connsiteX4" fmla="*/ 2251710 w 3999230"/>
                <a:gd name="connsiteY4" fmla="*/ 2722880 h 3942080"/>
                <a:gd name="connsiteX5" fmla="*/ 1794510 w 3999230"/>
                <a:gd name="connsiteY5" fmla="*/ 2646680 h 3942080"/>
                <a:gd name="connsiteX6" fmla="*/ 1718310 w 3999230"/>
                <a:gd name="connsiteY6" fmla="*/ 2722880 h 3942080"/>
                <a:gd name="connsiteX7" fmla="*/ 1413510 w 3999230"/>
                <a:gd name="connsiteY7" fmla="*/ 2799080 h 3942080"/>
                <a:gd name="connsiteX8" fmla="*/ 1261110 w 3999230"/>
                <a:gd name="connsiteY8" fmla="*/ 2646680 h 3942080"/>
                <a:gd name="connsiteX9" fmla="*/ 1108710 w 3999230"/>
                <a:gd name="connsiteY9" fmla="*/ 2494280 h 3942080"/>
                <a:gd name="connsiteX10" fmla="*/ 956310 w 3999230"/>
                <a:gd name="connsiteY10" fmla="*/ 2646680 h 3942080"/>
                <a:gd name="connsiteX11" fmla="*/ 803910 w 3999230"/>
                <a:gd name="connsiteY11" fmla="*/ 2722880 h 3942080"/>
                <a:gd name="connsiteX12" fmla="*/ 651510 w 3999230"/>
                <a:gd name="connsiteY12" fmla="*/ 2875280 h 3942080"/>
                <a:gd name="connsiteX13" fmla="*/ 422910 w 3999230"/>
                <a:gd name="connsiteY13" fmla="*/ 3103880 h 3942080"/>
                <a:gd name="connsiteX14" fmla="*/ 41910 w 3999230"/>
                <a:gd name="connsiteY14" fmla="*/ 3332480 h 3942080"/>
                <a:gd name="connsiteX15" fmla="*/ 41910 w 3999230"/>
                <a:gd name="connsiteY15" fmla="*/ 3332480 h 3942080"/>
                <a:gd name="connsiteX16" fmla="*/ 57150 w 3999230"/>
                <a:gd name="connsiteY16" fmla="*/ 3431540 h 3942080"/>
                <a:gd name="connsiteX17" fmla="*/ 384810 w 3999230"/>
                <a:gd name="connsiteY17" fmla="*/ 3545840 h 3942080"/>
                <a:gd name="connsiteX18" fmla="*/ 857250 w 3999230"/>
                <a:gd name="connsiteY18" fmla="*/ 3568700 h 3942080"/>
                <a:gd name="connsiteX19" fmla="*/ 1116330 w 3999230"/>
                <a:gd name="connsiteY19" fmla="*/ 3408680 h 3942080"/>
                <a:gd name="connsiteX20" fmla="*/ 1352550 w 3999230"/>
                <a:gd name="connsiteY20" fmla="*/ 3736340 h 3942080"/>
                <a:gd name="connsiteX21" fmla="*/ 1565910 w 3999230"/>
                <a:gd name="connsiteY21" fmla="*/ 3903980 h 3942080"/>
                <a:gd name="connsiteX22" fmla="*/ 2282190 w 3999230"/>
                <a:gd name="connsiteY22" fmla="*/ 3507740 h 3942080"/>
                <a:gd name="connsiteX23" fmla="*/ 3059430 w 3999230"/>
                <a:gd name="connsiteY23" fmla="*/ 3362960 h 3942080"/>
                <a:gd name="connsiteX24" fmla="*/ 3341370 w 3999230"/>
                <a:gd name="connsiteY24" fmla="*/ 3126740 h 3942080"/>
                <a:gd name="connsiteX25" fmla="*/ 3280410 w 3999230"/>
                <a:gd name="connsiteY25" fmla="*/ 2646680 h 3942080"/>
                <a:gd name="connsiteX26" fmla="*/ 3638550 w 3999230"/>
                <a:gd name="connsiteY26" fmla="*/ 1450340 h 3942080"/>
                <a:gd name="connsiteX27" fmla="*/ 3798570 w 3999230"/>
                <a:gd name="connsiteY27" fmla="*/ 284480 h 3942080"/>
                <a:gd name="connsiteX28" fmla="*/ 2434590 w 3999230"/>
                <a:gd name="connsiteY28" fmla="*/ 86360 h 3942080"/>
                <a:gd name="connsiteX29" fmla="*/ 2007870 w 3999230"/>
                <a:gd name="connsiteY29" fmla="*/ 802640 h 3942080"/>
                <a:gd name="connsiteX30" fmla="*/ 1817370 w 3999230"/>
                <a:gd name="connsiteY30" fmla="*/ 878840 h 3942080"/>
                <a:gd name="connsiteX31" fmla="*/ 1497330 w 3999230"/>
                <a:gd name="connsiteY31" fmla="*/ 657860 h 3942080"/>
                <a:gd name="connsiteX32" fmla="*/ 1268730 w 3999230"/>
                <a:gd name="connsiteY32" fmla="*/ 1275080 h 3942080"/>
                <a:gd name="connsiteX33" fmla="*/ 925830 w 3999230"/>
                <a:gd name="connsiteY33" fmla="*/ 1938020 h 3942080"/>
                <a:gd name="connsiteX0" fmla="*/ 925830 w 3999230"/>
                <a:gd name="connsiteY0" fmla="*/ 1880870 h 3884930"/>
                <a:gd name="connsiteX1" fmla="*/ 1565910 w 3999230"/>
                <a:gd name="connsiteY1" fmla="*/ 1903730 h 3884930"/>
                <a:gd name="connsiteX2" fmla="*/ 1489710 w 3999230"/>
                <a:gd name="connsiteY2" fmla="*/ 2056130 h 3884930"/>
                <a:gd name="connsiteX3" fmla="*/ 1946910 w 3999230"/>
                <a:gd name="connsiteY3" fmla="*/ 2513330 h 3884930"/>
                <a:gd name="connsiteX4" fmla="*/ 2251710 w 3999230"/>
                <a:gd name="connsiteY4" fmla="*/ 2665730 h 3884930"/>
                <a:gd name="connsiteX5" fmla="*/ 1794510 w 3999230"/>
                <a:gd name="connsiteY5" fmla="*/ 2589530 h 3884930"/>
                <a:gd name="connsiteX6" fmla="*/ 1718310 w 3999230"/>
                <a:gd name="connsiteY6" fmla="*/ 2665730 h 3884930"/>
                <a:gd name="connsiteX7" fmla="*/ 1413510 w 3999230"/>
                <a:gd name="connsiteY7" fmla="*/ 2741930 h 3884930"/>
                <a:gd name="connsiteX8" fmla="*/ 1261110 w 3999230"/>
                <a:gd name="connsiteY8" fmla="*/ 2589530 h 3884930"/>
                <a:gd name="connsiteX9" fmla="*/ 1108710 w 3999230"/>
                <a:gd name="connsiteY9" fmla="*/ 2437130 h 3884930"/>
                <a:gd name="connsiteX10" fmla="*/ 956310 w 3999230"/>
                <a:gd name="connsiteY10" fmla="*/ 2589530 h 3884930"/>
                <a:gd name="connsiteX11" fmla="*/ 803910 w 3999230"/>
                <a:gd name="connsiteY11" fmla="*/ 2665730 h 3884930"/>
                <a:gd name="connsiteX12" fmla="*/ 651510 w 3999230"/>
                <a:gd name="connsiteY12" fmla="*/ 2818130 h 3884930"/>
                <a:gd name="connsiteX13" fmla="*/ 422910 w 3999230"/>
                <a:gd name="connsiteY13" fmla="*/ 3046730 h 3884930"/>
                <a:gd name="connsiteX14" fmla="*/ 41910 w 3999230"/>
                <a:gd name="connsiteY14" fmla="*/ 3275330 h 3884930"/>
                <a:gd name="connsiteX15" fmla="*/ 41910 w 3999230"/>
                <a:gd name="connsiteY15" fmla="*/ 3275330 h 3884930"/>
                <a:gd name="connsiteX16" fmla="*/ 57150 w 3999230"/>
                <a:gd name="connsiteY16" fmla="*/ 3374390 h 3884930"/>
                <a:gd name="connsiteX17" fmla="*/ 384810 w 3999230"/>
                <a:gd name="connsiteY17" fmla="*/ 3488690 h 3884930"/>
                <a:gd name="connsiteX18" fmla="*/ 857250 w 3999230"/>
                <a:gd name="connsiteY18" fmla="*/ 3511550 h 3884930"/>
                <a:gd name="connsiteX19" fmla="*/ 1116330 w 3999230"/>
                <a:gd name="connsiteY19" fmla="*/ 3351530 h 3884930"/>
                <a:gd name="connsiteX20" fmla="*/ 1352550 w 3999230"/>
                <a:gd name="connsiteY20" fmla="*/ 3679190 h 3884930"/>
                <a:gd name="connsiteX21" fmla="*/ 1565910 w 3999230"/>
                <a:gd name="connsiteY21" fmla="*/ 3846830 h 3884930"/>
                <a:gd name="connsiteX22" fmla="*/ 2282190 w 3999230"/>
                <a:gd name="connsiteY22" fmla="*/ 3450590 h 3884930"/>
                <a:gd name="connsiteX23" fmla="*/ 3059430 w 3999230"/>
                <a:gd name="connsiteY23" fmla="*/ 3305810 h 3884930"/>
                <a:gd name="connsiteX24" fmla="*/ 3341370 w 3999230"/>
                <a:gd name="connsiteY24" fmla="*/ 3069590 h 3884930"/>
                <a:gd name="connsiteX25" fmla="*/ 3280410 w 3999230"/>
                <a:gd name="connsiteY25" fmla="*/ 2589530 h 3884930"/>
                <a:gd name="connsiteX26" fmla="*/ 3638550 w 3999230"/>
                <a:gd name="connsiteY26" fmla="*/ 1393190 h 3884930"/>
                <a:gd name="connsiteX27" fmla="*/ 3798570 w 3999230"/>
                <a:gd name="connsiteY27" fmla="*/ 227330 h 3884930"/>
                <a:gd name="connsiteX28" fmla="*/ 2434590 w 3999230"/>
                <a:gd name="connsiteY28" fmla="*/ 29210 h 3884930"/>
                <a:gd name="connsiteX29" fmla="*/ 2404110 w 3999230"/>
                <a:gd name="connsiteY29" fmla="*/ 151130 h 3884930"/>
                <a:gd name="connsiteX30" fmla="*/ 2007870 w 3999230"/>
                <a:gd name="connsiteY30" fmla="*/ 745490 h 3884930"/>
                <a:gd name="connsiteX31" fmla="*/ 1817370 w 3999230"/>
                <a:gd name="connsiteY31" fmla="*/ 821690 h 3884930"/>
                <a:gd name="connsiteX32" fmla="*/ 1497330 w 3999230"/>
                <a:gd name="connsiteY32" fmla="*/ 600710 h 3884930"/>
                <a:gd name="connsiteX33" fmla="*/ 1268730 w 3999230"/>
                <a:gd name="connsiteY33" fmla="*/ 1217930 h 3884930"/>
                <a:gd name="connsiteX34" fmla="*/ 925830 w 3999230"/>
                <a:gd name="connsiteY34" fmla="*/ 1880870 h 3884930"/>
                <a:gd name="connsiteX0" fmla="*/ 925830 w 3999230"/>
                <a:gd name="connsiteY0" fmla="*/ 1880870 h 3884930"/>
                <a:gd name="connsiteX1" fmla="*/ 1565910 w 3999230"/>
                <a:gd name="connsiteY1" fmla="*/ 1903730 h 3884930"/>
                <a:gd name="connsiteX2" fmla="*/ 1489710 w 3999230"/>
                <a:gd name="connsiteY2" fmla="*/ 2056130 h 3884930"/>
                <a:gd name="connsiteX3" fmla="*/ 1946910 w 3999230"/>
                <a:gd name="connsiteY3" fmla="*/ 2513330 h 3884930"/>
                <a:gd name="connsiteX4" fmla="*/ 2251710 w 3999230"/>
                <a:gd name="connsiteY4" fmla="*/ 2665730 h 3884930"/>
                <a:gd name="connsiteX5" fmla="*/ 1794510 w 3999230"/>
                <a:gd name="connsiteY5" fmla="*/ 2589530 h 3884930"/>
                <a:gd name="connsiteX6" fmla="*/ 1718310 w 3999230"/>
                <a:gd name="connsiteY6" fmla="*/ 2665730 h 3884930"/>
                <a:gd name="connsiteX7" fmla="*/ 1413510 w 3999230"/>
                <a:gd name="connsiteY7" fmla="*/ 2741930 h 3884930"/>
                <a:gd name="connsiteX8" fmla="*/ 1261110 w 3999230"/>
                <a:gd name="connsiteY8" fmla="*/ 2589530 h 3884930"/>
                <a:gd name="connsiteX9" fmla="*/ 1108710 w 3999230"/>
                <a:gd name="connsiteY9" fmla="*/ 2437130 h 3884930"/>
                <a:gd name="connsiteX10" fmla="*/ 956310 w 3999230"/>
                <a:gd name="connsiteY10" fmla="*/ 2589530 h 3884930"/>
                <a:gd name="connsiteX11" fmla="*/ 803910 w 3999230"/>
                <a:gd name="connsiteY11" fmla="*/ 2665730 h 3884930"/>
                <a:gd name="connsiteX12" fmla="*/ 651510 w 3999230"/>
                <a:gd name="connsiteY12" fmla="*/ 2818130 h 3884930"/>
                <a:gd name="connsiteX13" fmla="*/ 422910 w 3999230"/>
                <a:gd name="connsiteY13" fmla="*/ 3046730 h 3884930"/>
                <a:gd name="connsiteX14" fmla="*/ 41910 w 3999230"/>
                <a:gd name="connsiteY14" fmla="*/ 3275330 h 3884930"/>
                <a:gd name="connsiteX15" fmla="*/ 41910 w 3999230"/>
                <a:gd name="connsiteY15" fmla="*/ 3275330 h 3884930"/>
                <a:gd name="connsiteX16" fmla="*/ 57150 w 3999230"/>
                <a:gd name="connsiteY16" fmla="*/ 3374390 h 3884930"/>
                <a:gd name="connsiteX17" fmla="*/ 384810 w 3999230"/>
                <a:gd name="connsiteY17" fmla="*/ 3488690 h 3884930"/>
                <a:gd name="connsiteX18" fmla="*/ 857250 w 3999230"/>
                <a:gd name="connsiteY18" fmla="*/ 3511550 h 3884930"/>
                <a:gd name="connsiteX19" fmla="*/ 1116330 w 3999230"/>
                <a:gd name="connsiteY19" fmla="*/ 3351530 h 3884930"/>
                <a:gd name="connsiteX20" fmla="*/ 1352550 w 3999230"/>
                <a:gd name="connsiteY20" fmla="*/ 3679190 h 3884930"/>
                <a:gd name="connsiteX21" fmla="*/ 1565910 w 3999230"/>
                <a:gd name="connsiteY21" fmla="*/ 3846830 h 3884930"/>
                <a:gd name="connsiteX22" fmla="*/ 2282190 w 3999230"/>
                <a:gd name="connsiteY22" fmla="*/ 3450590 h 3884930"/>
                <a:gd name="connsiteX23" fmla="*/ 3059430 w 3999230"/>
                <a:gd name="connsiteY23" fmla="*/ 3305810 h 3884930"/>
                <a:gd name="connsiteX24" fmla="*/ 3341370 w 3999230"/>
                <a:gd name="connsiteY24" fmla="*/ 3069590 h 3884930"/>
                <a:gd name="connsiteX25" fmla="*/ 3280410 w 3999230"/>
                <a:gd name="connsiteY25" fmla="*/ 2589530 h 3884930"/>
                <a:gd name="connsiteX26" fmla="*/ 3638550 w 3999230"/>
                <a:gd name="connsiteY26" fmla="*/ 1393190 h 3884930"/>
                <a:gd name="connsiteX27" fmla="*/ 3798570 w 3999230"/>
                <a:gd name="connsiteY27" fmla="*/ 227330 h 3884930"/>
                <a:gd name="connsiteX28" fmla="*/ 2434590 w 3999230"/>
                <a:gd name="connsiteY28" fmla="*/ 29210 h 3884930"/>
                <a:gd name="connsiteX29" fmla="*/ 2404110 w 3999230"/>
                <a:gd name="connsiteY29" fmla="*/ 151130 h 3884930"/>
                <a:gd name="connsiteX30" fmla="*/ 2007870 w 3999230"/>
                <a:gd name="connsiteY30" fmla="*/ 745490 h 3884930"/>
                <a:gd name="connsiteX31" fmla="*/ 1817370 w 3999230"/>
                <a:gd name="connsiteY31" fmla="*/ 821690 h 3884930"/>
                <a:gd name="connsiteX32" fmla="*/ 1497330 w 3999230"/>
                <a:gd name="connsiteY32" fmla="*/ 600710 h 3884930"/>
                <a:gd name="connsiteX33" fmla="*/ 1268730 w 3999230"/>
                <a:gd name="connsiteY33" fmla="*/ 1217930 h 3884930"/>
                <a:gd name="connsiteX34" fmla="*/ 925830 w 3999230"/>
                <a:gd name="connsiteY34" fmla="*/ 1880870 h 3884930"/>
                <a:gd name="connsiteX0" fmla="*/ 925830 w 3978910"/>
                <a:gd name="connsiteY0" fmla="*/ 1894840 h 3898900"/>
                <a:gd name="connsiteX1" fmla="*/ 1565910 w 3978910"/>
                <a:gd name="connsiteY1" fmla="*/ 1917700 h 3898900"/>
                <a:gd name="connsiteX2" fmla="*/ 1489710 w 3978910"/>
                <a:gd name="connsiteY2" fmla="*/ 2070100 h 3898900"/>
                <a:gd name="connsiteX3" fmla="*/ 1946910 w 3978910"/>
                <a:gd name="connsiteY3" fmla="*/ 2527300 h 3898900"/>
                <a:gd name="connsiteX4" fmla="*/ 2251710 w 3978910"/>
                <a:gd name="connsiteY4" fmla="*/ 2679700 h 3898900"/>
                <a:gd name="connsiteX5" fmla="*/ 1794510 w 3978910"/>
                <a:gd name="connsiteY5" fmla="*/ 2603500 h 3898900"/>
                <a:gd name="connsiteX6" fmla="*/ 1718310 w 3978910"/>
                <a:gd name="connsiteY6" fmla="*/ 2679700 h 3898900"/>
                <a:gd name="connsiteX7" fmla="*/ 1413510 w 3978910"/>
                <a:gd name="connsiteY7" fmla="*/ 2755900 h 3898900"/>
                <a:gd name="connsiteX8" fmla="*/ 1261110 w 3978910"/>
                <a:gd name="connsiteY8" fmla="*/ 2603500 h 3898900"/>
                <a:gd name="connsiteX9" fmla="*/ 1108710 w 3978910"/>
                <a:gd name="connsiteY9" fmla="*/ 2451100 h 3898900"/>
                <a:gd name="connsiteX10" fmla="*/ 956310 w 3978910"/>
                <a:gd name="connsiteY10" fmla="*/ 2603500 h 3898900"/>
                <a:gd name="connsiteX11" fmla="*/ 803910 w 3978910"/>
                <a:gd name="connsiteY11" fmla="*/ 2679700 h 3898900"/>
                <a:gd name="connsiteX12" fmla="*/ 651510 w 3978910"/>
                <a:gd name="connsiteY12" fmla="*/ 2832100 h 3898900"/>
                <a:gd name="connsiteX13" fmla="*/ 422910 w 3978910"/>
                <a:gd name="connsiteY13" fmla="*/ 3060700 h 3898900"/>
                <a:gd name="connsiteX14" fmla="*/ 41910 w 3978910"/>
                <a:gd name="connsiteY14" fmla="*/ 3289300 h 3898900"/>
                <a:gd name="connsiteX15" fmla="*/ 41910 w 3978910"/>
                <a:gd name="connsiteY15" fmla="*/ 3289300 h 3898900"/>
                <a:gd name="connsiteX16" fmla="*/ 57150 w 3978910"/>
                <a:gd name="connsiteY16" fmla="*/ 3388360 h 3898900"/>
                <a:gd name="connsiteX17" fmla="*/ 384810 w 3978910"/>
                <a:gd name="connsiteY17" fmla="*/ 3502660 h 3898900"/>
                <a:gd name="connsiteX18" fmla="*/ 857250 w 3978910"/>
                <a:gd name="connsiteY18" fmla="*/ 3525520 h 3898900"/>
                <a:gd name="connsiteX19" fmla="*/ 1116330 w 3978910"/>
                <a:gd name="connsiteY19" fmla="*/ 3365500 h 3898900"/>
                <a:gd name="connsiteX20" fmla="*/ 1352550 w 3978910"/>
                <a:gd name="connsiteY20" fmla="*/ 3693160 h 3898900"/>
                <a:gd name="connsiteX21" fmla="*/ 1565910 w 3978910"/>
                <a:gd name="connsiteY21" fmla="*/ 3860800 h 3898900"/>
                <a:gd name="connsiteX22" fmla="*/ 2282190 w 3978910"/>
                <a:gd name="connsiteY22" fmla="*/ 3464560 h 3898900"/>
                <a:gd name="connsiteX23" fmla="*/ 3059430 w 3978910"/>
                <a:gd name="connsiteY23" fmla="*/ 3319780 h 3898900"/>
                <a:gd name="connsiteX24" fmla="*/ 3341370 w 3978910"/>
                <a:gd name="connsiteY24" fmla="*/ 3083560 h 3898900"/>
                <a:gd name="connsiteX25" fmla="*/ 3280410 w 3978910"/>
                <a:gd name="connsiteY25" fmla="*/ 2603500 h 3898900"/>
                <a:gd name="connsiteX26" fmla="*/ 3638550 w 3978910"/>
                <a:gd name="connsiteY26" fmla="*/ 1407160 h 3898900"/>
                <a:gd name="connsiteX27" fmla="*/ 3798570 w 3978910"/>
                <a:gd name="connsiteY27" fmla="*/ 241300 h 3898900"/>
                <a:gd name="connsiteX28" fmla="*/ 2556510 w 3978910"/>
                <a:gd name="connsiteY28" fmla="*/ 12700 h 3898900"/>
                <a:gd name="connsiteX29" fmla="*/ 2404110 w 3978910"/>
                <a:gd name="connsiteY29" fmla="*/ 165100 h 3898900"/>
                <a:gd name="connsiteX30" fmla="*/ 2007870 w 3978910"/>
                <a:gd name="connsiteY30" fmla="*/ 759460 h 3898900"/>
                <a:gd name="connsiteX31" fmla="*/ 1817370 w 3978910"/>
                <a:gd name="connsiteY31" fmla="*/ 835660 h 3898900"/>
                <a:gd name="connsiteX32" fmla="*/ 1497330 w 3978910"/>
                <a:gd name="connsiteY32" fmla="*/ 614680 h 3898900"/>
                <a:gd name="connsiteX33" fmla="*/ 1268730 w 3978910"/>
                <a:gd name="connsiteY33" fmla="*/ 1231900 h 3898900"/>
                <a:gd name="connsiteX34" fmla="*/ 925830 w 3978910"/>
                <a:gd name="connsiteY34" fmla="*/ 1894840 h 3898900"/>
                <a:gd name="connsiteX0" fmla="*/ 925830 w 3978910"/>
                <a:gd name="connsiteY0" fmla="*/ 1894840 h 3898900"/>
                <a:gd name="connsiteX1" fmla="*/ 1565910 w 3978910"/>
                <a:gd name="connsiteY1" fmla="*/ 1917700 h 3898900"/>
                <a:gd name="connsiteX2" fmla="*/ 1489710 w 3978910"/>
                <a:gd name="connsiteY2" fmla="*/ 2070100 h 3898900"/>
                <a:gd name="connsiteX3" fmla="*/ 1946910 w 3978910"/>
                <a:gd name="connsiteY3" fmla="*/ 2527300 h 3898900"/>
                <a:gd name="connsiteX4" fmla="*/ 2251710 w 3978910"/>
                <a:gd name="connsiteY4" fmla="*/ 2679700 h 3898900"/>
                <a:gd name="connsiteX5" fmla="*/ 1794510 w 3978910"/>
                <a:gd name="connsiteY5" fmla="*/ 2603500 h 3898900"/>
                <a:gd name="connsiteX6" fmla="*/ 1718310 w 3978910"/>
                <a:gd name="connsiteY6" fmla="*/ 2679700 h 3898900"/>
                <a:gd name="connsiteX7" fmla="*/ 1413510 w 3978910"/>
                <a:gd name="connsiteY7" fmla="*/ 2755900 h 3898900"/>
                <a:gd name="connsiteX8" fmla="*/ 1261110 w 3978910"/>
                <a:gd name="connsiteY8" fmla="*/ 2603500 h 3898900"/>
                <a:gd name="connsiteX9" fmla="*/ 1108710 w 3978910"/>
                <a:gd name="connsiteY9" fmla="*/ 2451100 h 3898900"/>
                <a:gd name="connsiteX10" fmla="*/ 956310 w 3978910"/>
                <a:gd name="connsiteY10" fmla="*/ 2603500 h 3898900"/>
                <a:gd name="connsiteX11" fmla="*/ 803910 w 3978910"/>
                <a:gd name="connsiteY11" fmla="*/ 2679700 h 3898900"/>
                <a:gd name="connsiteX12" fmla="*/ 651510 w 3978910"/>
                <a:gd name="connsiteY12" fmla="*/ 2832100 h 3898900"/>
                <a:gd name="connsiteX13" fmla="*/ 422910 w 3978910"/>
                <a:gd name="connsiteY13" fmla="*/ 3060700 h 3898900"/>
                <a:gd name="connsiteX14" fmla="*/ 41910 w 3978910"/>
                <a:gd name="connsiteY14" fmla="*/ 3289300 h 3898900"/>
                <a:gd name="connsiteX15" fmla="*/ 41910 w 3978910"/>
                <a:gd name="connsiteY15" fmla="*/ 3289300 h 3898900"/>
                <a:gd name="connsiteX16" fmla="*/ 57150 w 3978910"/>
                <a:gd name="connsiteY16" fmla="*/ 3388360 h 3898900"/>
                <a:gd name="connsiteX17" fmla="*/ 384810 w 3978910"/>
                <a:gd name="connsiteY17" fmla="*/ 3502660 h 3898900"/>
                <a:gd name="connsiteX18" fmla="*/ 857250 w 3978910"/>
                <a:gd name="connsiteY18" fmla="*/ 3525520 h 3898900"/>
                <a:gd name="connsiteX19" fmla="*/ 1116330 w 3978910"/>
                <a:gd name="connsiteY19" fmla="*/ 3365500 h 3898900"/>
                <a:gd name="connsiteX20" fmla="*/ 1352550 w 3978910"/>
                <a:gd name="connsiteY20" fmla="*/ 3693160 h 3898900"/>
                <a:gd name="connsiteX21" fmla="*/ 1565910 w 3978910"/>
                <a:gd name="connsiteY21" fmla="*/ 3860800 h 3898900"/>
                <a:gd name="connsiteX22" fmla="*/ 2282190 w 3978910"/>
                <a:gd name="connsiteY22" fmla="*/ 3464560 h 3898900"/>
                <a:gd name="connsiteX23" fmla="*/ 3059430 w 3978910"/>
                <a:gd name="connsiteY23" fmla="*/ 3319780 h 3898900"/>
                <a:gd name="connsiteX24" fmla="*/ 3341370 w 3978910"/>
                <a:gd name="connsiteY24" fmla="*/ 3083560 h 3898900"/>
                <a:gd name="connsiteX25" fmla="*/ 3280410 w 3978910"/>
                <a:gd name="connsiteY25" fmla="*/ 2603500 h 3898900"/>
                <a:gd name="connsiteX26" fmla="*/ 3638550 w 3978910"/>
                <a:gd name="connsiteY26" fmla="*/ 1407160 h 3898900"/>
                <a:gd name="connsiteX27" fmla="*/ 3798570 w 3978910"/>
                <a:gd name="connsiteY27" fmla="*/ 241300 h 3898900"/>
                <a:gd name="connsiteX28" fmla="*/ 2556510 w 3978910"/>
                <a:gd name="connsiteY28" fmla="*/ 12700 h 3898900"/>
                <a:gd name="connsiteX29" fmla="*/ 2251710 w 3978910"/>
                <a:gd name="connsiteY29" fmla="*/ 317500 h 3898900"/>
                <a:gd name="connsiteX30" fmla="*/ 2007870 w 3978910"/>
                <a:gd name="connsiteY30" fmla="*/ 759460 h 3898900"/>
                <a:gd name="connsiteX31" fmla="*/ 1817370 w 3978910"/>
                <a:gd name="connsiteY31" fmla="*/ 835660 h 3898900"/>
                <a:gd name="connsiteX32" fmla="*/ 1497330 w 3978910"/>
                <a:gd name="connsiteY32" fmla="*/ 614680 h 3898900"/>
                <a:gd name="connsiteX33" fmla="*/ 1268730 w 3978910"/>
                <a:gd name="connsiteY33" fmla="*/ 1231900 h 3898900"/>
                <a:gd name="connsiteX34" fmla="*/ 925830 w 3978910"/>
                <a:gd name="connsiteY34" fmla="*/ 1894840 h 3898900"/>
                <a:gd name="connsiteX0" fmla="*/ 925830 w 3978910"/>
                <a:gd name="connsiteY0" fmla="*/ 1907540 h 3911600"/>
                <a:gd name="connsiteX1" fmla="*/ 1565910 w 3978910"/>
                <a:gd name="connsiteY1" fmla="*/ 1930400 h 3911600"/>
                <a:gd name="connsiteX2" fmla="*/ 1489710 w 3978910"/>
                <a:gd name="connsiteY2" fmla="*/ 2082800 h 3911600"/>
                <a:gd name="connsiteX3" fmla="*/ 1946910 w 3978910"/>
                <a:gd name="connsiteY3" fmla="*/ 2540000 h 3911600"/>
                <a:gd name="connsiteX4" fmla="*/ 2251710 w 3978910"/>
                <a:gd name="connsiteY4" fmla="*/ 2692400 h 3911600"/>
                <a:gd name="connsiteX5" fmla="*/ 1794510 w 3978910"/>
                <a:gd name="connsiteY5" fmla="*/ 2616200 h 3911600"/>
                <a:gd name="connsiteX6" fmla="*/ 1718310 w 3978910"/>
                <a:gd name="connsiteY6" fmla="*/ 2692400 h 3911600"/>
                <a:gd name="connsiteX7" fmla="*/ 1413510 w 3978910"/>
                <a:gd name="connsiteY7" fmla="*/ 2768600 h 3911600"/>
                <a:gd name="connsiteX8" fmla="*/ 1261110 w 3978910"/>
                <a:gd name="connsiteY8" fmla="*/ 2616200 h 3911600"/>
                <a:gd name="connsiteX9" fmla="*/ 1108710 w 3978910"/>
                <a:gd name="connsiteY9" fmla="*/ 2463800 h 3911600"/>
                <a:gd name="connsiteX10" fmla="*/ 956310 w 3978910"/>
                <a:gd name="connsiteY10" fmla="*/ 2616200 h 3911600"/>
                <a:gd name="connsiteX11" fmla="*/ 803910 w 3978910"/>
                <a:gd name="connsiteY11" fmla="*/ 2692400 h 3911600"/>
                <a:gd name="connsiteX12" fmla="*/ 651510 w 3978910"/>
                <a:gd name="connsiteY12" fmla="*/ 2844800 h 3911600"/>
                <a:gd name="connsiteX13" fmla="*/ 422910 w 3978910"/>
                <a:gd name="connsiteY13" fmla="*/ 3073400 h 3911600"/>
                <a:gd name="connsiteX14" fmla="*/ 41910 w 3978910"/>
                <a:gd name="connsiteY14" fmla="*/ 3302000 h 3911600"/>
                <a:gd name="connsiteX15" fmla="*/ 41910 w 3978910"/>
                <a:gd name="connsiteY15" fmla="*/ 3302000 h 3911600"/>
                <a:gd name="connsiteX16" fmla="*/ 57150 w 3978910"/>
                <a:gd name="connsiteY16" fmla="*/ 3401060 h 3911600"/>
                <a:gd name="connsiteX17" fmla="*/ 384810 w 3978910"/>
                <a:gd name="connsiteY17" fmla="*/ 3515360 h 3911600"/>
                <a:gd name="connsiteX18" fmla="*/ 857250 w 3978910"/>
                <a:gd name="connsiteY18" fmla="*/ 3538220 h 3911600"/>
                <a:gd name="connsiteX19" fmla="*/ 1116330 w 3978910"/>
                <a:gd name="connsiteY19" fmla="*/ 3378200 h 3911600"/>
                <a:gd name="connsiteX20" fmla="*/ 1352550 w 3978910"/>
                <a:gd name="connsiteY20" fmla="*/ 3705860 h 3911600"/>
                <a:gd name="connsiteX21" fmla="*/ 1565910 w 3978910"/>
                <a:gd name="connsiteY21" fmla="*/ 3873500 h 3911600"/>
                <a:gd name="connsiteX22" fmla="*/ 2282190 w 3978910"/>
                <a:gd name="connsiteY22" fmla="*/ 3477260 h 3911600"/>
                <a:gd name="connsiteX23" fmla="*/ 3059430 w 3978910"/>
                <a:gd name="connsiteY23" fmla="*/ 3332480 h 3911600"/>
                <a:gd name="connsiteX24" fmla="*/ 3341370 w 3978910"/>
                <a:gd name="connsiteY24" fmla="*/ 3096260 h 3911600"/>
                <a:gd name="connsiteX25" fmla="*/ 3280410 w 3978910"/>
                <a:gd name="connsiteY25" fmla="*/ 2616200 h 3911600"/>
                <a:gd name="connsiteX26" fmla="*/ 3638550 w 3978910"/>
                <a:gd name="connsiteY26" fmla="*/ 1419860 h 3911600"/>
                <a:gd name="connsiteX27" fmla="*/ 3798570 w 3978910"/>
                <a:gd name="connsiteY27" fmla="*/ 254000 h 3911600"/>
                <a:gd name="connsiteX28" fmla="*/ 2556510 w 3978910"/>
                <a:gd name="connsiteY28" fmla="*/ 25400 h 3911600"/>
                <a:gd name="connsiteX29" fmla="*/ 2251710 w 3978910"/>
                <a:gd name="connsiteY29" fmla="*/ 406400 h 3911600"/>
                <a:gd name="connsiteX30" fmla="*/ 2007870 w 3978910"/>
                <a:gd name="connsiteY30" fmla="*/ 772160 h 3911600"/>
                <a:gd name="connsiteX31" fmla="*/ 1817370 w 3978910"/>
                <a:gd name="connsiteY31" fmla="*/ 848360 h 3911600"/>
                <a:gd name="connsiteX32" fmla="*/ 1497330 w 3978910"/>
                <a:gd name="connsiteY32" fmla="*/ 627380 h 3911600"/>
                <a:gd name="connsiteX33" fmla="*/ 1268730 w 3978910"/>
                <a:gd name="connsiteY33" fmla="*/ 1244600 h 3911600"/>
                <a:gd name="connsiteX34" fmla="*/ 925830 w 3978910"/>
                <a:gd name="connsiteY34" fmla="*/ 1907540 h 3911600"/>
                <a:gd name="connsiteX0" fmla="*/ 925830 w 3978910"/>
                <a:gd name="connsiteY0" fmla="*/ 192024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07870 w 3978910"/>
                <a:gd name="connsiteY30" fmla="*/ 78486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925830 w 3978910"/>
                <a:gd name="connsiteY34" fmla="*/ 1920240 h 3924300"/>
                <a:gd name="connsiteX0" fmla="*/ 925830 w 3978910"/>
                <a:gd name="connsiteY0" fmla="*/ 192024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07870 w 3978910"/>
                <a:gd name="connsiteY30" fmla="*/ 78486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925830 w 3978910"/>
                <a:gd name="connsiteY34" fmla="*/ 1920240 h 3924300"/>
                <a:gd name="connsiteX0" fmla="*/ 925830 w 3978910"/>
                <a:gd name="connsiteY0" fmla="*/ 192024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07870 w 3978910"/>
                <a:gd name="connsiteY30" fmla="*/ 78486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925830 w 3978910"/>
                <a:gd name="connsiteY34" fmla="*/ 1920240 h 3924300"/>
                <a:gd name="connsiteX0" fmla="*/ 925830 w 3978910"/>
                <a:gd name="connsiteY0" fmla="*/ 192024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925830 w 3978910"/>
                <a:gd name="connsiteY34" fmla="*/ 1920240 h 3924300"/>
                <a:gd name="connsiteX0" fmla="*/ 925830 w 3978910"/>
                <a:gd name="connsiteY0" fmla="*/ 192024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1184910 w 3978910"/>
                <a:gd name="connsiteY34" fmla="*/ 1638300 h 3924300"/>
                <a:gd name="connsiteX35" fmla="*/ 925830 w 3978910"/>
                <a:gd name="connsiteY35" fmla="*/ 1920240 h 3924300"/>
                <a:gd name="connsiteX0" fmla="*/ 925830 w 3978910"/>
                <a:gd name="connsiteY0" fmla="*/ 192024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1108710 w 3978910"/>
                <a:gd name="connsiteY34" fmla="*/ 1638300 h 3924300"/>
                <a:gd name="connsiteX35" fmla="*/ 925830 w 3978910"/>
                <a:gd name="connsiteY35" fmla="*/ 1920240 h 3924300"/>
                <a:gd name="connsiteX0" fmla="*/ 956310 w 3978910"/>
                <a:gd name="connsiteY0" fmla="*/ 194310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1108710 w 3978910"/>
                <a:gd name="connsiteY34" fmla="*/ 1638300 h 3924300"/>
                <a:gd name="connsiteX35" fmla="*/ 956310 w 3978910"/>
                <a:gd name="connsiteY35" fmla="*/ 1943100 h 3924300"/>
                <a:gd name="connsiteX0" fmla="*/ 956310 w 3978910"/>
                <a:gd name="connsiteY0" fmla="*/ 1943100 h 3924300"/>
                <a:gd name="connsiteX1" fmla="*/ 1565910 w 3978910"/>
                <a:gd name="connsiteY1" fmla="*/ 1943100 h 3924300"/>
                <a:gd name="connsiteX2" fmla="*/ 1489710 w 3978910"/>
                <a:gd name="connsiteY2" fmla="*/ 20955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1108710 w 3978910"/>
                <a:gd name="connsiteY34" fmla="*/ 1638300 h 3924300"/>
                <a:gd name="connsiteX35" fmla="*/ 956310 w 3978910"/>
                <a:gd name="connsiteY35" fmla="*/ 1943100 h 3924300"/>
                <a:gd name="connsiteX0" fmla="*/ 956310 w 3978910"/>
                <a:gd name="connsiteY0" fmla="*/ 1943100 h 3924300"/>
                <a:gd name="connsiteX1" fmla="*/ 1565910 w 3978910"/>
                <a:gd name="connsiteY1" fmla="*/ 1943100 h 3924300"/>
                <a:gd name="connsiteX2" fmla="*/ 1489710 w 3978910"/>
                <a:gd name="connsiteY2" fmla="*/ 2171700 h 3924300"/>
                <a:gd name="connsiteX3" fmla="*/ 1946910 w 3978910"/>
                <a:gd name="connsiteY3" fmla="*/ 2552700 h 3924300"/>
                <a:gd name="connsiteX4" fmla="*/ 2251710 w 3978910"/>
                <a:gd name="connsiteY4" fmla="*/ 2705100 h 3924300"/>
                <a:gd name="connsiteX5" fmla="*/ 1794510 w 3978910"/>
                <a:gd name="connsiteY5" fmla="*/ 2628900 h 3924300"/>
                <a:gd name="connsiteX6" fmla="*/ 1718310 w 3978910"/>
                <a:gd name="connsiteY6" fmla="*/ 27051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1108710 w 3978910"/>
                <a:gd name="connsiteY34" fmla="*/ 1638300 h 3924300"/>
                <a:gd name="connsiteX35" fmla="*/ 956310 w 3978910"/>
                <a:gd name="connsiteY35" fmla="*/ 1943100 h 3924300"/>
                <a:gd name="connsiteX0" fmla="*/ 956310 w 3978910"/>
                <a:gd name="connsiteY0" fmla="*/ 1943100 h 3924300"/>
                <a:gd name="connsiteX1" fmla="*/ 1565910 w 3978910"/>
                <a:gd name="connsiteY1" fmla="*/ 1943100 h 3924300"/>
                <a:gd name="connsiteX2" fmla="*/ 1489710 w 3978910"/>
                <a:gd name="connsiteY2" fmla="*/ 2171700 h 3924300"/>
                <a:gd name="connsiteX3" fmla="*/ 1794510 w 3978910"/>
                <a:gd name="connsiteY3" fmla="*/ 2400300 h 3924300"/>
                <a:gd name="connsiteX4" fmla="*/ 1946910 w 3978910"/>
                <a:gd name="connsiteY4" fmla="*/ 2552700 h 3924300"/>
                <a:gd name="connsiteX5" fmla="*/ 2251710 w 3978910"/>
                <a:gd name="connsiteY5" fmla="*/ 2705100 h 3924300"/>
                <a:gd name="connsiteX6" fmla="*/ 1794510 w 3978910"/>
                <a:gd name="connsiteY6" fmla="*/ 2628900 h 3924300"/>
                <a:gd name="connsiteX7" fmla="*/ 1718310 w 3978910"/>
                <a:gd name="connsiteY7" fmla="*/ 2705100 h 3924300"/>
                <a:gd name="connsiteX8" fmla="*/ 1413510 w 3978910"/>
                <a:gd name="connsiteY8" fmla="*/ 2781300 h 3924300"/>
                <a:gd name="connsiteX9" fmla="*/ 1261110 w 3978910"/>
                <a:gd name="connsiteY9" fmla="*/ 2628900 h 3924300"/>
                <a:gd name="connsiteX10" fmla="*/ 1108710 w 3978910"/>
                <a:gd name="connsiteY10" fmla="*/ 2476500 h 3924300"/>
                <a:gd name="connsiteX11" fmla="*/ 956310 w 3978910"/>
                <a:gd name="connsiteY11" fmla="*/ 2628900 h 3924300"/>
                <a:gd name="connsiteX12" fmla="*/ 803910 w 3978910"/>
                <a:gd name="connsiteY12" fmla="*/ 2705100 h 3924300"/>
                <a:gd name="connsiteX13" fmla="*/ 651510 w 3978910"/>
                <a:gd name="connsiteY13" fmla="*/ 2857500 h 3924300"/>
                <a:gd name="connsiteX14" fmla="*/ 422910 w 3978910"/>
                <a:gd name="connsiteY14" fmla="*/ 3086100 h 3924300"/>
                <a:gd name="connsiteX15" fmla="*/ 41910 w 3978910"/>
                <a:gd name="connsiteY15" fmla="*/ 3314700 h 3924300"/>
                <a:gd name="connsiteX16" fmla="*/ 41910 w 3978910"/>
                <a:gd name="connsiteY16" fmla="*/ 3314700 h 3924300"/>
                <a:gd name="connsiteX17" fmla="*/ 57150 w 3978910"/>
                <a:gd name="connsiteY17" fmla="*/ 3413760 h 3924300"/>
                <a:gd name="connsiteX18" fmla="*/ 384810 w 3978910"/>
                <a:gd name="connsiteY18" fmla="*/ 3528060 h 3924300"/>
                <a:gd name="connsiteX19" fmla="*/ 857250 w 3978910"/>
                <a:gd name="connsiteY19" fmla="*/ 3550920 h 3924300"/>
                <a:gd name="connsiteX20" fmla="*/ 1116330 w 3978910"/>
                <a:gd name="connsiteY20" fmla="*/ 3390900 h 3924300"/>
                <a:gd name="connsiteX21" fmla="*/ 1352550 w 3978910"/>
                <a:gd name="connsiteY21" fmla="*/ 3718560 h 3924300"/>
                <a:gd name="connsiteX22" fmla="*/ 1565910 w 3978910"/>
                <a:gd name="connsiteY22" fmla="*/ 3886200 h 3924300"/>
                <a:gd name="connsiteX23" fmla="*/ 2282190 w 3978910"/>
                <a:gd name="connsiteY23" fmla="*/ 3489960 h 3924300"/>
                <a:gd name="connsiteX24" fmla="*/ 3059430 w 3978910"/>
                <a:gd name="connsiteY24" fmla="*/ 3345180 h 3924300"/>
                <a:gd name="connsiteX25" fmla="*/ 3341370 w 3978910"/>
                <a:gd name="connsiteY25" fmla="*/ 3108960 h 3924300"/>
                <a:gd name="connsiteX26" fmla="*/ 3280410 w 3978910"/>
                <a:gd name="connsiteY26" fmla="*/ 2628900 h 3924300"/>
                <a:gd name="connsiteX27" fmla="*/ 3638550 w 3978910"/>
                <a:gd name="connsiteY27" fmla="*/ 1432560 h 3924300"/>
                <a:gd name="connsiteX28" fmla="*/ 3798570 w 3978910"/>
                <a:gd name="connsiteY28" fmla="*/ 266700 h 3924300"/>
                <a:gd name="connsiteX29" fmla="*/ 2556510 w 3978910"/>
                <a:gd name="connsiteY29" fmla="*/ 38100 h 3924300"/>
                <a:gd name="connsiteX30" fmla="*/ 2175510 w 3978910"/>
                <a:gd name="connsiteY30" fmla="*/ 495300 h 3924300"/>
                <a:gd name="connsiteX31" fmla="*/ 2023110 w 3978910"/>
                <a:gd name="connsiteY31" fmla="*/ 723900 h 3924300"/>
                <a:gd name="connsiteX32" fmla="*/ 1817370 w 3978910"/>
                <a:gd name="connsiteY32" fmla="*/ 861060 h 3924300"/>
                <a:gd name="connsiteX33" fmla="*/ 1497330 w 3978910"/>
                <a:gd name="connsiteY33" fmla="*/ 640080 h 3924300"/>
                <a:gd name="connsiteX34" fmla="*/ 1268730 w 3978910"/>
                <a:gd name="connsiteY34" fmla="*/ 1257300 h 3924300"/>
                <a:gd name="connsiteX35" fmla="*/ 1108710 w 3978910"/>
                <a:gd name="connsiteY35" fmla="*/ 1638300 h 3924300"/>
                <a:gd name="connsiteX36" fmla="*/ 956310 w 3978910"/>
                <a:gd name="connsiteY36" fmla="*/ 1943100 h 3924300"/>
                <a:gd name="connsiteX0" fmla="*/ 956310 w 3978910"/>
                <a:gd name="connsiteY0" fmla="*/ 1943100 h 3924300"/>
                <a:gd name="connsiteX1" fmla="*/ 1565910 w 3978910"/>
                <a:gd name="connsiteY1" fmla="*/ 1943100 h 3924300"/>
                <a:gd name="connsiteX2" fmla="*/ 1489710 w 3978910"/>
                <a:gd name="connsiteY2" fmla="*/ 2171700 h 3924300"/>
                <a:gd name="connsiteX3" fmla="*/ 1794510 w 3978910"/>
                <a:gd name="connsiteY3" fmla="*/ 2400300 h 3924300"/>
                <a:gd name="connsiteX4" fmla="*/ 1946910 w 3978910"/>
                <a:gd name="connsiteY4" fmla="*/ 2552700 h 3924300"/>
                <a:gd name="connsiteX5" fmla="*/ 2251710 w 3978910"/>
                <a:gd name="connsiteY5" fmla="*/ 2705100 h 3924300"/>
                <a:gd name="connsiteX6" fmla="*/ 1794510 w 3978910"/>
                <a:gd name="connsiteY6" fmla="*/ 2628900 h 3924300"/>
                <a:gd name="connsiteX7" fmla="*/ 1642110 w 3978910"/>
                <a:gd name="connsiteY7" fmla="*/ 2781300 h 3924300"/>
                <a:gd name="connsiteX8" fmla="*/ 1413510 w 3978910"/>
                <a:gd name="connsiteY8" fmla="*/ 2781300 h 3924300"/>
                <a:gd name="connsiteX9" fmla="*/ 1261110 w 3978910"/>
                <a:gd name="connsiteY9" fmla="*/ 2628900 h 3924300"/>
                <a:gd name="connsiteX10" fmla="*/ 1108710 w 3978910"/>
                <a:gd name="connsiteY10" fmla="*/ 2476500 h 3924300"/>
                <a:gd name="connsiteX11" fmla="*/ 956310 w 3978910"/>
                <a:gd name="connsiteY11" fmla="*/ 2628900 h 3924300"/>
                <a:gd name="connsiteX12" fmla="*/ 803910 w 3978910"/>
                <a:gd name="connsiteY12" fmla="*/ 2705100 h 3924300"/>
                <a:gd name="connsiteX13" fmla="*/ 651510 w 3978910"/>
                <a:gd name="connsiteY13" fmla="*/ 2857500 h 3924300"/>
                <a:gd name="connsiteX14" fmla="*/ 422910 w 3978910"/>
                <a:gd name="connsiteY14" fmla="*/ 3086100 h 3924300"/>
                <a:gd name="connsiteX15" fmla="*/ 41910 w 3978910"/>
                <a:gd name="connsiteY15" fmla="*/ 3314700 h 3924300"/>
                <a:gd name="connsiteX16" fmla="*/ 41910 w 3978910"/>
                <a:gd name="connsiteY16" fmla="*/ 3314700 h 3924300"/>
                <a:gd name="connsiteX17" fmla="*/ 57150 w 3978910"/>
                <a:gd name="connsiteY17" fmla="*/ 3413760 h 3924300"/>
                <a:gd name="connsiteX18" fmla="*/ 384810 w 3978910"/>
                <a:gd name="connsiteY18" fmla="*/ 3528060 h 3924300"/>
                <a:gd name="connsiteX19" fmla="*/ 857250 w 3978910"/>
                <a:gd name="connsiteY19" fmla="*/ 3550920 h 3924300"/>
                <a:gd name="connsiteX20" fmla="*/ 1116330 w 3978910"/>
                <a:gd name="connsiteY20" fmla="*/ 3390900 h 3924300"/>
                <a:gd name="connsiteX21" fmla="*/ 1352550 w 3978910"/>
                <a:gd name="connsiteY21" fmla="*/ 3718560 h 3924300"/>
                <a:gd name="connsiteX22" fmla="*/ 1565910 w 3978910"/>
                <a:gd name="connsiteY22" fmla="*/ 3886200 h 3924300"/>
                <a:gd name="connsiteX23" fmla="*/ 2282190 w 3978910"/>
                <a:gd name="connsiteY23" fmla="*/ 3489960 h 3924300"/>
                <a:gd name="connsiteX24" fmla="*/ 3059430 w 3978910"/>
                <a:gd name="connsiteY24" fmla="*/ 3345180 h 3924300"/>
                <a:gd name="connsiteX25" fmla="*/ 3341370 w 3978910"/>
                <a:gd name="connsiteY25" fmla="*/ 3108960 h 3924300"/>
                <a:gd name="connsiteX26" fmla="*/ 3280410 w 3978910"/>
                <a:gd name="connsiteY26" fmla="*/ 2628900 h 3924300"/>
                <a:gd name="connsiteX27" fmla="*/ 3638550 w 3978910"/>
                <a:gd name="connsiteY27" fmla="*/ 1432560 h 3924300"/>
                <a:gd name="connsiteX28" fmla="*/ 3798570 w 3978910"/>
                <a:gd name="connsiteY28" fmla="*/ 266700 h 3924300"/>
                <a:gd name="connsiteX29" fmla="*/ 2556510 w 3978910"/>
                <a:gd name="connsiteY29" fmla="*/ 38100 h 3924300"/>
                <a:gd name="connsiteX30" fmla="*/ 2175510 w 3978910"/>
                <a:gd name="connsiteY30" fmla="*/ 495300 h 3924300"/>
                <a:gd name="connsiteX31" fmla="*/ 2023110 w 3978910"/>
                <a:gd name="connsiteY31" fmla="*/ 723900 h 3924300"/>
                <a:gd name="connsiteX32" fmla="*/ 1817370 w 3978910"/>
                <a:gd name="connsiteY32" fmla="*/ 861060 h 3924300"/>
                <a:gd name="connsiteX33" fmla="*/ 1497330 w 3978910"/>
                <a:gd name="connsiteY33" fmla="*/ 640080 h 3924300"/>
                <a:gd name="connsiteX34" fmla="*/ 1268730 w 3978910"/>
                <a:gd name="connsiteY34" fmla="*/ 1257300 h 3924300"/>
                <a:gd name="connsiteX35" fmla="*/ 1108710 w 3978910"/>
                <a:gd name="connsiteY35" fmla="*/ 1638300 h 3924300"/>
                <a:gd name="connsiteX36" fmla="*/ 956310 w 3978910"/>
                <a:gd name="connsiteY36" fmla="*/ 1943100 h 3924300"/>
                <a:gd name="connsiteX0" fmla="*/ 956310 w 3978910"/>
                <a:gd name="connsiteY0" fmla="*/ 1943100 h 3924300"/>
                <a:gd name="connsiteX1" fmla="*/ 1565910 w 3978910"/>
                <a:gd name="connsiteY1" fmla="*/ 1943100 h 3924300"/>
                <a:gd name="connsiteX2" fmla="*/ 1489710 w 3978910"/>
                <a:gd name="connsiteY2" fmla="*/ 2171700 h 3924300"/>
                <a:gd name="connsiteX3" fmla="*/ 1794510 w 3978910"/>
                <a:gd name="connsiteY3" fmla="*/ 2400300 h 3924300"/>
                <a:gd name="connsiteX4" fmla="*/ 1946910 w 3978910"/>
                <a:gd name="connsiteY4" fmla="*/ 2552700 h 3924300"/>
                <a:gd name="connsiteX5" fmla="*/ 1870710 w 3978910"/>
                <a:gd name="connsiteY5" fmla="*/ 2552700 h 3924300"/>
                <a:gd name="connsiteX6" fmla="*/ 1794510 w 3978910"/>
                <a:gd name="connsiteY6" fmla="*/ 2628900 h 3924300"/>
                <a:gd name="connsiteX7" fmla="*/ 1642110 w 3978910"/>
                <a:gd name="connsiteY7" fmla="*/ 2781300 h 3924300"/>
                <a:gd name="connsiteX8" fmla="*/ 1413510 w 3978910"/>
                <a:gd name="connsiteY8" fmla="*/ 2781300 h 3924300"/>
                <a:gd name="connsiteX9" fmla="*/ 1261110 w 3978910"/>
                <a:gd name="connsiteY9" fmla="*/ 2628900 h 3924300"/>
                <a:gd name="connsiteX10" fmla="*/ 1108710 w 3978910"/>
                <a:gd name="connsiteY10" fmla="*/ 2476500 h 3924300"/>
                <a:gd name="connsiteX11" fmla="*/ 956310 w 3978910"/>
                <a:gd name="connsiteY11" fmla="*/ 2628900 h 3924300"/>
                <a:gd name="connsiteX12" fmla="*/ 803910 w 3978910"/>
                <a:gd name="connsiteY12" fmla="*/ 2705100 h 3924300"/>
                <a:gd name="connsiteX13" fmla="*/ 651510 w 3978910"/>
                <a:gd name="connsiteY13" fmla="*/ 2857500 h 3924300"/>
                <a:gd name="connsiteX14" fmla="*/ 422910 w 3978910"/>
                <a:gd name="connsiteY14" fmla="*/ 3086100 h 3924300"/>
                <a:gd name="connsiteX15" fmla="*/ 41910 w 3978910"/>
                <a:gd name="connsiteY15" fmla="*/ 3314700 h 3924300"/>
                <a:gd name="connsiteX16" fmla="*/ 41910 w 3978910"/>
                <a:gd name="connsiteY16" fmla="*/ 3314700 h 3924300"/>
                <a:gd name="connsiteX17" fmla="*/ 57150 w 3978910"/>
                <a:gd name="connsiteY17" fmla="*/ 3413760 h 3924300"/>
                <a:gd name="connsiteX18" fmla="*/ 384810 w 3978910"/>
                <a:gd name="connsiteY18" fmla="*/ 3528060 h 3924300"/>
                <a:gd name="connsiteX19" fmla="*/ 857250 w 3978910"/>
                <a:gd name="connsiteY19" fmla="*/ 3550920 h 3924300"/>
                <a:gd name="connsiteX20" fmla="*/ 1116330 w 3978910"/>
                <a:gd name="connsiteY20" fmla="*/ 3390900 h 3924300"/>
                <a:gd name="connsiteX21" fmla="*/ 1352550 w 3978910"/>
                <a:gd name="connsiteY21" fmla="*/ 3718560 h 3924300"/>
                <a:gd name="connsiteX22" fmla="*/ 1565910 w 3978910"/>
                <a:gd name="connsiteY22" fmla="*/ 3886200 h 3924300"/>
                <a:gd name="connsiteX23" fmla="*/ 2282190 w 3978910"/>
                <a:gd name="connsiteY23" fmla="*/ 3489960 h 3924300"/>
                <a:gd name="connsiteX24" fmla="*/ 3059430 w 3978910"/>
                <a:gd name="connsiteY24" fmla="*/ 3345180 h 3924300"/>
                <a:gd name="connsiteX25" fmla="*/ 3341370 w 3978910"/>
                <a:gd name="connsiteY25" fmla="*/ 3108960 h 3924300"/>
                <a:gd name="connsiteX26" fmla="*/ 3280410 w 3978910"/>
                <a:gd name="connsiteY26" fmla="*/ 2628900 h 3924300"/>
                <a:gd name="connsiteX27" fmla="*/ 3638550 w 3978910"/>
                <a:gd name="connsiteY27" fmla="*/ 1432560 h 3924300"/>
                <a:gd name="connsiteX28" fmla="*/ 3798570 w 3978910"/>
                <a:gd name="connsiteY28" fmla="*/ 266700 h 3924300"/>
                <a:gd name="connsiteX29" fmla="*/ 2556510 w 3978910"/>
                <a:gd name="connsiteY29" fmla="*/ 38100 h 3924300"/>
                <a:gd name="connsiteX30" fmla="*/ 2175510 w 3978910"/>
                <a:gd name="connsiteY30" fmla="*/ 495300 h 3924300"/>
                <a:gd name="connsiteX31" fmla="*/ 2023110 w 3978910"/>
                <a:gd name="connsiteY31" fmla="*/ 723900 h 3924300"/>
                <a:gd name="connsiteX32" fmla="*/ 1817370 w 3978910"/>
                <a:gd name="connsiteY32" fmla="*/ 861060 h 3924300"/>
                <a:gd name="connsiteX33" fmla="*/ 1497330 w 3978910"/>
                <a:gd name="connsiteY33" fmla="*/ 640080 h 3924300"/>
                <a:gd name="connsiteX34" fmla="*/ 1268730 w 3978910"/>
                <a:gd name="connsiteY34" fmla="*/ 1257300 h 3924300"/>
                <a:gd name="connsiteX35" fmla="*/ 1108710 w 3978910"/>
                <a:gd name="connsiteY35" fmla="*/ 1638300 h 3924300"/>
                <a:gd name="connsiteX36" fmla="*/ 956310 w 3978910"/>
                <a:gd name="connsiteY36" fmla="*/ 1943100 h 3924300"/>
                <a:gd name="connsiteX0" fmla="*/ 956310 w 3978910"/>
                <a:gd name="connsiteY0" fmla="*/ 1943100 h 3924300"/>
                <a:gd name="connsiteX1" fmla="*/ 1565910 w 3978910"/>
                <a:gd name="connsiteY1" fmla="*/ 1943100 h 3924300"/>
                <a:gd name="connsiteX2" fmla="*/ 1489710 w 3978910"/>
                <a:gd name="connsiteY2" fmla="*/ 2171700 h 3924300"/>
                <a:gd name="connsiteX3" fmla="*/ 1794510 w 3978910"/>
                <a:gd name="connsiteY3" fmla="*/ 2400300 h 3924300"/>
                <a:gd name="connsiteX4" fmla="*/ 1946910 w 3978910"/>
                <a:gd name="connsiteY4" fmla="*/ 2552700 h 3924300"/>
                <a:gd name="connsiteX5" fmla="*/ 1794510 w 3978910"/>
                <a:gd name="connsiteY5" fmla="*/ 2628900 h 3924300"/>
                <a:gd name="connsiteX6" fmla="*/ 1794510 w 3978910"/>
                <a:gd name="connsiteY6" fmla="*/ 2628900 h 3924300"/>
                <a:gd name="connsiteX7" fmla="*/ 1642110 w 3978910"/>
                <a:gd name="connsiteY7" fmla="*/ 2781300 h 3924300"/>
                <a:gd name="connsiteX8" fmla="*/ 1413510 w 3978910"/>
                <a:gd name="connsiteY8" fmla="*/ 2781300 h 3924300"/>
                <a:gd name="connsiteX9" fmla="*/ 1261110 w 3978910"/>
                <a:gd name="connsiteY9" fmla="*/ 2628900 h 3924300"/>
                <a:gd name="connsiteX10" fmla="*/ 1108710 w 3978910"/>
                <a:gd name="connsiteY10" fmla="*/ 2476500 h 3924300"/>
                <a:gd name="connsiteX11" fmla="*/ 956310 w 3978910"/>
                <a:gd name="connsiteY11" fmla="*/ 2628900 h 3924300"/>
                <a:gd name="connsiteX12" fmla="*/ 803910 w 3978910"/>
                <a:gd name="connsiteY12" fmla="*/ 2705100 h 3924300"/>
                <a:gd name="connsiteX13" fmla="*/ 651510 w 3978910"/>
                <a:gd name="connsiteY13" fmla="*/ 2857500 h 3924300"/>
                <a:gd name="connsiteX14" fmla="*/ 422910 w 3978910"/>
                <a:gd name="connsiteY14" fmla="*/ 3086100 h 3924300"/>
                <a:gd name="connsiteX15" fmla="*/ 41910 w 3978910"/>
                <a:gd name="connsiteY15" fmla="*/ 3314700 h 3924300"/>
                <a:gd name="connsiteX16" fmla="*/ 41910 w 3978910"/>
                <a:gd name="connsiteY16" fmla="*/ 3314700 h 3924300"/>
                <a:gd name="connsiteX17" fmla="*/ 57150 w 3978910"/>
                <a:gd name="connsiteY17" fmla="*/ 3413760 h 3924300"/>
                <a:gd name="connsiteX18" fmla="*/ 384810 w 3978910"/>
                <a:gd name="connsiteY18" fmla="*/ 3528060 h 3924300"/>
                <a:gd name="connsiteX19" fmla="*/ 857250 w 3978910"/>
                <a:gd name="connsiteY19" fmla="*/ 3550920 h 3924300"/>
                <a:gd name="connsiteX20" fmla="*/ 1116330 w 3978910"/>
                <a:gd name="connsiteY20" fmla="*/ 3390900 h 3924300"/>
                <a:gd name="connsiteX21" fmla="*/ 1352550 w 3978910"/>
                <a:gd name="connsiteY21" fmla="*/ 3718560 h 3924300"/>
                <a:gd name="connsiteX22" fmla="*/ 1565910 w 3978910"/>
                <a:gd name="connsiteY22" fmla="*/ 3886200 h 3924300"/>
                <a:gd name="connsiteX23" fmla="*/ 2282190 w 3978910"/>
                <a:gd name="connsiteY23" fmla="*/ 3489960 h 3924300"/>
                <a:gd name="connsiteX24" fmla="*/ 3059430 w 3978910"/>
                <a:gd name="connsiteY24" fmla="*/ 3345180 h 3924300"/>
                <a:gd name="connsiteX25" fmla="*/ 3341370 w 3978910"/>
                <a:gd name="connsiteY25" fmla="*/ 3108960 h 3924300"/>
                <a:gd name="connsiteX26" fmla="*/ 3280410 w 3978910"/>
                <a:gd name="connsiteY26" fmla="*/ 2628900 h 3924300"/>
                <a:gd name="connsiteX27" fmla="*/ 3638550 w 3978910"/>
                <a:gd name="connsiteY27" fmla="*/ 1432560 h 3924300"/>
                <a:gd name="connsiteX28" fmla="*/ 3798570 w 3978910"/>
                <a:gd name="connsiteY28" fmla="*/ 266700 h 3924300"/>
                <a:gd name="connsiteX29" fmla="*/ 2556510 w 3978910"/>
                <a:gd name="connsiteY29" fmla="*/ 38100 h 3924300"/>
                <a:gd name="connsiteX30" fmla="*/ 2175510 w 3978910"/>
                <a:gd name="connsiteY30" fmla="*/ 495300 h 3924300"/>
                <a:gd name="connsiteX31" fmla="*/ 2023110 w 3978910"/>
                <a:gd name="connsiteY31" fmla="*/ 723900 h 3924300"/>
                <a:gd name="connsiteX32" fmla="*/ 1817370 w 3978910"/>
                <a:gd name="connsiteY32" fmla="*/ 861060 h 3924300"/>
                <a:gd name="connsiteX33" fmla="*/ 1497330 w 3978910"/>
                <a:gd name="connsiteY33" fmla="*/ 640080 h 3924300"/>
                <a:gd name="connsiteX34" fmla="*/ 1268730 w 3978910"/>
                <a:gd name="connsiteY34" fmla="*/ 1257300 h 3924300"/>
                <a:gd name="connsiteX35" fmla="*/ 1108710 w 3978910"/>
                <a:gd name="connsiteY35" fmla="*/ 1638300 h 3924300"/>
                <a:gd name="connsiteX36" fmla="*/ 956310 w 3978910"/>
                <a:gd name="connsiteY36" fmla="*/ 1943100 h 3924300"/>
                <a:gd name="connsiteX0" fmla="*/ 956310 w 3978910"/>
                <a:gd name="connsiteY0" fmla="*/ 1943100 h 3924300"/>
                <a:gd name="connsiteX1" fmla="*/ 1565910 w 3978910"/>
                <a:gd name="connsiteY1" fmla="*/ 1943100 h 3924300"/>
                <a:gd name="connsiteX2" fmla="*/ 1489710 w 3978910"/>
                <a:gd name="connsiteY2" fmla="*/ 2171700 h 3924300"/>
                <a:gd name="connsiteX3" fmla="*/ 1794510 w 3978910"/>
                <a:gd name="connsiteY3" fmla="*/ 2400300 h 3924300"/>
                <a:gd name="connsiteX4" fmla="*/ 1946910 w 3978910"/>
                <a:gd name="connsiteY4" fmla="*/ 2552700 h 3924300"/>
                <a:gd name="connsiteX5" fmla="*/ 1794510 w 3978910"/>
                <a:gd name="connsiteY5" fmla="*/ 2628900 h 3924300"/>
                <a:gd name="connsiteX6" fmla="*/ 1642110 w 3978910"/>
                <a:gd name="connsiteY6" fmla="*/ 2781300 h 3924300"/>
                <a:gd name="connsiteX7" fmla="*/ 1413510 w 3978910"/>
                <a:gd name="connsiteY7" fmla="*/ 2781300 h 3924300"/>
                <a:gd name="connsiteX8" fmla="*/ 1261110 w 3978910"/>
                <a:gd name="connsiteY8" fmla="*/ 2628900 h 3924300"/>
                <a:gd name="connsiteX9" fmla="*/ 1108710 w 3978910"/>
                <a:gd name="connsiteY9" fmla="*/ 2476500 h 3924300"/>
                <a:gd name="connsiteX10" fmla="*/ 956310 w 3978910"/>
                <a:gd name="connsiteY10" fmla="*/ 2628900 h 3924300"/>
                <a:gd name="connsiteX11" fmla="*/ 803910 w 3978910"/>
                <a:gd name="connsiteY11" fmla="*/ 2705100 h 3924300"/>
                <a:gd name="connsiteX12" fmla="*/ 651510 w 3978910"/>
                <a:gd name="connsiteY12" fmla="*/ 2857500 h 3924300"/>
                <a:gd name="connsiteX13" fmla="*/ 422910 w 3978910"/>
                <a:gd name="connsiteY13" fmla="*/ 3086100 h 3924300"/>
                <a:gd name="connsiteX14" fmla="*/ 41910 w 3978910"/>
                <a:gd name="connsiteY14" fmla="*/ 3314700 h 3924300"/>
                <a:gd name="connsiteX15" fmla="*/ 41910 w 3978910"/>
                <a:gd name="connsiteY15" fmla="*/ 3314700 h 3924300"/>
                <a:gd name="connsiteX16" fmla="*/ 57150 w 3978910"/>
                <a:gd name="connsiteY16" fmla="*/ 3413760 h 3924300"/>
                <a:gd name="connsiteX17" fmla="*/ 384810 w 3978910"/>
                <a:gd name="connsiteY17" fmla="*/ 3528060 h 3924300"/>
                <a:gd name="connsiteX18" fmla="*/ 857250 w 3978910"/>
                <a:gd name="connsiteY18" fmla="*/ 3550920 h 3924300"/>
                <a:gd name="connsiteX19" fmla="*/ 1116330 w 3978910"/>
                <a:gd name="connsiteY19" fmla="*/ 3390900 h 3924300"/>
                <a:gd name="connsiteX20" fmla="*/ 1352550 w 3978910"/>
                <a:gd name="connsiteY20" fmla="*/ 3718560 h 3924300"/>
                <a:gd name="connsiteX21" fmla="*/ 1565910 w 3978910"/>
                <a:gd name="connsiteY21" fmla="*/ 3886200 h 3924300"/>
                <a:gd name="connsiteX22" fmla="*/ 2282190 w 3978910"/>
                <a:gd name="connsiteY22" fmla="*/ 3489960 h 3924300"/>
                <a:gd name="connsiteX23" fmla="*/ 3059430 w 3978910"/>
                <a:gd name="connsiteY23" fmla="*/ 3345180 h 3924300"/>
                <a:gd name="connsiteX24" fmla="*/ 3341370 w 3978910"/>
                <a:gd name="connsiteY24" fmla="*/ 3108960 h 3924300"/>
                <a:gd name="connsiteX25" fmla="*/ 3280410 w 3978910"/>
                <a:gd name="connsiteY25" fmla="*/ 2628900 h 3924300"/>
                <a:gd name="connsiteX26" fmla="*/ 3638550 w 3978910"/>
                <a:gd name="connsiteY26" fmla="*/ 1432560 h 3924300"/>
                <a:gd name="connsiteX27" fmla="*/ 3798570 w 3978910"/>
                <a:gd name="connsiteY27" fmla="*/ 266700 h 3924300"/>
                <a:gd name="connsiteX28" fmla="*/ 2556510 w 3978910"/>
                <a:gd name="connsiteY28" fmla="*/ 38100 h 3924300"/>
                <a:gd name="connsiteX29" fmla="*/ 2175510 w 3978910"/>
                <a:gd name="connsiteY29" fmla="*/ 495300 h 3924300"/>
                <a:gd name="connsiteX30" fmla="*/ 2023110 w 3978910"/>
                <a:gd name="connsiteY30" fmla="*/ 723900 h 3924300"/>
                <a:gd name="connsiteX31" fmla="*/ 1817370 w 3978910"/>
                <a:gd name="connsiteY31" fmla="*/ 861060 h 3924300"/>
                <a:gd name="connsiteX32" fmla="*/ 1497330 w 3978910"/>
                <a:gd name="connsiteY32" fmla="*/ 640080 h 3924300"/>
                <a:gd name="connsiteX33" fmla="*/ 1268730 w 3978910"/>
                <a:gd name="connsiteY33" fmla="*/ 1257300 h 3924300"/>
                <a:gd name="connsiteX34" fmla="*/ 1108710 w 3978910"/>
                <a:gd name="connsiteY34" fmla="*/ 1638300 h 3924300"/>
                <a:gd name="connsiteX35" fmla="*/ 956310 w 3978910"/>
                <a:gd name="connsiteY35" fmla="*/ 1943100 h 3924300"/>
                <a:gd name="connsiteX0" fmla="*/ 956310 w 4001770"/>
                <a:gd name="connsiteY0" fmla="*/ 1943100 h 3924300"/>
                <a:gd name="connsiteX1" fmla="*/ 1565910 w 4001770"/>
                <a:gd name="connsiteY1" fmla="*/ 1943100 h 3924300"/>
                <a:gd name="connsiteX2" fmla="*/ 1489710 w 4001770"/>
                <a:gd name="connsiteY2" fmla="*/ 2171700 h 3924300"/>
                <a:gd name="connsiteX3" fmla="*/ 1794510 w 4001770"/>
                <a:gd name="connsiteY3" fmla="*/ 2400300 h 3924300"/>
                <a:gd name="connsiteX4" fmla="*/ 1946910 w 4001770"/>
                <a:gd name="connsiteY4" fmla="*/ 2552700 h 3924300"/>
                <a:gd name="connsiteX5" fmla="*/ 1794510 w 4001770"/>
                <a:gd name="connsiteY5" fmla="*/ 2628900 h 3924300"/>
                <a:gd name="connsiteX6" fmla="*/ 1642110 w 4001770"/>
                <a:gd name="connsiteY6" fmla="*/ 2781300 h 3924300"/>
                <a:gd name="connsiteX7" fmla="*/ 1413510 w 4001770"/>
                <a:gd name="connsiteY7" fmla="*/ 2781300 h 3924300"/>
                <a:gd name="connsiteX8" fmla="*/ 1261110 w 4001770"/>
                <a:gd name="connsiteY8" fmla="*/ 2628900 h 3924300"/>
                <a:gd name="connsiteX9" fmla="*/ 1108710 w 4001770"/>
                <a:gd name="connsiteY9" fmla="*/ 2476500 h 3924300"/>
                <a:gd name="connsiteX10" fmla="*/ 956310 w 4001770"/>
                <a:gd name="connsiteY10" fmla="*/ 2628900 h 3924300"/>
                <a:gd name="connsiteX11" fmla="*/ 803910 w 4001770"/>
                <a:gd name="connsiteY11" fmla="*/ 2705100 h 3924300"/>
                <a:gd name="connsiteX12" fmla="*/ 651510 w 4001770"/>
                <a:gd name="connsiteY12" fmla="*/ 2857500 h 3924300"/>
                <a:gd name="connsiteX13" fmla="*/ 422910 w 4001770"/>
                <a:gd name="connsiteY13" fmla="*/ 3086100 h 3924300"/>
                <a:gd name="connsiteX14" fmla="*/ 41910 w 4001770"/>
                <a:gd name="connsiteY14" fmla="*/ 3314700 h 3924300"/>
                <a:gd name="connsiteX15" fmla="*/ 41910 w 4001770"/>
                <a:gd name="connsiteY15" fmla="*/ 3314700 h 3924300"/>
                <a:gd name="connsiteX16" fmla="*/ 57150 w 4001770"/>
                <a:gd name="connsiteY16" fmla="*/ 3413760 h 3924300"/>
                <a:gd name="connsiteX17" fmla="*/ 384810 w 4001770"/>
                <a:gd name="connsiteY17" fmla="*/ 3528060 h 3924300"/>
                <a:gd name="connsiteX18" fmla="*/ 857250 w 4001770"/>
                <a:gd name="connsiteY18" fmla="*/ 3550920 h 3924300"/>
                <a:gd name="connsiteX19" fmla="*/ 1116330 w 4001770"/>
                <a:gd name="connsiteY19" fmla="*/ 3390900 h 3924300"/>
                <a:gd name="connsiteX20" fmla="*/ 1352550 w 4001770"/>
                <a:gd name="connsiteY20" fmla="*/ 3718560 h 3924300"/>
                <a:gd name="connsiteX21" fmla="*/ 1565910 w 4001770"/>
                <a:gd name="connsiteY21" fmla="*/ 3886200 h 3924300"/>
                <a:gd name="connsiteX22" fmla="*/ 2282190 w 4001770"/>
                <a:gd name="connsiteY22" fmla="*/ 3489960 h 3924300"/>
                <a:gd name="connsiteX23" fmla="*/ 3059430 w 4001770"/>
                <a:gd name="connsiteY23" fmla="*/ 3345180 h 3924300"/>
                <a:gd name="connsiteX24" fmla="*/ 3341370 w 4001770"/>
                <a:gd name="connsiteY24" fmla="*/ 3108960 h 3924300"/>
                <a:gd name="connsiteX25" fmla="*/ 3280410 w 4001770"/>
                <a:gd name="connsiteY25" fmla="*/ 2628900 h 3924300"/>
                <a:gd name="connsiteX26" fmla="*/ 3638550 w 4001770"/>
                <a:gd name="connsiteY26" fmla="*/ 1432560 h 3924300"/>
                <a:gd name="connsiteX27" fmla="*/ 3775710 w 4001770"/>
                <a:gd name="connsiteY27" fmla="*/ 495300 h 3924300"/>
                <a:gd name="connsiteX28" fmla="*/ 3798570 w 4001770"/>
                <a:gd name="connsiteY28" fmla="*/ 266700 h 3924300"/>
                <a:gd name="connsiteX29" fmla="*/ 2556510 w 4001770"/>
                <a:gd name="connsiteY29" fmla="*/ 38100 h 3924300"/>
                <a:gd name="connsiteX30" fmla="*/ 2175510 w 4001770"/>
                <a:gd name="connsiteY30" fmla="*/ 495300 h 3924300"/>
                <a:gd name="connsiteX31" fmla="*/ 2023110 w 4001770"/>
                <a:gd name="connsiteY31" fmla="*/ 723900 h 3924300"/>
                <a:gd name="connsiteX32" fmla="*/ 1817370 w 4001770"/>
                <a:gd name="connsiteY32" fmla="*/ 861060 h 3924300"/>
                <a:gd name="connsiteX33" fmla="*/ 1497330 w 4001770"/>
                <a:gd name="connsiteY33" fmla="*/ 640080 h 3924300"/>
                <a:gd name="connsiteX34" fmla="*/ 1268730 w 4001770"/>
                <a:gd name="connsiteY34" fmla="*/ 1257300 h 3924300"/>
                <a:gd name="connsiteX35" fmla="*/ 1108710 w 4001770"/>
                <a:gd name="connsiteY35" fmla="*/ 1638300 h 3924300"/>
                <a:gd name="connsiteX36" fmla="*/ 956310 w 4001770"/>
                <a:gd name="connsiteY36" fmla="*/ 1943100 h 3924300"/>
                <a:gd name="connsiteX0" fmla="*/ 956310 w 3976370"/>
                <a:gd name="connsiteY0" fmla="*/ 1943100 h 3924300"/>
                <a:gd name="connsiteX1" fmla="*/ 1565910 w 3976370"/>
                <a:gd name="connsiteY1" fmla="*/ 1943100 h 3924300"/>
                <a:gd name="connsiteX2" fmla="*/ 1489710 w 3976370"/>
                <a:gd name="connsiteY2" fmla="*/ 2171700 h 3924300"/>
                <a:gd name="connsiteX3" fmla="*/ 1794510 w 3976370"/>
                <a:gd name="connsiteY3" fmla="*/ 2400300 h 3924300"/>
                <a:gd name="connsiteX4" fmla="*/ 1946910 w 3976370"/>
                <a:gd name="connsiteY4" fmla="*/ 2552700 h 3924300"/>
                <a:gd name="connsiteX5" fmla="*/ 1794510 w 3976370"/>
                <a:gd name="connsiteY5" fmla="*/ 2628900 h 3924300"/>
                <a:gd name="connsiteX6" fmla="*/ 1642110 w 3976370"/>
                <a:gd name="connsiteY6" fmla="*/ 2781300 h 3924300"/>
                <a:gd name="connsiteX7" fmla="*/ 1413510 w 3976370"/>
                <a:gd name="connsiteY7" fmla="*/ 2781300 h 3924300"/>
                <a:gd name="connsiteX8" fmla="*/ 1261110 w 3976370"/>
                <a:gd name="connsiteY8" fmla="*/ 2628900 h 3924300"/>
                <a:gd name="connsiteX9" fmla="*/ 1108710 w 3976370"/>
                <a:gd name="connsiteY9" fmla="*/ 2476500 h 3924300"/>
                <a:gd name="connsiteX10" fmla="*/ 956310 w 3976370"/>
                <a:gd name="connsiteY10" fmla="*/ 2628900 h 3924300"/>
                <a:gd name="connsiteX11" fmla="*/ 803910 w 3976370"/>
                <a:gd name="connsiteY11" fmla="*/ 2705100 h 3924300"/>
                <a:gd name="connsiteX12" fmla="*/ 651510 w 3976370"/>
                <a:gd name="connsiteY12" fmla="*/ 2857500 h 3924300"/>
                <a:gd name="connsiteX13" fmla="*/ 422910 w 3976370"/>
                <a:gd name="connsiteY13" fmla="*/ 3086100 h 3924300"/>
                <a:gd name="connsiteX14" fmla="*/ 41910 w 3976370"/>
                <a:gd name="connsiteY14" fmla="*/ 3314700 h 3924300"/>
                <a:gd name="connsiteX15" fmla="*/ 41910 w 3976370"/>
                <a:gd name="connsiteY15" fmla="*/ 3314700 h 3924300"/>
                <a:gd name="connsiteX16" fmla="*/ 57150 w 3976370"/>
                <a:gd name="connsiteY16" fmla="*/ 3413760 h 3924300"/>
                <a:gd name="connsiteX17" fmla="*/ 384810 w 3976370"/>
                <a:gd name="connsiteY17" fmla="*/ 3528060 h 3924300"/>
                <a:gd name="connsiteX18" fmla="*/ 857250 w 3976370"/>
                <a:gd name="connsiteY18" fmla="*/ 3550920 h 3924300"/>
                <a:gd name="connsiteX19" fmla="*/ 1116330 w 3976370"/>
                <a:gd name="connsiteY19" fmla="*/ 3390900 h 3924300"/>
                <a:gd name="connsiteX20" fmla="*/ 1352550 w 3976370"/>
                <a:gd name="connsiteY20" fmla="*/ 3718560 h 3924300"/>
                <a:gd name="connsiteX21" fmla="*/ 1565910 w 3976370"/>
                <a:gd name="connsiteY21" fmla="*/ 3886200 h 3924300"/>
                <a:gd name="connsiteX22" fmla="*/ 2282190 w 3976370"/>
                <a:gd name="connsiteY22" fmla="*/ 3489960 h 3924300"/>
                <a:gd name="connsiteX23" fmla="*/ 3059430 w 3976370"/>
                <a:gd name="connsiteY23" fmla="*/ 3345180 h 3924300"/>
                <a:gd name="connsiteX24" fmla="*/ 3341370 w 3976370"/>
                <a:gd name="connsiteY24" fmla="*/ 3108960 h 3924300"/>
                <a:gd name="connsiteX25" fmla="*/ 3280410 w 3976370"/>
                <a:gd name="connsiteY25" fmla="*/ 2628900 h 3924300"/>
                <a:gd name="connsiteX26" fmla="*/ 3638550 w 3976370"/>
                <a:gd name="connsiteY26" fmla="*/ 1432560 h 3924300"/>
                <a:gd name="connsiteX27" fmla="*/ 3623310 w 3976370"/>
                <a:gd name="connsiteY27" fmla="*/ 952500 h 3924300"/>
                <a:gd name="connsiteX28" fmla="*/ 3798570 w 3976370"/>
                <a:gd name="connsiteY28" fmla="*/ 266700 h 3924300"/>
                <a:gd name="connsiteX29" fmla="*/ 2556510 w 3976370"/>
                <a:gd name="connsiteY29" fmla="*/ 38100 h 3924300"/>
                <a:gd name="connsiteX30" fmla="*/ 2175510 w 3976370"/>
                <a:gd name="connsiteY30" fmla="*/ 495300 h 3924300"/>
                <a:gd name="connsiteX31" fmla="*/ 2023110 w 3976370"/>
                <a:gd name="connsiteY31" fmla="*/ 723900 h 3924300"/>
                <a:gd name="connsiteX32" fmla="*/ 1817370 w 3976370"/>
                <a:gd name="connsiteY32" fmla="*/ 861060 h 3924300"/>
                <a:gd name="connsiteX33" fmla="*/ 1497330 w 3976370"/>
                <a:gd name="connsiteY33" fmla="*/ 640080 h 3924300"/>
                <a:gd name="connsiteX34" fmla="*/ 1268730 w 3976370"/>
                <a:gd name="connsiteY34" fmla="*/ 1257300 h 3924300"/>
                <a:gd name="connsiteX35" fmla="*/ 1108710 w 3976370"/>
                <a:gd name="connsiteY35" fmla="*/ 1638300 h 3924300"/>
                <a:gd name="connsiteX36" fmla="*/ 956310 w 3976370"/>
                <a:gd name="connsiteY36" fmla="*/ 1943100 h 3924300"/>
                <a:gd name="connsiteX0" fmla="*/ 956310 w 3953510"/>
                <a:gd name="connsiteY0" fmla="*/ 1930400 h 3911600"/>
                <a:gd name="connsiteX1" fmla="*/ 1565910 w 3953510"/>
                <a:gd name="connsiteY1" fmla="*/ 1930400 h 3911600"/>
                <a:gd name="connsiteX2" fmla="*/ 1489710 w 3953510"/>
                <a:gd name="connsiteY2" fmla="*/ 2159000 h 3911600"/>
                <a:gd name="connsiteX3" fmla="*/ 1794510 w 3953510"/>
                <a:gd name="connsiteY3" fmla="*/ 2387600 h 3911600"/>
                <a:gd name="connsiteX4" fmla="*/ 1946910 w 3953510"/>
                <a:gd name="connsiteY4" fmla="*/ 2540000 h 3911600"/>
                <a:gd name="connsiteX5" fmla="*/ 1794510 w 3953510"/>
                <a:gd name="connsiteY5" fmla="*/ 2616200 h 3911600"/>
                <a:gd name="connsiteX6" fmla="*/ 1642110 w 3953510"/>
                <a:gd name="connsiteY6" fmla="*/ 2768600 h 3911600"/>
                <a:gd name="connsiteX7" fmla="*/ 1413510 w 3953510"/>
                <a:gd name="connsiteY7" fmla="*/ 2768600 h 3911600"/>
                <a:gd name="connsiteX8" fmla="*/ 1261110 w 3953510"/>
                <a:gd name="connsiteY8" fmla="*/ 2616200 h 3911600"/>
                <a:gd name="connsiteX9" fmla="*/ 1108710 w 3953510"/>
                <a:gd name="connsiteY9" fmla="*/ 2463800 h 3911600"/>
                <a:gd name="connsiteX10" fmla="*/ 956310 w 3953510"/>
                <a:gd name="connsiteY10" fmla="*/ 2616200 h 3911600"/>
                <a:gd name="connsiteX11" fmla="*/ 803910 w 3953510"/>
                <a:gd name="connsiteY11" fmla="*/ 2692400 h 3911600"/>
                <a:gd name="connsiteX12" fmla="*/ 651510 w 3953510"/>
                <a:gd name="connsiteY12" fmla="*/ 2844800 h 3911600"/>
                <a:gd name="connsiteX13" fmla="*/ 422910 w 3953510"/>
                <a:gd name="connsiteY13" fmla="*/ 3073400 h 3911600"/>
                <a:gd name="connsiteX14" fmla="*/ 41910 w 3953510"/>
                <a:gd name="connsiteY14" fmla="*/ 3302000 h 3911600"/>
                <a:gd name="connsiteX15" fmla="*/ 41910 w 3953510"/>
                <a:gd name="connsiteY15" fmla="*/ 3302000 h 3911600"/>
                <a:gd name="connsiteX16" fmla="*/ 57150 w 3953510"/>
                <a:gd name="connsiteY16" fmla="*/ 3401060 h 3911600"/>
                <a:gd name="connsiteX17" fmla="*/ 384810 w 3953510"/>
                <a:gd name="connsiteY17" fmla="*/ 3515360 h 3911600"/>
                <a:gd name="connsiteX18" fmla="*/ 857250 w 3953510"/>
                <a:gd name="connsiteY18" fmla="*/ 3538220 h 3911600"/>
                <a:gd name="connsiteX19" fmla="*/ 1116330 w 3953510"/>
                <a:gd name="connsiteY19" fmla="*/ 3378200 h 3911600"/>
                <a:gd name="connsiteX20" fmla="*/ 1352550 w 3953510"/>
                <a:gd name="connsiteY20" fmla="*/ 3705860 h 3911600"/>
                <a:gd name="connsiteX21" fmla="*/ 1565910 w 3953510"/>
                <a:gd name="connsiteY21" fmla="*/ 3873500 h 3911600"/>
                <a:gd name="connsiteX22" fmla="*/ 2282190 w 3953510"/>
                <a:gd name="connsiteY22" fmla="*/ 3477260 h 3911600"/>
                <a:gd name="connsiteX23" fmla="*/ 3059430 w 3953510"/>
                <a:gd name="connsiteY23" fmla="*/ 3332480 h 3911600"/>
                <a:gd name="connsiteX24" fmla="*/ 3341370 w 3953510"/>
                <a:gd name="connsiteY24" fmla="*/ 3096260 h 3911600"/>
                <a:gd name="connsiteX25" fmla="*/ 3280410 w 3953510"/>
                <a:gd name="connsiteY25" fmla="*/ 2616200 h 3911600"/>
                <a:gd name="connsiteX26" fmla="*/ 3638550 w 3953510"/>
                <a:gd name="connsiteY26" fmla="*/ 1419860 h 3911600"/>
                <a:gd name="connsiteX27" fmla="*/ 3623310 w 3953510"/>
                <a:gd name="connsiteY27" fmla="*/ 939800 h 3911600"/>
                <a:gd name="connsiteX28" fmla="*/ 3775710 w 3953510"/>
                <a:gd name="connsiteY28" fmla="*/ 330200 h 3911600"/>
                <a:gd name="connsiteX29" fmla="*/ 2556510 w 3953510"/>
                <a:gd name="connsiteY29" fmla="*/ 25400 h 3911600"/>
                <a:gd name="connsiteX30" fmla="*/ 2175510 w 3953510"/>
                <a:gd name="connsiteY30" fmla="*/ 482600 h 3911600"/>
                <a:gd name="connsiteX31" fmla="*/ 2023110 w 3953510"/>
                <a:gd name="connsiteY31" fmla="*/ 711200 h 3911600"/>
                <a:gd name="connsiteX32" fmla="*/ 1817370 w 3953510"/>
                <a:gd name="connsiteY32" fmla="*/ 848360 h 3911600"/>
                <a:gd name="connsiteX33" fmla="*/ 1497330 w 3953510"/>
                <a:gd name="connsiteY33" fmla="*/ 627380 h 3911600"/>
                <a:gd name="connsiteX34" fmla="*/ 1268730 w 3953510"/>
                <a:gd name="connsiteY34" fmla="*/ 1244600 h 3911600"/>
                <a:gd name="connsiteX35" fmla="*/ 1108710 w 3953510"/>
                <a:gd name="connsiteY35" fmla="*/ 1625600 h 3911600"/>
                <a:gd name="connsiteX36" fmla="*/ 956310 w 3953510"/>
                <a:gd name="connsiteY36" fmla="*/ 1930400 h 3911600"/>
                <a:gd name="connsiteX0" fmla="*/ 956310 w 3801110"/>
                <a:gd name="connsiteY0" fmla="*/ 1943100 h 3924300"/>
                <a:gd name="connsiteX1" fmla="*/ 1565910 w 3801110"/>
                <a:gd name="connsiteY1" fmla="*/ 1943100 h 3924300"/>
                <a:gd name="connsiteX2" fmla="*/ 1489710 w 3801110"/>
                <a:gd name="connsiteY2" fmla="*/ 2171700 h 3924300"/>
                <a:gd name="connsiteX3" fmla="*/ 1794510 w 3801110"/>
                <a:gd name="connsiteY3" fmla="*/ 2400300 h 3924300"/>
                <a:gd name="connsiteX4" fmla="*/ 1946910 w 3801110"/>
                <a:gd name="connsiteY4" fmla="*/ 2552700 h 3924300"/>
                <a:gd name="connsiteX5" fmla="*/ 1794510 w 3801110"/>
                <a:gd name="connsiteY5" fmla="*/ 2628900 h 3924300"/>
                <a:gd name="connsiteX6" fmla="*/ 1642110 w 3801110"/>
                <a:gd name="connsiteY6" fmla="*/ 2781300 h 3924300"/>
                <a:gd name="connsiteX7" fmla="*/ 1413510 w 3801110"/>
                <a:gd name="connsiteY7" fmla="*/ 2781300 h 3924300"/>
                <a:gd name="connsiteX8" fmla="*/ 1261110 w 3801110"/>
                <a:gd name="connsiteY8" fmla="*/ 2628900 h 3924300"/>
                <a:gd name="connsiteX9" fmla="*/ 1108710 w 3801110"/>
                <a:gd name="connsiteY9" fmla="*/ 2476500 h 3924300"/>
                <a:gd name="connsiteX10" fmla="*/ 956310 w 3801110"/>
                <a:gd name="connsiteY10" fmla="*/ 2628900 h 3924300"/>
                <a:gd name="connsiteX11" fmla="*/ 803910 w 3801110"/>
                <a:gd name="connsiteY11" fmla="*/ 2705100 h 3924300"/>
                <a:gd name="connsiteX12" fmla="*/ 651510 w 3801110"/>
                <a:gd name="connsiteY12" fmla="*/ 2857500 h 3924300"/>
                <a:gd name="connsiteX13" fmla="*/ 422910 w 3801110"/>
                <a:gd name="connsiteY13" fmla="*/ 3086100 h 3924300"/>
                <a:gd name="connsiteX14" fmla="*/ 41910 w 3801110"/>
                <a:gd name="connsiteY14" fmla="*/ 3314700 h 3924300"/>
                <a:gd name="connsiteX15" fmla="*/ 41910 w 3801110"/>
                <a:gd name="connsiteY15" fmla="*/ 3314700 h 3924300"/>
                <a:gd name="connsiteX16" fmla="*/ 57150 w 3801110"/>
                <a:gd name="connsiteY16" fmla="*/ 3413760 h 3924300"/>
                <a:gd name="connsiteX17" fmla="*/ 384810 w 3801110"/>
                <a:gd name="connsiteY17" fmla="*/ 3528060 h 3924300"/>
                <a:gd name="connsiteX18" fmla="*/ 857250 w 3801110"/>
                <a:gd name="connsiteY18" fmla="*/ 3550920 h 3924300"/>
                <a:gd name="connsiteX19" fmla="*/ 1116330 w 3801110"/>
                <a:gd name="connsiteY19" fmla="*/ 3390900 h 3924300"/>
                <a:gd name="connsiteX20" fmla="*/ 1352550 w 3801110"/>
                <a:gd name="connsiteY20" fmla="*/ 3718560 h 3924300"/>
                <a:gd name="connsiteX21" fmla="*/ 1565910 w 3801110"/>
                <a:gd name="connsiteY21" fmla="*/ 3886200 h 3924300"/>
                <a:gd name="connsiteX22" fmla="*/ 2282190 w 3801110"/>
                <a:gd name="connsiteY22" fmla="*/ 3489960 h 3924300"/>
                <a:gd name="connsiteX23" fmla="*/ 3059430 w 3801110"/>
                <a:gd name="connsiteY23" fmla="*/ 3345180 h 3924300"/>
                <a:gd name="connsiteX24" fmla="*/ 3341370 w 3801110"/>
                <a:gd name="connsiteY24" fmla="*/ 3108960 h 3924300"/>
                <a:gd name="connsiteX25" fmla="*/ 3280410 w 3801110"/>
                <a:gd name="connsiteY25" fmla="*/ 2628900 h 3924300"/>
                <a:gd name="connsiteX26" fmla="*/ 3638550 w 3801110"/>
                <a:gd name="connsiteY26" fmla="*/ 1432560 h 3924300"/>
                <a:gd name="connsiteX27" fmla="*/ 3623310 w 3801110"/>
                <a:gd name="connsiteY27" fmla="*/ 952500 h 3924300"/>
                <a:gd name="connsiteX28" fmla="*/ 3623310 w 3801110"/>
                <a:gd name="connsiteY28" fmla="*/ 266700 h 3924300"/>
                <a:gd name="connsiteX29" fmla="*/ 2556510 w 3801110"/>
                <a:gd name="connsiteY29" fmla="*/ 38100 h 3924300"/>
                <a:gd name="connsiteX30" fmla="*/ 2175510 w 3801110"/>
                <a:gd name="connsiteY30" fmla="*/ 495300 h 3924300"/>
                <a:gd name="connsiteX31" fmla="*/ 2023110 w 3801110"/>
                <a:gd name="connsiteY31" fmla="*/ 723900 h 3924300"/>
                <a:gd name="connsiteX32" fmla="*/ 1817370 w 3801110"/>
                <a:gd name="connsiteY32" fmla="*/ 861060 h 3924300"/>
                <a:gd name="connsiteX33" fmla="*/ 1497330 w 3801110"/>
                <a:gd name="connsiteY33" fmla="*/ 640080 h 3924300"/>
                <a:gd name="connsiteX34" fmla="*/ 1268730 w 3801110"/>
                <a:gd name="connsiteY34" fmla="*/ 1257300 h 3924300"/>
                <a:gd name="connsiteX35" fmla="*/ 1108710 w 3801110"/>
                <a:gd name="connsiteY35" fmla="*/ 1638300 h 3924300"/>
                <a:gd name="connsiteX36" fmla="*/ 956310 w 38011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794510 w 3877310"/>
                <a:gd name="connsiteY5" fmla="*/ 2628900 h 3924300"/>
                <a:gd name="connsiteX6" fmla="*/ 1642110 w 3877310"/>
                <a:gd name="connsiteY6" fmla="*/ 2781300 h 3924300"/>
                <a:gd name="connsiteX7" fmla="*/ 1413510 w 3877310"/>
                <a:gd name="connsiteY7" fmla="*/ 2781300 h 3924300"/>
                <a:gd name="connsiteX8" fmla="*/ 1261110 w 3877310"/>
                <a:gd name="connsiteY8" fmla="*/ 2628900 h 3924300"/>
                <a:gd name="connsiteX9" fmla="*/ 1108710 w 3877310"/>
                <a:gd name="connsiteY9" fmla="*/ 2476500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794510 w 3877310"/>
                <a:gd name="connsiteY5" fmla="*/ 2628900 h 3924300"/>
                <a:gd name="connsiteX6" fmla="*/ 1642110 w 3877310"/>
                <a:gd name="connsiteY6" fmla="*/ 2781300 h 3924300"/>
                <a:gd name="connsiteX7" fmla="*/ 1413510 w 3877310"/>
                <a:gd name="connsiteY7" fmla="*/ 2781300 h 3924300"/>
                <a:gd name="connsiteX8" fmla="*/ 1261110 w 3877310"/>
                <a:gd name="connsiteY8" fmla="*/ 2628900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794510 w 3877310"/>
                <a:gd name="connsiteY5" fmla="*/ 2628900 h 3924300"/>
                <a:gd name="connsiteX6" fmla="*/ 1642110 w 3877310"/>
                <a:gd name="connsiteY6" fmla="*/ 2781300 h 3924300"/>
                <a:gd name="connsiteX7" fmla="*/ 1413510 w 3877310"/>
                <a:gd name="connsiteY7" fmla="*/ 2781300 h 3924300"/>
                <a:gd name="connsiteX8" fmla="*/ 1261110 w 3877310"/>
                <a:gd name="connsiteY8" fmla="*/ 2628900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794510 w 3877310"/>
                <a:gd name="connsiteY5" fmla="*/ 2628900 h 3924300"/>
                <a:gd name="connsiteX6" fmla="*/ 1642110 w 3877310"/>
                <a:gd name="connsiteY6" fmla="*/ 2781300 h 3924300"/>
                <a:gd name="connsiteX7" fmla="*/ 1413510 w 3877310"/>
                <a:gd name="connsiteY7" fmla="*/ 2781300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794510 w 3877310"/>
                <a:gd name="connsiteY5" fmla="*/ 2628900 h 3924300"/>
                <a:gd name="connsiteX6" fmla="*/ 1642110 w 3877310"/>
                <a:gd name="connsiteY6" fmla="*/ 2781300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794510 w 3877310"/>
                <a:gd name="connsiteY5" fmla="*/ 2628900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820703 w 3877310"/>
                <a:gd name="connsiteY5" fmla="*/ 2662238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820703 w 3877310"/>
                <a:gd name="connsiteY5" fmla="*/ 2662238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820703 w 3877310"/>
                <a:gd name="connsiteY5" fmla="*/ 2662238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65910 w 3877310"/>
                <a:gd name="connsiteY1" fmla="*/ 1943100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820703 w 3877310"/>
                <a:gd name="connsiteY5" fmla="*/ 2662238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46860 w 3877310"/>
                <a:gd name="connsiteY1" fmla="*/ 1952625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820703 w 3877310"/>
                <a:gd name="connsiteY5" fmla="*/ 2662238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546860 w 3877310"/>
                <a:gd name="connsiteY1" fmla="*/ 1952625 h 3924300"/>
                <a:gd name="connsiteX2" fmla="*/ 1489710 w 3877310"/>
                <a:gd name="connsiteY2" fmla="*/ 2171700 h 3924300"/>
                <a:gd name="connsiteX3" fmla="*/ 1794510 w 3877310"/>
                <a:gd name="connsiteY3" fmla="*/ 2400300 h 3924300"/>
                <a:gd name="connsiteX4" fmla="*/ 1946910 w 3877310"/>
                <a:gd name="connsiteY4" fmla="*/ 2552700 h 3924300"/>
                <a:gd name="connsiteX5" fmla="*/ 1820703 w 3877310"/>
                <a:gd name="connsiteY5" fmla="*/ 2662238 h 3924300"/>
                <a:gd name="connsiteX6" fmla="*/ 1661160 w 3877310"/>
                <a:gd name="connsiteY6" fmla="*/ 2807493 h 3924300"/>
                <a:gd name="connsiteX7" fmla="*/ 1403985 w 3877310"/>
                <a:gd name="connsiteY7" fmla="*/ 2814637 h 3924300"/>
                <a:gd name="connsiteX8" fmla="*/ 1227772 w 3877310"/>
                <a:gd name="connsiteY8" fmla="*/ 2643187 h 3924300"/>
                <a:gd name="connsiteX9" fmla="*/ 1120616 w 3877310"/>
                <a:gd name="connsiteY9" fmla="*/ 2526506 h 3924300"/>
                <a:gd name="connsiteX10" fmla="*/ 956310 w 3877310"/>
                <a:gd name="connsiteY10" fmla="*/ 2628900 h 3924300"/>
                <a:gd name="connsiteX11" fmla="*/ 803910 w 3877310"/>
                <a:gd name="connsiteY11" fmla="*/ 2705100 h 3924300"/>
                <a:gd name="connsiteX12" fmla="*/ 651510 w 3877310"/>
                <a:gd name="connsiteY12" fmla="*/ 2857500 h 3924300"/>
                <a:gd name="connsiteX13" fmla="*/ 422910 w 3877310"/>
                <a:gd name="connsiteY13" fmla="*/ 3086100 h 3924300"/>
                <a:gd name="connsiteX14" fmla="*/ 41910 w 3877310"/>
                <a:gd name="connsiteY14" fmla="*/ 3314700 h 3924300"/>
                <a:gd name="connsiteX15" fmla="*/ 41910 w 3877310"/>
                <a:gd name="connsiteY15" fmla="*/ 3314700 h 3924300"/>
                <a:gd name="connsiteX16" fmla="*/ 57150 w 3877310"/>
                <a:gd name="connsiteY16" fmla="*/ 3413760 h 3924300"/>
                <a:gd name="connsiteX17" fmla="*/ 384810 w 3877310"/>
                <a:gd name="connsiteY17" fmla="*/ 3528060 h 3924300"/>
                <a:gd name="connsiteX18" fmla="*/ 857250 w 3877310"/>
                <a:gd name="connsiteY18" fmla="*/ 3550920 h 3924300"/>
                <a:gd name="connsiteX19" fmla="*/ 1116330 w 3877310"/>
                <a:gd name="connsiteY19" fmla="*/ 3390900 h 3924300"/>
                <a:gd name="connsiteX20" fmla="*/ 1352550 w 3877310"/>
                <a:gd name="connsiteY20" fmla="*/ 3718560 h 3924300"/>
                <a:gd name="connsiteX21" fmla="*/ 1565910 w 3877310"/>
                <a:gd name="connsiteY21" fmla="*/ 3886200 h 3924300"/>
                <a:gd name="connsiteX22" fmla="*/ 2282190 w 3877310"/>
                <a:gd name="connsiteY22" fmla="*/ 3489960 h 3924300"/>
                <a:gd name="connsiteX23" fmla="*/ 3059430 w 3877310"/>
                <a:gd name="connsiteY23" fmla="*/ 3345180 h 3924300"/>
                <a:gd name="connsiteX24" fmla="*/ 3341370 w 3877310"/>
                <a:gd name="connsiteY24" fmla="*/ 3108960 h 3924300"/>
                <a:gd name="connsiteX25" fmla="*/ 3280410 w 3877310"/>
                <a:gd name="connsiteY25" fmla="*/ 2628900 h 3924300"/>
                <a:gd name="connsiteX26" fmla="*/ 3638550 w 3877310"/>
                <a:gd name="connsiteY26" fmla="*/ 1432560 h 3924300"/>
                <a:gd name="connsiteX27" fmla="*/ 3623310 w 3877310"/>
                <a:gd name="connsiteY27" fmla="*/ 952500 h 3924300"/>
                <a:gd name="connsiteX28" fmla="*/ 3699510 w 3877310"/>
                <a:gd name="connsiteY28" fmla="*/ 266700 h 3924300"/>
                <a:gd name="connsiteX29" fmla="*/ 2556510 w 3877310"/>
                <a:gd name="connsiteY29" fmla="*/ 38100 h 3924300"/>
                <a:gd name="connsiteX30" fmla="*/ 2175510 w 3877310"/>
                <a:gd name="connsiteY30" fmla="*/ 495300 h 3924300"/>
                <a:gd name="connsiteX31" fmla="*/ 2023110 w 3877310"/>
                <a:gd name="connsiteY31" fmla="*/ 723900 h 3924300"/>
                <a:gd name="connsiteX32" fmla="*/ 1817370 w 3877310"/>
                <a:gd name="connsiteY32" fmla="*/ 861060 h 3924300"/>
                <a:gd name="connsiteX33" fmla="*/ 1497330 w 3877310"/>
                <a:gd name="connsiteY33" fmla="*/ 640080 h 3924300"/>
                <a:gd name="connsiteX34" fmla="*/ 1268730 w 3877310"/>
                <a:gd name="connsiteY34" fmla="*/ 1257300 h 3924300"/>
                <a:gd name="connsiteX35" fmla="*/ 1108710 w 3877310"/>
                <a:gd name="connsiteY35" fmla="*/ 1638300 h 3924300"/>
                <a:gd name="connsiteX36" fmla="*/ 956310 w 3877310"/>
                <a:gd name="connsiteY36" fmla="*/ 1943100 h 3924300"/>
                <a:gd name="connsiteX0" fmla="*/ 956310 w 3877310"/>
                <a:gd name="connsiteY0" fmla="*/ 1943100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108710 w 3877310"/>
                <a:gd name="connsiteY36" fmla="*/ 1638300 h 3924300"/>
                <a:gd name="connsiteX37" fmla="*/ 956310 w 3877310"/>
                <a:gd name="connsiteY37" fmla="*/ 1943100 h 3924300"/>
                <a:gd name="connsiteX0" fmla="*/ 956310 w 3877310"/>
                <a:gd name="connsiteY0" fmla="*/ 1943100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108710 w 3877310"/>
                <a:gd name="connsiteY36" fmla="*/ 1638300 h 3924300"/>
                <a:gd name="connsiteX37" fmla="*/ 956310 w 3877310"/>
                <a:gd name="connsiteY37" fmla="*/ 1943100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108710 w 3877310"/>
                <a:gd name="connsiteY36" fmla="*/ 1638300 h 3924300"/>
                <a:gd name="connsiteX37" fmla="*/ 927735 w 3877310"/>
                <a:gd name="connsiteY37"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108710 w 3877310"/>
                <a:gd name="connsiteY36" fmla="*/ 1638300 h 3924300"/>
                <a:gd name="connsiteX37" fmla="*/ 927735 w 3877310"/>
                <a:gd name="connsiteY37"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108710 w 3877310"/>
                <a:gd name="connsiteY36" fmla="*/ 1638300 h 3924300"/>
                <a:gd name="connsiteX37" fmla="*/ 927735 w 3877310"/>
                <a:gd name="connsiteY37"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108710 w 3877310"/>
                <a:gd name="connsiteY36" fmla="*/ 1638300 h 3924300"/>
                <a:gd name="connsiteX37" fmla="*/ 927735 w 3877310"/>
                <a:gd name="connsiteY37"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268730 w 3877310"/>
                <a:gd name="connsiteY35" fmla="*/ 1257300 h 3924300"/>
                <a:gd name="connsiteX36" fmla="*/ 1094422 w 3877310"/>
                <a:gd name="connsiteY36" fmla="*/ 1638300 h 3924300"/>
                <a:gd name="connsiteX37" fmla="*/ 927735 w 3877310"/>
                <a:gd name="connsiteY37"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497330 w 3877310"/>
                <a:gd name="connsiteY34" fmla="*/ 640080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17370 w 3877310"/>
                <a:gd name="connsiteY33" fmla="*/ 861060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41182 w 3877310"/>
                <a:gd name="connsiteY33" fmla="*/ 853916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41182 w 3877310"/>
                <a:gd name="connsiteY33" fmla="*/ 853916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41182 w 3877310"/>
                <a:gd name="connsiteY33" fmla="*/ 853916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07844 w 3877310"/>
                <a:gd name="connsiteY33" fmla="*/ 849153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07844 w 3877310"/>
                <a:gd name="connsiteY33" fmla="*/ 849153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927735 w 3877310"/>
                <a:gd name="connsiteY0" fmla="*/ 1957387 h 3924300"/>
                <a:gd name="connsiteX1" fmla="*/ 1261110 w 3877310"/>
                <a:gd name="connsiteY1" fmla="*/ 1940719 h 3924300"/>
                <a:gd name="connsiteX2" fmla="*/ 1546860 w 3877310"/>
                <a:gd name="connsiteY2" fmla="*/ 1952625 h 3924300"/>
                <a:gd name="connsiteX3" fmla="*/ 1489710 w 3877310"/>
                <a:gd name="connsiteY3" fmla="*/ 2171700 h 3924300"/>
                <a:gd name="connsiteX4" fmla="*/ 1794510 w 3877310"/>
                <a:gd name="connsiteY4" fmla="*/ 2400300 h 3924300"/>
                <a:gd name="connsiteX5" fmla="*/ 1946910 w 3877310"/>
                <a:gd name="connsiteY5" fmla="*/ 2552700 h 3924300"/>
                <a:gd name="connsiteX6" fmla="*/ 1820703 w 3877310"/>
                <a:gd name="connsiteY6" fmla="*/ 2662238 h 3924300"/>
                <a:gd name="connsiteX7" fmla="*/ 1661160 w 3877310"/>
                <a:gd name="connsiteY7" fmla="*/ 2807493 h 3924300"/>
                <a:gd name="connsiteX8" fmla="*/ 1403985 w 3877310"/>
                <a:gd name="connsiteY8" fmla="*/ 2814637 h 3924300"/>
                <a:gd name="connsiteX9" fmla="*/ 1227772 w 3877310"/>
                <a:gd name="connsiteY9" fmla="*/ 2643187 h 3924300"/>
                <a:gd name="connsiteX10" fmla="*/ 1120616 w 3877310"/>
                <a:gd name="connsiteY10" fmla="*/ 2526506 h 3924300"/>
                <a:gd name="connsiteX11" fmla="*/ 956310 w 3877310"/>
                <a:gd name="connsiteY11" fmla="*/ 2628900 h 3924300"/>
                <a:gd name="connsiteX12" fmla="*/ 803910 w 3877310"/>
                <a:gd name="connsiteY12" fmla="*/ 2705100 h 3924300"/>
                <a:gd name="connsiteX13" fmla="*/ 651510 w 3877310"/>
                <a:gd name="connsiteY13" fmla="*/ 2857500 h 3924300"/>
                <a:gd name="connsiteX14" fmla="*/ 422910 w 3877310"/>
                <a:gd name="connsiteY14" fmla="*/ 3086100 h 3924300"/>
                <a:gd name="connsiteX15" fmla="*/ 41910 w 3877310"/>
                <a:gd name="connsiteY15" fmla="*/ 3314700 h 3924300"/>
                <a:gd name="connsiteX16" fmla="*/ 41910 w 3877310"/>
                <a:gd name="connsiteY16" fmla="*/ 3314700 h 3924300"/>
                <a:gd name="connsiteX17" fmla="*/ 57150 w 3877310"/>
                <a:gd name="connsiteY17" fmla="*/ 3413760 h 3924300"/>
                <a:gd name="connsiteX18" fmla="*/ 384810 w 3877310"/>
                <a:gd name="connsiteY18" fmla="*/ 3528060 h 3924300"/>
                <a:gd name="connsiteX19" fmla="*/ 857250 w 3877310"/>
                <a:gd name="connsiteY19" fmla="*/ 3550920 h 3924300"/>
                <a:gd name="connsiteX20" fmla="*/ 1116330 w 3877310"/>
                <a:gd name="connsiteY20" fmla="*/ 3390900 h 3924300"/>
                <a:gd name="connsiteX21" fmla="*/ 1352550 w 3877310"/>
                <a:gd name="connsiteY21" fmla="*/ 3718560 h 3924300"/>
                <a:gd name="connsiteX22" fmla="*/ 1565910 w 3877310"/>
                <a:gd name="connsiteY22" fmla="*/ 3886200 h 3924300"/>
                <a:gd name="connsiteX23" fmla="*/ 2282190 w 3877310"/>
                <a:gd name="connsiteY23" fmla="*/ 3489960 h 3924300"/>
                <a:gd name="connsiteX24" fmla="*/ 3059430 w 3877310"/>
                <a:gd name="connsiteY24" fmla="*/ 3345180 h 3924300"/>
                <a:gd name="connsiteX25" fmla="*/ 3341370 w 3877310"/>
                <a:gd name="connsiteY25" fmla="*/ 3108960 h 3924300"/>
                <a:gd name="connsiteX26" fmla="*/ 3280410 w 3877310"/>
                <a:gd name="connsiteY26" fmla="*/ 2628900 h 3924300"/>
                <a:gd name="connsiteX27" fmla="*/ 3638550 w 3877310"/>
                <a:gd name="connsiteY27" fmla="*/ 1432560 h 3924300"/>
                <a:gd name="connsiteX28" fmla="*/ 3623310 w 3877310"/>
                <a:gd name="connsiteY28" fmla="*/ 952500 h 3924300"/>
                <a:gd name="connsiteX29" fmla="*/ 3699510 w 3877310"/>
                <a:gd name="connsiteY29" fmla="*/ 266700 h 3924300"/>
                <a:gd name="connsiteX30" fmla="*/ 2556510 w 3877310"/>
                <a:gd name="connsiteY30" fmla="*/ 38100 h 3924300"/>
                <a:gd name="connsiteX31" fmla="*/ 2175510 w 3877310"/>
                <a:gd name="connsiteY31" fmla="*/ 495300 h 3924300"/>
                <a:gd name="connsiteX32" fmla="*/ 2023110 w 3877310"/>
                <a:gd name="connsiteY32" fmla="*/ 723900 h 3924300"/>
                <a:gd name="connsiteX33" fmla="*/ 1807844 w 3877310"/>
                <a:gd name="connsiteY33" fmla="*/ 849153 h 3924300"/>
                <a:gd name="connsiteX34" fmla="*/ 1511618 w 3877310"/>
                <a:gd name="connsiteY34" fmla="*/ 632937 h 3924300"/>
                <a:gd name="connsiteX35" fmla="*/ 1411129 w 3877310"/>
                <a:gd name="connsiteY35" fmla="*/ 873919 h 3924300"/>
                <a:gd name="connsiteX36" fmla="*/ 1268730 w 3877310"/>
                <a:gd name="connsiteY36" fmla="*/ 1257300 h 3924300"/>
                <a:gd name="connsiteX37" fmla="*/ 1094422 w 3877310"/>
                <a:gd name="connsiteY37" fmla="*/ 1638300 h 3924300"/>
                <a:gd name="connsiteX38" fmla="*/ 927735 w 3877310"/>
                <a:gd name="connsiteY38" fmla="*/ 1957387 h 3924300"/>
                <a:gd name="connsiteX0" fmla="*/ 885825 w 3835400"/>
                <a:gd name="connsiteY0" fmla="*/ 1957387 h 3924300"/>
                <a:gd name="connsiteX1" fmla="*/ 1219200 w 3835400"/>
                <a:gd name="connsiteY1" fmla="*/ 1940719 h 3924300"/>
                <a:gd name="connsiteX2" fmla="*/ 1504950 w 3835400"/>
                <a:gd name="connsiteY2" fmla="*/ 1952625 h 3924300"/>
                <a:gd name="connsiteX3" fmla="*/ 1447800 w 3835400"/>
                <a:gd name="connsiteY3" fmla="*/ 2171700 h 3924300"/>
                <a:gd name="connsiteX4" fmla="*/ 1752600 w 3835400"/>
                <a:gd name="connsiteY4" fmla="*/ 2400300 h 3924300"/>
                <a:gd name="connsiteX5" fmla="*/ 1905000 w 3835400"/>
                <a:gd name="connsiteY5" fmla="*/ 2552700 h 3924300"/>
                <a:gd name="connsiteX6" fmla="*/ 1778793 w 3835400"/>
                <a:gd name="connsiteY6" fmla="*/ 2662238 h 3924300"/>
                <a:gd name="connsiteX7" fmla="*/ 1619250 w 3835400"/>
                <a:gd name="connsiteY7" fmla="*/ 2807493 h 3924300"/>
                <a:gd name="connsiteX8" fmla="*/ 1362075 w 3835400"/>
                <a:gd name="connsiteY8" fmla="*/ 2814637 h 3924300"/>
                <a:gd name="connsiteX9" fmla="*/ 1185862 w 3835400"/>
                <a:gd name="connsiteY9" fmla="*/ 2643187 h 3924300"/>
                <a:gd name="connsiteX10" fmla="*/ 1078706 w 3835400"/>
                <a:gd name="connsiteY10" fmla="*/ 2526506 h 3924300"/>
                <a:gd name="connsiteX11" fmla="*/ 914400 w 3835400"/>
                <a:gd name="connsiteY11" fmla="*/ 2628900 h 3924300"/>
                <a:gd name="connsiteX12" fmla="*/ 762000 w 3835400"/>
                <a:gd name="connsiteY12" fmla="*/ 2705100 h 3924300"/>
                <a:gd name="connsiteX13" fmla="*/ 609600 w 3835400"/>
                <a:gd name="connsiteY13" fmla="*/ 2857500 h 3924300"/>
                <a:gd name="connsiteX14" fmla="*/ 381000 w 3835400"/>
                <a:gd name="connsiteY14" fmla="*/ 3086100 h 3924300"/>
                <a:gd name="connsiteX15" fmla="*/ 0 w 3835400"/>
                <a:gd name="connsiteY15" fmla="*/ 3314700 h 3924300"/>
                <a:gd name="connsiteX16" fmla="*/ 0 w 3835400"/>
                <a:gd name="connsiteY16" fmla="*/ 3314700 h 3924300"/>
                <a:gd name="connsiteX17" fmla="*/ 181495 w 3835400"/>
                <a:gd name="connsiteY17" fmla="*/ 3533833 h 3924300"/>
                <a:gd name="connsiteX18" fmla="*/ 342900 w 3835400"/>
                <a:gd name="connsiteY18" fmla="*/ 3528060 h 3924300"/>
                <a:gd name="connsiteX19" fmla="*/ 815340 w 3835400"/>
                <a:gd name="connsiteY19" fmla="*/ 3550920 h 3924300"/>
                <a:gd name="connsiteX20" fmla="*/ 1074420 w 3835400"/>
                <a:gd name="connsiteY20" fmla="*/ 3390900 h 3924300"/>
                <a:gd name="connsiteX21" fmla="*/ 1310640 w 3835400"/>
                <a:gd name="connsiteY21" fmla="*/ 3718560 h 3924300"/>
                <a:gd name="connsiteX22" fmla="*/ 1524000 w 3835400"/>
                <a:gd name="connsiteY22" fmla="*/ 3886200 h 3924300"/>
                <a:gd name="connsiteX23" fmla="*/ 2240280 w 3835400"/>
                <a:gd name="connsiteY23" fmla="*/ 3489960 h 3924300"/>
                <a:gd name="connsiteX24" fmla="*/ 3017520 w 3835400"/>
                <a:gd name="connsiteY24" fmla="*/ 3345180 h 3924300"/>
                <a:gd name="connsiteX25" fmla="*/ 3299460 w 3835400"/>
                <a:gd name="connsiteY25" fmla="*/ 3108960 h 3924300"/>
                <a:gd name="connsiteX26" fmla="*/ 3238500 w 3835400"/>
                <a:gd name="connsiteY26" fmla="*/ 2628900 h 3924300"/>
                <a:gd name="connsiteX27" fmla="*/ 3596640 w 3835400"/>
                <a:gd name="connsiteY27" fmla="*/ 1432560 h 3924300"/>
                <a:gd name="connsiteX28" fmla="*/ 3581400 w 3835400"/>
                <a:gd name="connsiteY28" fmla="*/ 952500 h 3924300"/>
                <a:gd name="connsiteX29" fmla="*/ 3657600 w 3835400"/>
                <a:gd name="connsiteY29" fmla="*/ 266700 h 3924300"/>
                <a:gd name="connsiteX30" fmla="*/ 2514600 w 3835400"/>
                <a:gd name="connsiteY30" fmla="*/ 38100 h 3924300"/>
                <a:gd name="connsiteX31" fmla="*/ 2133600 w 3835400"/>
                <a:gd name="connsiteY31" fmla="*/ 495300 h 3924300"/>
                <a:gd name="connsiteX32" fmla="*/ 1981200 w 3835400"/>
                <a:gd name="connsiteY32" fmla="*/ 723900 h 3924300"/>
                <a:gd name="connsiteX33" fmla="*/ 1765934 w 3835400"/>
                <a:gd name="connsiteY33" fmla="*/ 849153 h 3924300"/>
                <a:gd name="connsiteX34" fmla="*/ 1469708 w 3835400"/>
                <a:gd name="connsiteY34" fmla="*/ 632937 h 3924300"/>
                <a:gd name="connsiteX35" fmla="*/ 1369219 w 3835400"/>
                <a:gd name="connsiteY35" fmla="*/ 873919 h 3924300"/>
                <a:gd name="connsiteX36" fmla="*/ 1226820 w 3835400"/>
                <a:gd name="connsiteY36" fmla="*/ 1257300 h 3924300"/>
                <a:gd name="connsiteX37" fmla="*/ 1052512 w 3835400"/>
                <a:gd name="connsiteY37" fmla="*/ 1638300 h 3924300"/>
                <a:gd name="connsiteX38" fmla="*/ 885825 w 3835400"/>
                <a:gd name="connsiteY38"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21442 w 4056842"/>
                <a:gd name="connsiteY15" fmla="*/ 3314700 h 3924300"/>
                <a:gd name="connsiteX16" fmla="*/ 221442 w 4056842"/>
                <a:gd name="connsiteY16" fmla="*/ 3314700 h 3924300"/>
                <a:gd name="connsiteX17" fmla="*/ 30249 w 4056842"/>
                <a:gd name="connsiteY17" fmla="*/ 3454446 h 3924300"/>
                <a:gd name="connsiteX18" fmla="*/ 402937 w 4056842"/>
                <a:gd name="connsiteY18" fmla="*/ 3533833 h 3924300"/>
                <a:gd name="connsiteX19" fmla="*/ 564342 w 4056842"/>
                <a:gd name="connsiteY19" fmla="*/ 3528060 h 3924300"/>
                <a:gd name="connsiteX20" fmla="*/ 1036782 w 4056842"/>
                <a:gd name="connsiteY20" fmla="*/ 3550920 h 3924300"/>
                <a:gd name="connsiteX21" fmla="*/ 1295862 w 4056842"/>
                <a:gd name="connsiteY21" fmla="*/ 3390900 h 3924300"/>
                <a:gd name="connsiteX22" fmla="*/ 1532082 w 4056842"/>
                <a:gd name="connsiteY22" fmla="*/ 3718560 h 3924300"/>
                <a:gd name="connsiteX23" fmla="*/ 1745442 w 4056842"/>
                <a:gd name="connsiteY23" fmla="*/ 3886200 h 3924300"/>
                <a:gd name="connsiteX24" fmla="*/ 2461722 w 4056842"/>
                <a:gd name="connsiteY24" fmla="*/ 3489960 h 3924300"/>
                <a:gd name="connsiteX25" fmla="*/ 3238962 w 4056842"/>
                <a:gd name="connsiteY25" fmla="*/ 3345180 h 3924300"/>
                <a:gd name="connsiteX26" fmla="*/ 3520902 w 4056842"/>
                <a:gd name="connsiteY26" fmla="*/ 3108960 h 3924300"/>
                <a:gd name="connsiteX27" fmla="*/ 3459942 w 4056842"/>
                <a:gd name="connsiteY27" fmla="*/ 2628900 h 3924300"/>
                <a:gd name="connsiteX28" fmla="*/ 3818082 w 4056842"/>
                <a:gd name="connsiteY28" fmla="*/ 1432560 h 3924300"/>
                <a:gd name="connsiteX29" fmla="*/ 3802842 w 4056842"/>
                <a:gd name="connsiteY29" fmla="*/ 952500 h 3924300"/>
                <a:gd name="connsiteX30" fmla="*/ 3879042 w 4056842"/>
                <a:gd name="connsiteY30" fmla="*/ 266700 h 3924300"/>
                <a:gd name="connsiteX31" fmla="*/ 2736042 w 4056842"/>
                <a:gd name="connsiteY31" fmla="*/ 38100 h 3924300"/>
                <a:gd name="connsiteX32" fmla="*/ 2355042 w 4056842"/>
                <a:gd name="connsiteY32" fmla="*/ 495300 h 3924300"/>
                <a:gd name="connsiteX33" fmla="*/ 2202642 w 4056842"/>
                <a:gd name="connsiteY33" fmla="*/ 723900 h 3924300"/>
                <a:gd name="connsiteX34" fmla="*/ 1987376 w 4056842"/>
                <a:gd name="connsiteY34" fmla="*/ 849153 h 3924300"/>
                <a:gd name="connsiteX35" fmla="*/ 1691150 w 4056842"/>
                <a:gd name="connsiteY35" fmla="*/ 632937 h 3924300"/>
                <a:gd name="connsiteX36" fmla="*/ 1590661 w 4056842"/>
                <a:gd name="connsiteY36" fmla="*/ 873919 h 3924300"/>
                <a:gd name="connsiteX37" fmla="*/ 1448262 w 4056842"/>
                <a:gd name="connsiteY37" fmla="*/ 1257300 h 3924300"/>
                <a:gd name="connsiteX38" fmla="*/ 1273954 w 4056842"/>
                <a:gd name="connsiteY38" fmla="*/ 1638300 h 3924300"/>
                <a:gd name="connsiteX39" fmla="*/ 1107267 w 4056842"/>
                <a:gd name="connsiteY39"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21442 w 4056842"/>
                <a:gd name="connsiteY15" fmla="*/ 3314700 h 3924300"/>
                <a:gd name="connsiteX16" fmla="*/ 221442 w 4056842"/>
                <a:gd name="connsiteY16" fmla="*/ 3314700 h 3924300"/>
                <a:gd name="connsiteX17" fmla="*/ 30249 w 4056842"/>
                <a:gd name="connsiteY17" fmla="*/ 3454446 h 3924300"/>
                <a:gd name="connsiteX18" fmla="*/ 113377 w 4056842"/>
                <a:gd name="connsiteY18" fmla="*/ 3639173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21442 w 4056842"/>
                <a:gd name="connsiteY15" fmla="*/ 3314700 h 3924300"/>
                <a:gd name="connsiteX16" fmla="*/ 221442 w 4056842"/>
                <a:gd name="connsiteY16" fmla="*/ 3314700 h 3924300"/>
                <a:gd name="connsiteX17" fmla="*/ 30249 w 4056842"/>
                <a:gd name="connsiteY17" fmla="*/ 3454446 h 3924300"/>
                <a:gd name="connsiteX18" fmla="*/ 113377 w 4056842"/>
                <a:gd name="connsiteY18" fmla="*/ 3639173 h 3924300"/>
                <a:gd name="connsiteX19" fmla="*/ 150322 w 4056842"/>
                <a:gd name="connsiteY19" fmla="*/ 3796192 h 3924300"/>
                <a:gd name="connsiteX20" fmla="*/ 402937 w 4056842"/>
                <a:gd name="connsiteY20" fmla="*/ 3533833 h 3924300"/>
                <a:gd name="connsiteX21" fmla="*/ 564342 w 4056842"/>
                <a:gd name="connsiteY21" fmla="*/ 3528060 h 3924300"/>
                <a:gd name="connsiteX22" fmla="*/ 1036782 w 4056842"/>
                <a:gd name="connsiteY22" fmla="*/ 3550920 h 3924300"/>
                <a:gd name="connsiteX23" fmla="*/ 1295862 w 4056842"/>
                <a:gd name="connsiteY23" fmla="*/ 3390900 h 3924300"/>
                <a:gd name="connsiteX24" fmla="*/ 1532082 w 4056842"/>
                <a:gd name="connsiteY24" fmla="*/ 3718560 h 3924300"/>
                <a:gd name="connsiteX25" fmla="*/ 1745442 w 4056842"/>
                <a:gd name="connsiteY25" fmla="*/ 3886200 h 3924300"/>
                <a:gd name="connsiteX26" fmla="*/ 2461722 w 4056842"/>
                <a:gd name="connsiteY26" fmla="*/ 3489960 h 3924300"/>
                <a:gd name="connsiteX27" fmla="*/ 3238962 w 4056842"/>
                <a:gd name="connsiteY27" fmla="*/ 3345180 h 3924300"/>
                <a:gd name="connsiteX28" fmla="*/ 3520902 w 4056842"/>
                <a:gd name="connsiteY28" fmla="*/ 3108960 h 3924300"/>
                <a:gd name="connsiteX29" fmla="*/ 3459942 w 4056842"/>
                <a:gd name="connsiteY29" fmla="*/ 2628900 h 3924300"/>
                <a:gd name="connsiteX30" fmla="*/ 3818082 w 4056842"/>
                <a:gd name="connsiteY30" fmla="*/ 1432560 h 3924300"/>
                <a:gd name="connsiteX31" fmla="*/ 3802842 w 4056842"/>
                <a:gd name="connsiteY31" fmla="*/ 952500 h 3924300"/>
                <a:gd name="connsiteX32" fmla="*/ 3879042 w 4056842"/>
                <a:gd name="connsiteY32" fmla="*/ 266700 h 3924300"/>
                <a:gd name="connsiteX33" fmla="*/ 2736042 w 4056842"/>
                <a:gd name="connsiteY33" fmla="*/ 38100 h 3924300"/>
                <a:gd name="connsiteX34" fmla="*/ 2355042 w 4056842"/>
                <a:gd name="connsiteY34" fmla="*/ 495300 h 3924300"/>
                <a:gd name="connsiteX35" fmla="*/ 2202642 w 4056842"/>
                <a:gd name="connsiteY35" fmla="*/ 723900 h 3924300"/>
                <a:gd name="connsiteX36" fmla="*/ 1987376 w 4056842"/>
                <a:gd name="connsiteY36" fmla="*/ 849153 h 3924300"/>
                <a:gd name="connsiteX37" fmla="*/ 1691150 w 4056842"/>
                <a:gd name="connsiteY37" fmla="*/ 632937 h 3924300"/>
                <a:gd name="connsiteX38" fmla="*/ 1590661 w 4056842"/>
                <a:gd name="connsiteY38" fmla="*/ 873919 h 3924300"/>
                <a:gd name="connsiteX39" fmla="*/ 1448262 w 4056842"/>
                <a:gd name="connsiteY39" fmla="*/ 1257300 h 3924300"/>
                <a:gd name="connsiteX40" fmla="*/ 1273954 w 4056842"/>
                <a:gd name="connsiteY40" fmla="*/ 1638300 h 3924300"/>
                <a:gd name="connsiteX41" fmla="*/ 1107267 w 4056842"/>
                <a:gd name="connsiteY41"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21442 w 4056842"/>
                <a:gd name="connsiteY15" fmla="*/ 3314700 h 3924300"/>
                <a:gd name="connsiteX16" fmla="*/ 221442 w 4056842"/>
                <a:gd name="connsiteY16" fmla="*/ 3314700 h 3924300"/>
                <a:gd name="connsiteX17" fmla="*/ 30249 w 4056842"/>
                <a:gd name="connsiteY17" fmla="*/ 3454446 h 3924300"/>
                <a:gd name="connsiteX18" fmla="*/ 113377 w 4056842"/>
                <a:gd name="connsiteY18" fmla="*/ 3639173 h 3924300"/>
                <a:gd name="connsiteX19" fmla="*/ 150322 w 4056842"/>
                <a:gd name="connsiteY19" fmla="*/ 3796192 h 3924300"/>
                <a:gd name="connsiteX20" fmla="*/ 402937 w 4056842"/>
                <a:gd name="connsiteY20" fmla="*/ 3533833 h 3924300"/>
                <a:gd name="connsiteX21" fmla="*/ 564342 w 4056842"/>
                <a:gd name="connsiteY21" fmla="*/ 3528060 h 3924300"/>
                <a:gd name="connsiteX22" fmla="*/ 1036782 w 4056842"/>
                <a:gd name="connsiteY22" fmla="*/ 3550920 h 3924300"/>
                <a:gd name="connsiteX23" fmla="*/ 1295862 w 4056842"/>
                <a:gd name="connsiteY23" fmla="*/ 3390900 h 3924300"/>
                <a:gd name="connsiteX24" fmla="*/ 1532082 w 4056842"/>
                <a:gd name="connsiteY24" fmla="*/ 3718560 h 3924300"/>
                <a:gd name="connsiteX25" fmla="*/ 1745442 w 4056842"/>
                <a:gd name="connsiteY25" fmla="*/ 3886200 h 3924300"/>
                <a:gd name="connsiteX26" fmla="*/ 2461722 w 4056842"/>
                <a:gd name="connsiteY26" fmla="*/ 3489960 h 3924300"/>
                <a:gd name="connsiteX27" fmla="*/ 3238962 w 4056842"/>
                <a:gd name="connsiteY27" fmla="*/ 3345180 h 3924300"/>
                <a:gd name="connsiteX28" fmla="*/ 3520902 w 4056842"/>
                <a:gd name="connsiteY28" fmla="*/ 3108960 h 3924300"/>
                <a:gd name="connsiteX29" fmla="*/ 3459942 w 4056842"/>
                <a:gd name="connsiteY29" fmla="*/ 2628900 h 3924300"/>
                <a:gd name="connsiteX30" fmla="*/ 3818082 w 4056842"/>
                <a:gd name="connsiteY30" fmla="*/ 1432560 h 3924300"/>
                <a:gd name="connsiteX31" fmla="*/ 3802842 w 4056842"/>
                <a:gd name="connsiteY31" fmla="*/ 952500 h 3924300"/>
                <a:gd name="connsiteX32" fmla="*/ 3879042 w 4056842"/>
                <a:gd name="connsiteY32" fmla="*/ 266700 h 3924300"/>
                <a:gd name="connsiteX33" fmla="*/ 2736042 w 4056842"/>
                <a:gd name="connsiteY33" fmla="*/ 38100 h 3924300"/>
                <a:gd name="connsiteX34" fmla="*/ 2355042 w 4056842"/>
                <a:gd name="connsiteY34" fmla="*/ 495300 h 3924300"/>
                <a:gd name="connsiteX35" fmla="*/ 2202642 w 4056842"/>
                <a:gd name="connsiteY35" fmla="*/ 723900 h 3924300"/>
                <a:gd name="connsiteX36" fmla="*/ 1987376 w 4056842"/>
                <a:gd name="connsiteY36" fmla="*/ 849153 h 3924300"/>
                <a:gd name="connsiteX37" fmla="*/ 1691150 w 4056842"/>
                <a:gd name="connsiteY37" fmla="*/ 632937 h 3924300"/>
                <a:gd name="connsiteX38" fmla="*/ 1590661 w 4056842"/>
                <a:gd name="connsiteY38" fmla="*/ 873919 h 3924300"/>
                <a:gd name="connsiteX39" fmla="*/ 1448262 w 4056842"/>
                <a:gd name="connsiteY39" fmla="*/ 1257300 h 3924300"/>
                <a:gd name="connsiteX40" fmla="*/ 1273954 w 4056842"/>
                <a:gd name="connsiteY40" fmla="*/ 1638300 h 3924300"/>
                <a:gd name="connsiteX41" fmla="*/ 1107267 w 4056842"/>
                <a:gd name="connsiteY41"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21442 w 4056842"/>
                <a:gd name="connsiteY15" fmla="*/ 3314700 h 3924300"/>
                <a:gd name="connsiteX16" fmla="*/ 276860 w 4056842"/>
                <a:gd name="connsiteY16" fmla="*/ 3268519 h 3924300"/>
                <a:gd name="connsiteX17" fmla="*/ 30249 w 4056842"/>
                <a:gd name="connsiteY17" fmla="*/ 3454446 h 3924300"/>
                <a:gd name="connsiteX18" fmla="*/ 113377 w 4056842"/>
                <a:gd name="connsiteY18" fmla="*/ 3639173 h 3924300"/>
                <a:gd name="connsiteX19" fmla="*/ 150322 w 4056842"/>
                <a:gd name="connsiteY19" fmla="*/ 3796192 h 3924300"/>
                <a:gd name="connsiteX20" fmla="*/ 402937 w 4056842"/>
                <a:gd name="connsiteY20" fmla="*/ 3533833 h 3924300"/>
                <a:gd name="connsiteX21" fmla="*/ 564342 w 4056842"/>
                <a:gd name="connsiteY21" fmla="*/ 3528060 h 3924300"/>
                <a:gd name="connsiteX22" fmla="*/ 1036782 w 4056842"/>
                <a:gd name="connsiteY22" fmla="*/ 3550920 h 3924300"/>
                <a:gd name="connsiteX23" fmla="*/ 1295862 w 4056842"/>
                <a:gd name="connsiteY23" fmla="*/ 3390900 h 3924300"/>
                <a:gd name="connsiteX24" fmla="*/ 1532082 w 4056842"/>
                <a:gd name="connsiteY24" fmla="*/ 3718560 h 3924300"/>
                <a:gd name="connsiteX25" fmla="*/ 1745442 w 4056842"/>
                <a:gd name="connsiteY25" fmla="*/ 3886200 h 3924300"/>
                <a:gd name="connsiteX26" fmla="*/ 2461722 w 4056842"/>
                <a:gd name="connsiteY26" fmla="*/ 3489960 h 3924300"/>
                <a:gd name="connsiteX27" fmla="*/ 3238962 w 4056842"/>
                <a:gd name="connsiteY27" fmla="*/ 3345180 h 3924300"/>
                <a:gd name="connsiteX28" fmla="*/ 3520902 w 4056842"/>
                <a:gd name="connsiteY28" fmla="*/ 3108960 h 3924300"/>
                <a:gd name="connsiteX29" fmla="*/ 3459942 w 4056842"/>
                <a:gd name="connsiteY29" fmla="*/ 2628900 h 3924300"/>
                <a:gd name="connsiteX30" fmla="*/ 3818082 w 4056842"/>
                <a:gd name="connsiteY30" fmla="*/ 1432560 h 3924300"/>
                <a:gd name="connsiteX31" fmla="*/ 3802842 w 4056842"/>
                <a:gd name="connsiteY31" fmla="*/ 952500 h 3924300"/>
                <a:gd name="connsiteX32" fmla="*/ 3879042 w 4056842"/>
                <a:gd name="connsiteY32" fmla="*/ 266700 h 3924300"/>
                <a:gd name="connsiteX33" fmla="*/ 2736042 w 4056842"/>
                <a:gd name="connsiteY33" fmla="*/ 38100 h 3924300"/>
                <a:gd name="connsiteX34" fmla="*/ 2355042 w 4056842"/>
                <a:gd name="connsiteY34" fmla="*/ 495300 h 3924300"/>
                <a:gd name="connsiteX35" fmla="*/ 2202642 w 4056842"/>
                <a:gd name="connsiteY35" fmla="*/ 723900 h 3924300"/>
                <a:gd name="connsiteX36" fmla="*/ 1987376 w 4056842"/>
                <a:gd name="connsiteY36" fmla="*/ 849153 h 3924300"/>
                <a:gd name="connsiteX37" fmla="*/ 1691150 w 4056842"/>
                <a:gd name="connsiteY37" fmla="*/ 632937 h 3924300"/>
                <a:gd name="connsiteX38" fmla="*/ 1590661 w 4056842"/>
                <a:gd name="connsiteY38" fmla="*/ 873919 h 3924300"/>
                <a:gd name="connsiteX39" fmla="*/ 1448262 w 4056842"/>
                <a:gd name="connsiteY39" fmla="*/ 1257300 h 3924300"/>
                <a:gd name="connsiteX40" fmla="*/ 1273954 w 4056842"/>
                <a:gd name="connsiteY40" fmla="*/ 1638300 h 3924300"/>
                <a:gd name="connsiteX41" fmla="*/ 1107267 w 4056842"/>
                <a:gd name="connsiteY41"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76860 w 4056842"/>
                <a:gd name="connsiteY15" fmla="*/ 3268519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76860 w 4056842"/>
                <a:gd name="connsiteY15" fmla="*/ 3268519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76860 w 4056842"/>
                <a:gd name="connsiteY15" fmla="*/ 3268519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76860 w 4056842"/>
                <a:gd name="connsiteY15" fmla="*/ 3268519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341515 w 4056842"/>
                <a:gd name="connsiteY15" fmla="*/ 3231574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39915 w 4056842"/>
                <a:gd name="connsiteY15" fmla="*/ 3286993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02442 w 4056842"/>
                <a:gd name="connsiteY14" fmla="*/ 3086100 h 3924300"/>
                <a:gd name="connsiteX15" fmla="*/ 239915 w 4056842"/>
                <a:gd name="connsiteY15" fmla="*/ 3286993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32922 w 4056842"/>
                <a:gd name="connsiteY14" fmla="*/ 3100388 h 3924300"/>
                <a:gd name="connsiteX15" fmla="*/ 239915 w 4056842"/>
                <a:gd name="connsiteY15" fmla="*/ 3286993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32922 w 4056842"/>
                <a:gd name="connsiteY14" fmla="*/ 3088482 h 3924300"/>
                <a:gd name="connsiteX15" fmla="*/ 239915 w 4056842"/>
                <a:gd name="connsiteY15" fmla="*/ 3286993 h 3924300"/>
                <a:gd name="connsiteX16" fmla="*/ 30249 w 4056842"/>
                <a:gd name="connsiteY16" fmla="*/ 3454446 h 3924300"/>
                <a:gd name="connsiteX17" fmla="*/ 113377 w 4056842"/>
                <a:gd name="connsiteY17" fmla="*/ 3639173 h 3924300"/>
                <a:gd name="connsiteX18" fmla="*/ 150322 w 4056842"/>
                <a:gd name="connsiteY18" fmla="*/ 3796192 h 3924300"/>
                <a:gd name="connsiteX19" fmla="*/ 402937 w 4056842"/>
                <a:gd name="connsiteY19" fmla="*/ 3533833 h 3924300"/>
                <a:gd name="connsiteX20" fmla="*/ 564342 w 4056842"/>
                <a:gd name="connsiteY20" fmla="*/ 3528060 h 3924300"/>
                <a:gd name="connsiteX21" fmla="*/ 1036782 w 4056842"/>
                <a:gd name="connsiteY21" fmla="*/ 3550920 h 3924300"/>
                <a:gd name="connsiteX22" fmla="*/ 1295862 w 4056842"/>
                <a:gd name="connsiteY22" fmla="*/ 3390900 h 3924300"/>
                <a:gd name="connsiteX23" fmla="*/ 1532082 w 4056842"/>
                <a:gd name="connsiteY23" fmla="*/ 3718560 h 3924300"/>
                <a:gd name="connsiteX24" fmla="*/ 1745442 w 4056842"/>
                <a:gd name="connsiteY24" fmla="*/ 3886200 h 3924300"/>
                <a:gd name="connsiteX25" fmla="*/ 2461722 w 4056842"/>
                <a:gd name="connsiteY25" fmla="*/ 3489960 h 3924300"/>
                <a:gd name="connsiteX26" fmla="*/ 3238962 w 4056842"/>
                <a:gd name="connsiteY26" fmla="*/ 3345180 h 3924300"/>
                <a:gd name="connsiteX27" fmla="*/ 3520902 w 4056842"/>
                <a:gd name="connsiteY27" fmla="*/ 3108960 h 3924300"/>
                <a:gd name="connsiteX28" fmla="*/ 3459942 w 4056842"/>
                <a:gd name="connsiteY28" fmla="*/ 2628900 h 3924300"/>
                <a:gd name="connsiteX29" fmla="*/ 3818082 w 4056842"/>
                <a:gd name="connsiteY29" fmla="*/ 1432560 h 3924300"/>
                <a:gd name="connsiteX30" fmla="*/ 3802842 w 4056842"/>
                <a:gd name="connsiteY30" fmla="*/ 952500 h 3924300"/>
                <a:gd name="connsiteX31" fmla="*/ 3879042 w 4056842"/>
                <a:gd name="connsiteY31" fmla="*/ 266700 h 3924300"/>
                <a:gd name="connsiteX32" fmla="*/ 2736042 w 4056842"/>
                <a:gd name="connsiteY32" fmla="*/ 38100 h 3924300"/>
                <a:gd name="connsiteX33" fmla="*/ 2355042 w 4056842"/>
                <a:gd name="connsiteY33" fmla="*/ 495300 h 3924300"/>
                <a:gd name="connsiteX34" fmla="*/ 2202642 w 4056842"/>
                <a:gd name="connsiteY34" fmla="*/ 723900 h 3924300"/>
                <a:gd name="connsiteX35" fmla="*/ 1987376 w 4056842"/>
                <a:gd name="connsiteY35" fmla="*/ 849153 h 3924300"/>
                <a:gd name="connsiteX36" fmla="*/ 1691150 w 4056842"/>
                <a:gd name="connsiteY36" fmla="*/ 632937 h 3924300"/>
                <a:gd name="connsiteX37" fmla="*/ 1590661 w 4056842"/>
                <a:gd name="connsiteY37" fmla="*/ 873919 h 3924300"/>
                <a:gd name="connsiteX38" fmla="*/ 1448262 w 4056842"/>
                <a:gd name="connsiteY38" fmla="*/ 1257300 h 3924300"/>
                <a:gd name="connsiteX39" fmla="*/ 1273954 w 4056842"/>
                <a:gd name="connsiteY39" fmla="*/ 1638300 h 3924300"/>
                <a:gd name="connsiteX40" fmla="*/ 1107267 w 4056842"/>
                <a:gd name="connsiteY40"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32922 w 4056842"/>
                <a:gd name="connsiteY14" fmla="*/ 3088482 h 3924300"/>
                <a:gd name="connsiteX15" fmla="*/ 456710 w 4056842"/>
                <a:gd name="connsiteY15" fmla="*/ 3233928 h 3924300"/>
                <a:gd name="connsiteX16" fmla="*/ 239915 w 4056842"/>
                <a:gd name="connsiteY16" fmla="*/ 3286993 h 3924300"/>
                <a:gd name="connsiteX17" fmla="*/ 30249 w 4056842"/>
                <a:gd name="connsiteY17" fmla="*/ 3454446 h 3924300"/>
                <a:gd name="connsiteX18" fmla="*/ 113377 w 4056842"/>
                <a:gd name="connsiteY18" fmla="*/ 3639173 h 3924300"/>
                <a:gd name="connsiteX19" fmla="*/ 150322 w 4056842"/>
                <a:gd name="connsiteY19" fmla="*/ 3796192 h 3924300"/>
                <a:gd name="connsiteX20" fmla="*/ 402937 w 4056842"/>
                <a:gd name="connsiteY20" fmla="*/ 3533833 h 3924300"/>
                <a:gd name="connsiteX21" fmla="*/ 564342 w 4056842"/>
                <a:gd name="connsiteY21" fmla="*/ 3528060 h 3924300"/>
                <a:gd name="connsiteX22" fmla="*/ 1036782 w 4056842"/>
                <a:gd name="connsiteY22" fmla="*/ 3550920 h 3924300"/>
                <a:gd name="connsiteX23" fmla="*/ 1295862 w 4056842"/>
                <a:gd name="connsiteY23" fmla="*/ 3390900 h 3924300"/>
                <a:gd name="connsiteX24" fmla="*/ 1532082 w 4056842"/>
                <a:gd name="connsiteY24" fmla="*/ 3718560 h 3924300"/>
                <a:gd name="connsiteX25" fmla="*/ 1745442 w 4056842"/>
                <a:gd name="connsiteY25" fmla="*/ 3886200 h 3924300"/>
                <a:gd name="connsiteX26" fmla="*/ 2461722 w 4056842"/>
                <a:gd name="connsiteY26" fmla="*/ 3489960 h 3924300"/>
                <a:gd name="connsiteX27" fmla="*/ 3238962 w 4056842"/>
                <a:gd name="connsiteY27" fmla="*/ 3345180 h 3924300"/>
                <a:gd name="connsiteX28" fmla="*/ 3520902 w 4056842"/>
                <a:gd name="connsiteY28" fmla="*/ 3108960 h 3924300"/>
                <a:gd name="connsiteX29" fmla="*/ 3459942 w 4056842"/>
                <a:gd name="connsiteY29" fmla="*/ 2628900 h 3924300"/>
                <a:gd name="connsiteX30" fmla="*/ 3818082 w 4056842"/>
                <a:gd name="connsiteY30" fmla="*/ 1432560 h 3924300"/>
                <a:gd name="connsiteX31" fmla="*/ 3802842 w 4056842"/>
                <a:gd name="connsiteY31" fmla="*/ 952500 h 3924300"/>
                <a:gd name="connsiteX32" fmla="*/ 3879042 w 4056842"/>
                <a:gd name="connsiteY32" fmla="*/ 266700 h 3924300"/>
                <a:gd name="connsiteX33" fmla="*/ 2736042 w 4056842"/>
                <a:gd name="connsiteY33" fmla="*/ 38100 h 3924300"/>
                <a:gd name="connsiteX34" fmla="*/ 2355042 w 4056842"/>
                <a:gd name="connsiteY34" fmla="*/ 495300 h 3924300"/>
                <a:gd name="connsiteX35" fmla="*/ 2202642 w 4056842"/>
                <a:gd name="connsiteY35" fmla="*/ 723900 h 3924300"/>
                <a:gd name="connsiteX36" fmla="*/ 1987376 w 4056842"/>
                <a:gd name="connsiteY36" fmla="*/ 849153 h 3924300"/>
                <a:gd name="connsiteX37" fmla="*/ 1691150 w 4056842"/>
                <a:gd name="connsiteY37" fmla="*/ 632937 h 3924300"/>
                <a:gd name="connsiteX38" fmla="*/ 1590661 w 4056842"/>
                <a:gd name="connsiteY38" fmla="*/ 873919 h 3924300"/>
                <a:gd name="connsiteX39" fmla="*/ 1448262 w 4056842"/>
                <a:gd name="connsiteY39" fmla="*/ 1257300 h 3924300"/>
                <a:gd name="connsiteX40" fmla="*/ 1273954 w 4056842"/>
                <a:gd name="connsiteY40" fmla="*/ 1638300 h 3924300"/>
                <a:gd name="connsiteX41" fmla="*/ 1107267 w 4056842"/>
                <a:gd name="connsiteY41"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32922 w 4056842"/>
                <a:gd name="connsiteY14" fmla="*/ 3088482 h 3924300"/>
                <a:gd name="connsiteX15" fmla="*/ 456710 w 4056842"/>
                <a:gd name="connsiteY15" fmla="*/ 3233928 h 3924300"/>
                <a:gd name="connsiteX16" fmla="*/ 239915 w 4056842"/>
                <a:gd name="connsiteY16" fmla="*/ 3286993 h 3924300"/>
                <a:gd name="connsiteX17" fmla="*/ 30249 w 4056842"/>
                <a:gd name="connsiteY17" fmla="*/ 3454446 h 3924300"/>
                <a:gd name="connsiteX18" fmla="*/ 113377 w 4056842"/>
                <a:gd name="connsiteY18" fmla="*/ 3639173 h 3924300"/>
                <a:gd name="connsiteX19" fmla="*/ 150322 w 4056842"/>
                <a:gd name="connsiteY19" fmla="*/ 3796192 h 3924300"/>
                <a:gd name="connsiteX20" fmla="*/ 402937 w 4056842"/>
                <a:gd name="connsiteY20" fmla="*/ 3533833 h 3924300"/>
                <a:gd name="connsiteX21" fmla="*/ 564342 w 4056842"/>
                <a:gd name="connsiteY21" fmla="*/ 3528060 h 3924300"/>
                <a:gd name="connsiteX22" fmla="*/ 1036782 w 4056842"/>
                <a:gd name="connsiteY22" fmla="*/ 3550920 h 3924300"/>
                <a:gd name="connsiteX23" fmla="*/ 1295862 w 4056842"/>
                <a:gd name="connsiteY23" fmla="*/ 3390900 h 3924300"/>
                <a:gd name="connsiteX24" fmla="*/ 1532082 w 4056842"/>
                <a:gd name="connsiteY24" fmla="*/ 3718560 h 3924300"/>
                <a:gd name="connsiteX25" fmla="*/ 1745442 w 4056842"/>
                <a:gd name="connsiteY25" fmla="*/ 3886200 h 3924300"/>
                <a:gd name="connsiteX26" fmla="*/ 2461722 w 4056842"/>
                <a:gd name="connsiteY26" fmla="*/ 3489960 h 3924300"/>
                <a:gd name="connsiteX27" fmla="*/ 3238962 w 4056842"/>
                <a:gd name="connsiteY27" fmla="*/ 3345180 h 3924300"/>
                <a:gd name="connsiteX28" fmla="*/ 3520902 w 4056842"/>
                <a:gd name="connsiteY28" fmla="*/ 3108960 h 3924300"/>
                <a:gd name="connsiteX29" fmla="*/ 3459942 w 4056842"/>
                <a:gd name="connsiteY29" fmla="*/ 2628900 h 3924300"/>
                <a:gd name="connsiteX30" fmla="*/ 3818082 w 4056842"/>
                <a:gd name="connsiteY30" fmla="*/ 1432560 h 3924300"/>
                <a:gd name="connsiteX31" fmla="*/ 3802842 w 4056842"/>
                <a:gd name="connsiteY31" fmla="*/ 952500 h 3924300"/>
                <a:gd name="connsiteX32" fmla="*/ 3879042 w 4056842"/>
                <a:gd name="connsiteY32" fmla="*/ 266700 h 3924300"/>
                <a:gd name="connsiteX33" fmla="*/ 2736042 w 4056842"/>
                <a:gd name="connsiteY33" fmla="*/ 38100 h 3924300"/>
                <a:gd name="connsiteX34" fmla="*/ 2355042 w 4056842"/>
                <a:gd name="connsiteY34" fmla="*/ 495300 h 3924300"/>
                <a:gd name="connsiteX35" fmla="*/ 2202642 w 4056842"/>
                <a:gd name="connsiteY35" fmla="*/ 723900 h 3924300"/>
                <a:gd name="connsiteX36" fmla="*/ 1987376 w 4056842"/>
                <a:gd name="connsiteY36" fmla="*/ 849153 h 3924300"/>
                <a:gd name="connsiteX37" fmla="*/ 1691150 w 4056842"/>
                <a:gd name="connsiteY37" fmla="*/ 632937 h 3924300"/>
                <a:gd name="connsiteX38" fmla="*/ 1590661 w 4056842"/>
                <a:gd name="connsiteY38" fmla="*/ 873919 h 3924300"/>
                <a:gd name="connsiteX39" fmla="*/ 1448262 w 4056842"/>
                <a:gd name="connsiteY39" fmla="*/ 1257300 h 3924300"/>
                <a:gd name="connsiteX40" fmla="*/ 1273954 w 4056842"/>
                <a:gd name="connsiteY40" fmla="*/ 1638300 h 3924300"/>
                <a:gd name="connsiteX41" fmla="*/ 1107267 w 4056842"/>
                <a:gd name="connsiteY41" fmla="*/ 1957387 h 3924300"/>
                <a:gd name="connsiteX0" fmla="*/ 1107267 w 4056842"/>
                <a:gd name="connsiteY0" fmla="*/ 1957387 h 3924300"/>
                <a:gd name="connsiteX1" fmla="*/ 1440642 w 4056842"/>
                <a:gd name="connsiteY1" fmla="*/ 1940719 h 3924300"/>
                <a:gd name="connsiteX2" fmla="*/ 1726392 w 4056842"/>
                <a:gd name="connsiteY2" fmla="*/ 1952625 h 3924300"/>
                <a:gd name="connsiteX3" fmla="*/ 1669242 w 4056842"/>
                <a:gd name="connsiteY3" fmla="*/ 2171700 h 3924300"/>
                <a:gd name="connsiteX4" fmla="*/ 1974042 w 4056842"/>
                <a:gd name="connsiteY4" fmla="*/ 2400300 h 3924300"/>
                <a:gd name="connsiteX5" fmla="*/ 2126442 w 4056842"/>
                <a:gd name="connsiteY5" fmla="*/ 2552700 h 3924300"/>
                <a:gd name="connsiteX6" fmla="*/ 2000235 w 4056842"/>
                <a:gd name="connsiteY6" fmla="*/ 2662238 h 3924300"/>
                <a:gd name="connsiteX7" fmla="*/ 1840692 w 4056842"/>
                <a:gd name="connsiteY7" fmla="*/ 2807493 h 3924300"/>
                <a:gd name="connsiteX8" fmla="*/ 1583517 w 4056842"/>
                <a:gd name="connsiteY8" fmla="*/ 2814637 h 3924300"/>
                <a:gd name="connsiteX9" fmla="*/ 1407304 w 4056842"/>
                <a:gd name="connsiteY9" fmla="*/ 2643187 h 3924300"/>
                <a:gd name="connsiteX10" fmla="*/ 1300148 w 4056842"/>
                <a:gd name="connsiteY10" fmla="*/ 2526506 h 3924300"/>
                <a:gd name="connsiteX11" fmla="*/ 1135842 w 4056842"/>
                <a:gd name="connsiteY11" fmla="*/ 2628900 h 3924300"/>
                <a:gd name="connsiteX12" fmla="*/ 983442 w 4056842"/>
                <a:gd name="connsiteY12" fmla="*/ 2705100 h 3924300"/>
                <a:gd name="connsiteX13" fmla="*/ 831042 w 4056842"/>
                <a:gd name="connsiteY13" fmla="*/ 2857500 h 3924300"/>
                <a:gd name="connsiteX14" fmla="*/ 632922 w 4056842"/>
                <a:gd name="connsiteY14" fmla="*/ 3088482 h 3924300"/>
                <a:gd name="connsiteX15" fmla="*/ 456710 w 4056842"/>
                <a:gd name="connsiteY15" fmla="*/ 3233928 h 3924300"/>
                <a:gd name="connsiteX16" fmla="*/ 223246 w 4056842"/>
                <a:gd name="connsiteY16" fmla="*/ 3284612 h 3924300"/>
                <a:gd name="connsiteX17" fmla="*/ 30249 w 4056842"/>
                <a:gd name="connsiteY17" fmla="*/ 3454446 h 3924300"/>
                <a:gd name="connsiteX18" fmla="*/ 113377 w 4056842"/>
                <a:gd name="connsiteY18" fmla="*/ 3639173 h 3924300"/>
                <a:gd name="connsiteX19" fmla="*/ 150322 w 4056842"/>
                <a:gd name="connsiteY19" fmla="*/ 3796192 h 3924300"/>
                <a:gd name="connsiteX20" fmla="*/ 402937 w 4056842"/>
                <a:gd name="connsiteY20" fmla="*/ 3533833 h 3924300"/>
                <a:gd name="connsiteX21" fmla="*/ 564342 w 4056842"/>
                <a:gd name="connsiteY21" fmla="*/ 3528060 h 3924300"/>
                <a:gd name="connsiteX22" fmla="*/ 1036782 w 4056842"/>
                <a:gd name="connsiteY22" fmla="*/ 3550920 h 3924300"/>
                <a:gd name="connsiteX23" fmla="*/ 1295862 w 4056842"/>
                <a:gd name="connsiteY23" fmla="*/ 3390900 h 3924300"/>
                <a:gd name="connsiteX24" fmla="*/ 1532082 w 4056842"/>
                <a:gd name="connsiteY24" fmla="*/ 3718560 h 3924300"/>
                <a:gd name="connsiteX25" fmla="*/ 1745442 w 4056842"/>
                <a:gd name="connsiteY25" fmla="*/ 3886200 h 3924300"/>
                <a:gd name="connsiteX26" fmla="*/ 2461722 w 4056842"/>
                <a:gd name="connsiteY26" fmla="*/ 3489960 h 3924300"/>
                <a:gd name="connsiteX27" fmla="*/ 3238962 w 4056842"/>
                <a:gd name="connsiteY27" fmla="*/ 3345180 h 3924300"/>
                <a:gd name="connsiteX28" fmla="*/ 3520902 w 4056842"/>
                <a:gd name="connsiteY28" fmla="*/ 3108960 h 3924300"/>
                <a:gd name="connsiteX29" fmla="*/ 3459942 w 4056842"/>
                <a:gd name="connsiteY29" fmla="*/ 2628900 h 3924300"/>
                <a:gd name="connsiteX30" fmla="*/ 3818082 w 4056842"/>
                <a:gd name="connsiteY30" fmla="*/ 1432560 h 3924300"/>
                <a:gd name="connsiteX31" fmla="*/ 3802842 w 4056842"/>
                <a:gd name="connsiteY31" fmla="*/ 952500 h 3924300"/>
                <a:gd name="connsiteX32" fmla="*/ 3879042 w 4056842"/>
                <a:gd name="connsiteY32" fmla="*/ 266700 h 3924300"/>
                <a:gd name="connsiteX33" fmla="*/ 2736042 w 4056842"/>
                <a:gd name="connsiteY33" fmla="*/ 38100 h 3924300"/>
                <a:gd name="connsiteX34" fmla="*/ 2355042 w 4056842"/>
                <a:gd name="connsiteY34" fmla="*/ 495300 h 3924300"/>
                <a:gd name="connsiteX35" fmla="*/ 2202642 w 4056842"/>
                <a:gd name="connsiteY35" fmla="*/ 723900 h 3924300"/>
                <a:gd name="connsiteX36" fmla="*/ 1987376 w 4056842"/>
                <a:gd name="connsiteY36" fmla="*/ 849153 h 3924300"/>
                <a:gd name="connsiteX37" fmla="*/ 1691150 w 4056842"/>
                <a:gd name="connsiteY37" fmla="*/ 632937 h 3924300"/>
                <a:gd name="connsiteX38" fmla="*/ 1590661 w 4056842"/>
                <a:gd name="connsiteY38" fmla="*/ 873919 h 3924300"/>
                <a:gd name="connsiteX39" fmla="*/ 1448262 w 4056842"/>
                <a:gd name="connsiteY39" fmla="*/ 1257300 h 3924300"/>
                <a:gd name="connsiteX40" fmla="*/ 1273954 w 4056842"/>
                <a:gd name="connsiteY40" fmla="*/ 1638300 h 3924300"/>
                <a:gd name="connsiteX41" fmla="*/ 1107267 w 4056842"/>
                <a:gd name="connsiteY41"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379923 w 4033828"/>
                <a:gd name="connsiteY21" fmla="*/ 3533833 h 3924300"/>
                <a:gd name="connsiteX22" fmla="*/ 541328 w 4033828"/>
                <a:gd name="connsiteY22" fmla="*/ 3528060 h 3924300"/>
                <a:gd name="connsiteX23" fmla="*/ 1013768 w 4033828"/>
                <a:gd name="connsiteY23" fmla="*/ 3550920 h 3924300"/>
                <a:gd name="connsiteX24" fmla="*/ 1272848 w 4033828"/>
                <a:gd name="connsiteY24" fmla="*/ 3390900 h 3924300"/>
                <a:gd name="connsiteX25" fmla="*/ 1509068 w 4033828"/>
                <a:gd name="connsiteY25" fmla="*/ 3718560 h 3924300"/>
                <a:gd name="connsiteX26" fmla="*/ 1722428 w 4033828"/>
                <a:gd name="connsiteY26" fmla="*/ 3886200 h 3924300"/>
                <a:gd name="connsiteX27" fmla="*/ 2438708 w 4033828"/>
                <a:gd name="connsiteY27" fmla="*/ 3489960 h 3924300"/>
                <a:gd name="connsiteX28" fmla="*/ 3215948 w 4033828"/>
                <a:gd name="connsiteY28" fmla="*/ 3345180 h 3924300"/>
                <a:gd name="connsiteX29" fmla="*/ 3497888 w 4033828"/>
                <a:gd name="connsiteY29" fmla="*/ 3108960 h 3924300"/>
                <a:gd name="connsiteX30" fmla="*/ 3436928 w 4033828"/>
                <a:gd name="connsiteY30" fmla="*/ 2628900 h 3924300"/>
                <a:gd name="connsiteX31" fmla="*/ 3795068 w 4033828"/>
                <a:gd name="connsiteY31" fmla="*/ 1432560 h 3924300"/>
                <a:gd name="connsiteX32" fmla="*/ 3779828 w 4033828"/>
                <a:gd name="connsiteY32" fmla="*/ 952500 h 3924300"/>
                <a:gd name="connsiteX33" fmla="*/ 3856028 w 4033828"/>
                <a:gd name="connsiteY33" fmla="*/ 266700 h 3924300"/>
                <a:gd name="connsiteX34" fmla="*/ 2713028 w 4033828"/>
                <a:gd name="connsiteY34" fmla="*/ 38100 h 3924300"/>
                <a:gd name="connsiteX35" fmla="*/ 2332028 w 4033828"/>
                <a:gd name="connsiteY35" fmla="*/ 495300 h 3924300"/>
                <a:gd name="connsiteX36" fmla="*/ 2179628 w 4033828"/>
                <a:gd name="connsiteY36" fmla="*/ 723900 h 3924300"/>
                <a:gd name="connsiteX37" fmla="*/ 1964362 w 4033828"/>
                <a:gd name="connsiteY37" fmla="*/ 849153 h 3924300"/>
                <a:gd name="connsiteX38" fmla="*/ 1668136 w 4033828"/>
                <a:gd name="connsiteY38" fmla="*/ 632937 h 3924300"/>
                <a:gd name="connsiteX39" fmla="*/ 1567647 w 4033828"/>
                <a:gd name="connsiteY39" fmla="*/ 873919 h 3924300"/>
                <a:gd name="connsiteX40" fmla="*/ 1425248 w 4033828"/>
                <a:gd name="connsiteY40" fmla="*/ 1257300 h 3924300"/>
                <a:gd name="connsiteX41" fmla="*/ 1250940 w 4033828"/>
                <a:gd name="connsiteY41" fmla="*/ 1638300 h 3924300"/>
                <a:gd name="connsiteX42" fmla="*/ 1084253 w 4033828"/>
                <a:gd name="connsiteY42"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255102 w 4033828"/>
                <a:gd name="connsiteY21" fmla="*/ 3662553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255102 w 4033828"/>
                <a:gd name="connsiteY21" fmla="*/ 3662553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7308 w 4033828"/>
                <a:gd name="connsiteY20" fmla="*/ 3796192 h 3924300"/>
                <a:gd name="connsiteX21" fmla="*/ 255102 w 4033828"/>
                <a:gd name="connsiteY21" fmla="*/ 3662553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2546 w 4033828"/>
                <a:gd name="connsiteY20" fmla="*/ 3781904 h 3924300"/>
                <a:gd name="connsiteX21" fmla="*/ 255102 w 4033828"/>
                <a:gd name="connsiteY21" fmla="*/ 3662553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2546 w 4033828"/>
                <a:gd name="connsiteY20" fmla="*/ 3781904 h 3924300"/>
                <a:gd name="connsiteX21" fmla="*/ 240815 w 4033828"/>
                <a:gd name="connsiteY21" fmla="*/ 3686366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2546 w 4033828"/>
                <a:gd name="connsiteY20" fmla="*/ 3781904 h 3924300"/>
                <a:gd name="connsiteX21" fmla="*/ 240815 w 4033828"/>
                <a:gd name="connsiteY21" fmla="*/ 3686366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2546 w 4033828"/>
                <a:gd name="connsiteY20" fmla="*/ 3781904 h 3924300"/>
                <a:gd name="connsiteX21" fmla="*/ 240815 w 4033828"/>
                <a:gd name="connsiteY21" fmla="*/ 3686366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2546 w 4033828"/>
                <a:gd name="connsiteY20" fmla="*/ 3781904 h 3924300"/>
                <a:gd name="connsiteX21" fmla="*/ 240815 w 4033828"/>
                <a:gd name="connsiteY21" fmla="*/ 3686366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 name="connsiteX0" fmla="*/ 1084253 w 4033828"/>
                <a:gd name="connsiteY0" fmla="*/ 1957387 h 3924300"/>
                <a:gd name="connsiteX1" fmla="*/ 1417628 w 4033828"/>
                <a:gd name="connsiteY1" fmla="*/ 1940719 h 3924300"/>
                <a:gd name="connsiteX2" fmla="*/ 1703378 w 4033828"/>
                <a:gd name="connsiteY2" fmla="*/ 1952625 h 3924300"/>
                <a:gd name="connsiteX3" fmla="*/ 1646228 w 4033828"/>
                <a:gd name="connsiteY3" fmla="*/ 2171700 h 3924300"/>
                <a:gd name="connsiteX4" fmla="*/ 1951028 w 4033828"/>
                <a:gd name="connsiteY4" fmla="*/ 2400300 h 3924300"/>
                <a:gd name="connsiteX5" fmla="*/ 2103428 w 4033828"/>
                <a:gd name="connsiteY5" fmla="*/ 2552700 h 3924300"/>
                <a:gd name="connsiteX6" fmla="*/ 1977221 w 4033828"/>
                <a:gd name="connsiteY6" fmla="*/ 2662238 h 3924300"/>
                <a:gd name="connsiteX7" fmla="*/ 1817678 w 4033828"/>
                <a:gd name="connsiteY7" fmla="*/ 2807493 h 3924300"/>
                <a:gd name="connsiteX8" fmla="*/ 1560503 w 4033828"/>
                <a:gd name="connsiteY8" fmla="*/ 2814637 h 3924300"/>
                <a:gd name="connsiteX9" fmla="*/ 1384290 w 4033828"/>
                <a:gd name="connsiteY9" fmla="*/ 2643187 h 3924300"/>
                <a:gd name="connsiteX10" fmla="*/ 1277134 w 4033828"/>
                <a:gd name="connsiteY10" fmla="*/ 2526506 h 3924300"/>
                <a:gd name="connsiteX11" fmla="*/ 1112828 w 4033828"/>
                <a:gd name="connsiteY11" fmla="*/ 2628900 h 3924300"/>
                <a:gd name="connsiteX12" fmla="*/ 960428 w 4033828"/>
                <a:gd name="connsiteY12" fmla="*/ 2705100 h 3924300"/>
                <a:gd name="connsiteX13" fmla="*/ 808028 w 4033828"/>
                <a:gd name="connsiteY13" fmla="*/ 2857500 h 3924300"/>
                <a:gd name="connsiteX14" fmla="*/ 609908 w 4033828"/>
                <a:gd name="connsiteY14" fmla="*/ 3088482 h 3924300"/>
                <a:gd name="connsiteX15" fmla="*/ 433696 w 4033828"/>
                <a:gd name="connsiteY15" fmla="*/ 3233928 h 3924300"/>
                <a:gd name="connsiteX16" fmla="*/ 200232 w 4033828"/>
                <a:gd name="connsiteY16" fmla="*/ 3284612 h 3924300"/>
                <a:gd name="connsiteX17" fmla="*/ 155089 w 4033828"/>
                <a:gd name="connsiteY17" fmla="*/ 3355372 h 3924300"/>
                <a:gd name="connsiteX18" fmla="*/ 7235 w 4033828"/>
                <a:gd name="connsiteY18" fmla="*/ 3454446 h 3924300"/>
                <a:gd name="connsiteX19" fmla="*/ 90363 w 4033828"/>
                <a:gd name="connsiteY19" fmla="*/ 3639173 h 3924300"/>
                <a:gd name="connsiteX20" fmla="*/ 122546 w 4033828"/>
                <a:gd name="connsiteY20" fmla="*/ 3781904 h 3924300"/>
                <a:gd name="connsiteX21" fmla="*/ 240815 w 4033828"/>
                <a:gd name="connsiteY21" fmla="*/ 3686366 h 3924300"/>
                <a:gd name="connsiteX22" fmla="*/ 379923 w 4033828"/>
                <a:gd name="connsiteY22" fmla="*/ 3533833 h 3924300"/>
                <a:gd name="connsiteX23" fmla="*/ 541328 w 4033828"/>
                <a:gd name="connsiteY23" fmla="*/ 3528060 h 3924300"/>
                <a:gd name="connsiteX24" fmla="*/ 1013768 w 4033828"/>
                <a:gd name="connsiteY24" fmla="*/ 3550920 h 3924300"/>
                <a:gd name="connsiteX25" fmla="*/ 1272848 w 4033828"/>
                <a:gd name="connsiteY25" fmla="*/ 3390900 h 3924300"/>
                <a:gd name="connsiteX26" fmla="*/ 1509068 w 4033828"/>
                <a:gd name="connsiteY26" fmla="*/ 3718560 h 3924300"/>
                <a:gd name="connsiteX27" fmla="*/ 1722428 w 4033828"/>
                <a:gd name="connsiteY27" fmla="*/ 3886200 h 3924300"/>
                <a:gd name="connsiteX28" fmla="*/ 2438708 w 4033828"/>
                <a:gd name="connsiteY28" fmla="*/ 3489960 h 3924300"/>
                <a:gd name="connsiteX29" fmla="*/ 3215948 w 4033828"/>
                <a:gd name="connsiteY29" fmla="*/ 3345180 h 3924300"/>
                <a:gd name="connsiteX30" fmla="*/ 3497888 w 4033828"/>
                <a:gd name="connsiteY30" fmla="*/ 3108960 h 3924300"/>
                <a:gd name="connsiteX31" fmla="*/ 3436928 w 4033828"/>
                <a:gd name="connsiteY31" fmla="*/ 2628900 h 3924300"/>
                <a:gd name="connsiteX32" fmla="*/ 3795068 w 4033828"/>
                <a:gd name="connsiteY32" fmla="*/ 1432560 h 3924300"/>
                <a:gd name="connsiteX33" fmla="*/ 3779828 w 4033828"/>
                <a:gd name="connsiteY33" fmla="*/ 952500 h 3924300"/>
                <a:gd name="connsiteX34" fmla="*/ 3856028 w 4033828"/>
                <a:gd name="connsiteY34" fmla="*/ 266700 h 3924300"/>
                <a:gd name="connsiteX35" fmla="*/ 2713028 w 4033828"/>
                <a:gd name="connsiteY35" fmla="*/ 38100 h 3924300"/>
                <a:gd name="connsiteX36" fmla="*/ 2332028 w 4033828"/>
                <a:gd name="connsiteY36" fmla="*/ 495300 h 3924300"/>
                <a:gd name="connsiteX37" fmla="*/ 2179628 w 4033828"/>
                <a:gd name="connsiteY37" fmla="*/ 723900 h 3924300"/>
                <a:gd name="connsiteX38" fmla="*/ 1964362 w 4033828"/>
                <a:gd name="connsiteY38" fmla="*/ 849153 h 3924300"/>
                <a:gd name="connsiteX39" fmla="*/ 1668136 w 4033828"/>
                <a:gd name="connsiteY39" fmla="*/ 632937 h 3924300"/>
                <a:gd name="connsiteX40" fmla="*/ 1567647 w 4033828"/>
                <a:gd name="connsiteY40" fmla="*/ 873919 h 3924300"/>
                <a:gd name="connsiteX41" fmla="*/ 1425248 w 4033828"/>
                <a:gd name="connsiteY41" fmla="*/ 1257300 h 3924300"/>
                <a:gd name="connsiteX42" fmla="*/ 1250940 w 4033828"/>
                <a:gd name="connsiteY42" fmla="*/ 1638300 h 3924300"/>
                <a:gd name="connsiteX43" fmla="*/ 1084253 w 4033828"/>
                <a:gd name="connsiteY43" fmla="*/ 1957387 h 3924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4033828" h="3924300">
                  <a:moveTo>
                    <a:pt x="1084253" y="1957387"/>
                  </a:moveTo>
                  <a:cubicBezTo>
                    <a:pt x="1107271" y="2007791"/>
                    <a:pt x="1319203" y="1958182"/>
                    <a:pt x="1417628" y="1940719"/>
                  </a:cubicBezTo>
                  <a:cubicBezTo>
                    <a:pt x="1516053" y="1942307"/>
                    <a:pt x="1665675" y="1918097"/>
                    <a:pt x="1703378" y="1952625"/>
                  </a:cubicBezTo>
                  <a:cubicBezTo>
                    <a:pt x="1818948" y="1974215"/>
                    <a:pt x="1620828" y="2044700"/>
                    <a:pt x="1646228" y="2171700"/>
                  </a:cubicBezTo>
                  <a:cubicBezTo>
                    <a:pt x="1671628" y="2241550"/>
                    <a:pt x="1874828" y="2336800"/>
                    <a:pt x="1951028" y="2400300"/>
                  </a:cubicBezTo>
                  <a:cubicBezTo>
                    <a:pt x="2027228" y="2463800"/>
                    <a:pt x="2099063" y="2509044"/>
                    <a:pt x="2103428" y="2552700"/>
                  </a:cubicBezTo>
                  <a:cubicBezTo>
                    <a:pt x="2107794" y="2596356"/>
                    <a:pt x="2014051" y="2641918"/>
                    <a:pt x="1977221" y="2662238"/>
                  </a:cubicBezTo>
                  <a:cubicBezTo>
                    <a:pt x="1933565" y="2720181"/>
                    <a:pt x="1889909" y="2780506"/>
                    <a:pt x="1817678" y="2807493"/>
                  </a:cubicBezTo>
                  <a:cubicBezTo>
                    <a:pt x="1754178" y="2832893"/>
                    <a:pt x="1632734" y="2842021"/>
                    <a:pt x="1560503" y="2814637"/>
                  </a:cubicBezTo>
                  <a:cubicBezTo>
                    <a:pt x="1488272" y="2787253"/>
                    <a:pt x="1431518" y="2691209"/>
                    <a:pt x="1384290" y="2643187"/>
                  </a:cubicBezTo>
                  <a:cubicBezTo>
                    <a:pt x="1368018" y="2578496"/>
                    <a:pt x="1317774" y="2482056"/>
                    <a:pt x="1277134" y="2526506"/>
                  </a:cubicBezTo>
                  <a:cubicBezTo>
                    <a:pt x="1199664" y="2587625"/>
                    <a:pt x="1165612" y="2599134"/>
                    <a:pt x="1112828" y="2628900"/>
                  </a:cubicBezTo>
                  <a:cubicBezTo>
                    <a:pt x="1060044" y="2658666"/>
                    <a:pt x="1011228" y="2667000"/>
                    <a:pt x="960428" y="2705100"/>
                  </a:cubicBezTo>
                  <a:cubicBezTo>
                    <a:pt x="909628" y="2743200"/>
                    <a:pt x="866448" y="2793603"/>
                    <a:pt x="808028" y="2857500"/>
                  </a:cubicBezTo>
                  <a:cubicBezTo>
                    <a:pt x="749608" y="2921397"/>
                    <a:pt x="672297" y="3025744"/>
                    <a:pt x="609908" y="3088482"/>
                  </a:cubicBezTo>
                  <a:cubicBezTo>
                    <a:pt x="547519" y="3151220"/>
                    <a:pt x="492053" y="3184174"/>
                    <a:pt x="433696" y="3233928"/>
                  </a:cubicBezTo>
                  <a:cubicBezTo>
                    <a:pt x="368195" y="3267013"/>
                    <a:pt x="271309" y="3247859"/>
                    <a:pt x="200232" y="3284612"/>
                  </a:cubicBezTo>
                  <a:cubicBezTo>
                    <a:pt x="175229" y="3329459"/>
                    <a:pt x="203923" y="3334210"/>
                    <a:pt x="155089" y="3355372"/>
                  </a:cubicBezTo>
                  <a:cubicBezTo>
                    <a:pt x="103873" y="3376535"/>
                    <a:pt x="8498" y="3405558"/>
                    <a:pt x="7235" y="3454446"/>
                  </a:cubicBezTo>
                  <a:cubicBezTo>
                    <a:pt x="0" y="3486973"/>
                    <a:pt x="54442" y="3587843"/>
                    <a:pt x="90363" y="3639173"/>
                  </a:cubicBezTo>
                  <a:cubicBezTo>
                    <a:pt x="105181" y="3683550"/>
                    <a:pt x="90955" y="3758980"/>
                    <a:pt x="122546" y="3781904"/>
                  </a:cubicBezTo>
                  <a:cubicBezTo>
                    <a:pt x="148812" y="3785007"/>
                    <a:pt x="186807" y="3727711"/>
                    <a:pt x="240815" y="3686366"/>
                  </a:cubicBezTo>
                  <a:cubicBezTo>
                    <a:pt x="282917" y="3642640"/>
                    <a:pt x="331028" y="3555455"/>
                    <a:pt x="379923" y="3533833"/>
                  </a:cubicBezTo>
                  <a:cubicBezTo>
                    <a:pt x="448926" y="3489144"/>
                    <a:pt x="435687" y="3525212"/>
                    <a:pt x="541328" y="3528060"/>
                  </a:cubicBezTo>
                  <a:cubicBezTo>
                    <a:pt x="646969" y="3530908"/>
                    <a:pt x="891848" y="3573780"/>
                    <a:pt x="1013768" y="3550920"/>
                  </a:cubicBezTo>
                  <a:cubicBezTo>
                    <a:pt x="1135688" y="3528060"/>
                    <a:pt x="1190298" y="3362960"/>
                    <a:pt x="1272848" y="3390900"/>
                  </a:cubicBezTo>
                  <a:cubicBezTo>
                    <a:pt x="1355398" y="3418840"/>
                    <a:pt x="1434138" y="3636010"/>
                    <a:pt x="1509068" y="3718560"/>
                  </a:cubicBezTo>
                  <a:cubicBezTo>
                    <a:pt x="1583998" y="3801110"/>
                    <a:pt x="1567488" y="3924300"/>
                    <a:pt x="1722428" y="3886200"/>
                  </a:cubicBezTo>
                  <a:cubicBezTo>
                    <a:pt x="1877368" y="3848100"/>
                    <a:pt x="2189788" y="3580130"/>
                    <a:pt x="2438708" y="3489960"/>
                  </a:cubicBezTo>
                  <a:cubicBezTo>
                    <a:pt x="2687628" y="3399790"/>
                    <a:pt x="3039418" y="3408680"/>
                    <a:pt x="3215948" y="3345180"/>
                  </a:cubicBezTo>
                  <a:cubicBezTo>
                    <a:pt x="3392478" y="3281680"/>
                    <a:pt x="3461058" y="3228340"/>
                    <a:pt x="3497888" y="3108960"/>
                  </a:cubicBezTo>
                  <a:cubicBezTo>
                    <a:pt x="3534718" y="2989580"/>
                    <a:pt x="3387398" y="2908300"/>
                    <a:pt x="3436928" y="2628900"/>
                  </a:cubicBezTo>
                  <a:cubicBezTo>
                    <a:pt x="3486458" y="2349500"/>
                    <a:pt x="3737918" y="1711960"/>
                    <a:pt x="3795068" y="1432560"/>
                  </a:cubicBezTo>
                  <a:cubicBezTo>
                    <a:pt x="3852218" y="1153160"/>
                    <a:pt x="3769668" y="1146810"/>
                    <a:pt x="3779828" y="952500"/>
                  </a:cubicBezTo>
                  <a:cubicBezTo>
                    <a:pt x="3789988" y="758190"/>
                    <a:pt x="4033828" y="419100"/>
                    <a:pt x="3856028" y="266700"/>
                  </a:cubicBezTo>
                  <a:cubicBezTo>
                    <a:pt x="3678228" y="114300"/>
                    <a:pt x="2967028" y="0"/>
                    <a:pt x="2713028" y="38100"/>
                  </a:cubicBezTo>
                  <a:cubicBezTo>
                    <a:pt x="2459028" y="76200"/>
                    <a:pt x="2486968" y="337820"/>
                    <a:pt x="2332028" y="495300"/>
                  </a:cubicBezTo>
                  <a:cubicBezTo>
                    <a:pt x="2260908" y="614680"/>
                    <a:pt x="2224237" y="667306"/>
                    <a:pt x="2179628" y="723900"/>
                  </a:cubicBezTo>
                  <a:cubicBezTo>
                    <a:pt x="2118350" y="782876"/>
                    <a:pt x="2049611" y="864313"/>
                    <a:pt x="1964362" y="849153"/>
                  </a:cubicBezTo>
                  <a:cubicBezTo>
                    <a:pt x="1891019" y="862569"/>
                    <a:pt x="1734255" y="628809"/>
                    <a:pt x="1668136" y="632937"/>
                  </a:cubicBezTo>
                  <a:cubicBezTo>
                    <a:pt x="1602017" y="637065"/>
                    <a:pt x="1608128" y="769859"/>
                    <a:pt x="1567647" y="873919"/>
                  </a:cubicBezTo>
                  <a:cubicBezTo>
                    <a:pt x="1527166" y="977979"/>
                    <a:pt x="1478032" y="1129903"/>
                    <a:pt x="1425248" y="1257300"/>
                  </a:cubicBezTo>
                  <a:cubicBezTo>
                    <a:pt x="1372464" y="1384697"/>
                    <a:pt x="1307772" y="1521619"/>
                    <a:pt x="1250940" y="1638300"/>
                  </a:cubicBezTo>
                  <a:cubicBezTo>
                    <a:pt x="1194108" y="1754981"/>
                    <a:pt x="1030278" y="1930797"/>
                    <a:pt x="1084253" y="1957387"/>
                  </a:cubicBezTo>
                  <a:close/>
                </a:path>
              </a:pathLst>
            </a:custGeom>
            <a:solidFill>
              <a:srgbClr val="FFC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Freeform 33">
              <a:extLst>
                <a:ext uri="{FF2B5EF4-FFF2-40B4-BE49-F238E27FC236}">
                  <a16:creationId xmlns:a16="http://schemas.microsoft.com/office/drawing/2014/main" id="{16DA170D-2DB2-66A1-E50D-29305F45DFBD}"/>
                </a:ext>
              </a:extLst>
            </xdr:cNvPr>
            <xdr:cNvSpPr/>
          </xdr:nvSpPr>
          <xdr:spPr>
            <a:xfrm>
              <a:off x="685799" y="6693882"/>
              <a:ext cx="685801" cy="627063"/>
            </a:xfrm>
            <a:custGeom>
              <a:avLst/>
              <a:gdLst>
                <a:gd name="connsiteX0" fmla="*/ 0 w 781050"/>
                <a:gd name="connsiteY0" fmla="*/ 0 h 542925"/>
                <a:gd name="connsiteX1" fmla="*/ 361950 w 781050"/>
                <a:gd name="connsiteY1" fmla="*/ 28575 h 542925"/>
                <a:gd name="connsiteX2" fmla="*/ 742950 w 781050"/>
                <a:gd name="connsiteY2" fmla="*/ 314325 h 542925"/>
                <a:gd name="connsiteX3" fmla="*/ 781050 w 781050"/>
                <a:gd name="connsiteY3" fmla="*/ 542925 h 542925"/>
                <a:gd name="connsiteX4" fmla="*/ 371475 w 781050"/>
                <a:gd name="connsiteY4" fmla="*/ 266700 h 542925"/>
                <a:gd name="connsiteX5" fmla="*/ 0 w 781050"/>
                <a:gd name="connsiteY5" fmla="*/ 57150 h 542925"/>
                <a:gd name="connsiteX6" fmla="*/ 0 w 781050"/>
                <a:gd name="connsiteY6" fmla="*/ 0 h 542925"/>
                <a:gd name="connsiteX0" fmla="*/ 0 w 781050"/>
                <a:gd name="connsiteY0" fmla="*/ 0 h 542925"/>
                <a:gd name="connsiteX1" fmla="*/ 361950 w 781050"/>
                <a:gd name="connsiteY1" fmla="*/ 28575 h 542925"/>
                <a:gd name="connsiteX2" fmla="*/ 742950 w 781050"/>
                <a:gd name="connsiteY2" fmla="*/ 314325 h 542925"/>
                <a:gd name="connsiteX3" fmla="*/ 781050 w 781050"/>
                <a:gd name="connsiteY3" fmla="*/ 542925 h 542925"/>
                <a:gd name="connsiteX4" fmla="*/ 371475 w 781050"/>
                <a:gd name="connsiteY4" fmla="*/ 266700 h 542925"/>
                <a:gd name="connsiteX5" fmla="*/ 0 w 781050"/>
                <a:gd name="connsiteY5" fmla="*/ 57150 h 542925"/>
                <a:gd name="connsiteX6" fmla="*/ 0 w 781050"/>
                <a:gd name="connsiteY6" fmla="*/ 0 h 542925"/>
                <a:gd name="connsiteX0" fmla="*/ 0 w 781050"/>
                <a:gd name="connsiteY0" fmla="*/ 0 h 542925"/>
                <a:gd name="connsiteX1" fmla="*/ 361950 w 781050"/>
                <a:gd name="connsiteY1" fmla="*/ 28575 h 542925"/>
                <a:gd name="connsiteX2" fmla="*/ 742950 w 781050"/>
                <a:gd name="connsiteY2" fmla="*/ 314325 h 542925"/>
                <a:gd name="connsiteX3" fmla="*/ 781050 w 781050"/>
                <a:gd name="connsiteY3" fmla="*/ 542925 h 542925"/>
                <a:gd name="connsiteX4" fmla="*/ 371475 w 781050"/>
                <a:gd name="connsiteY4" fmla="*/ 266700 h 542925"/>
                <a:gd name="connsiteX5" fmla="*/ 0 w 781050"/>
                <a:gd name="connsiteY5" fmla="*/ 57150 h 542925"/>
                <a:gd name="connsiteX6" fmla="*/ 0 w 781050"/>
                <a:gd name="connsiteY6" fmla="*/ 0 h 542925"/>
                <a:gd name="connsiteX0" fmla="*/ 0 w 781050"/>
                <a:gd name="connsiteY0" fmla="*/ 0 h 542925"/>
                <a:gd name="connsiteX1" fmla="*/ 361950 w 781050"/>
                <a:gd name="connsiteY1" fmla="*/ 28575 h 542925"/>
                <a:gd name="connsiteX2" fmla="*/ 742950 w 781050"/>
                <a:gd name="connsiteY2" fmla="*/ 314325 h 542925"/>
                <a:gd name="connsiteX3" fmla="*/ 781050 w 781050"/>
                <a:gd name="connsiteY3" fmla="*/ 542925 h 542925"/>
                <a:gd name="connsiteX4" fmla="*/ 371475 w 781050"/>
                <a:gd name="connsiteY4" fmla="*/ 266700 h 542925"/>
                <a:gd name="connsiteX5" fmla="*/ 0 w 781050"/>
                <a:gd name="connsiteY5" fmla="*/ 57150 h 542925"/>
                <a:gd name="connsiteX6" fmla="*/ 0 w 781050"/>
                <a:gd name="connsiteY6" fmla="*/ 0 h 542925"/>
                <a:gd name="connsiteX0" fmla="*/ 0 w 842962"/>
                <a:gd name="connsiteY0" fmla="*/ 0 h 550862"/>
                <a:gd name="connsiteX1" fmla="*/ 361950 w 842962"/>
                <a:gd name="connsiteY1" fmla="*/ 28575 h 550862"/>
                <a:gd name="connsiteX2" fmla="*/ 742950 w 842962"/>
                <a:gd name="connsiteY2" fmla="*/ 314325 h 550862"/>
                <a:gd name="connsiteX3" fmla="*/ 781050 w 842962"/>
                <a:gd name="connsiteY3" fmla="*/ 542925 h 550862"/>
                <a:gd name="connsiteX4" fmla="*/ 371475 w 842962"/>
                <a:gd name="connsiteY4" fmla="*/ 266700 h 550862"/>
                <a:gd name="connsiteX5" fmla="*/ 0 w 842962"/>
                <a:gd name="connsiteY5" fmla="*/ 57150 h 550862"/>
                <a:gd name="connsiteX6" fmla="*/ 0 w 842962"/>
                <a:gd name="connsiteY6" fmla="*/ 0 h 550862"/>
                <a:gd name="connsiteX0" fmla="*/ 0 w 842962"/>
                <a:gd name="connsiteY0" fmla="*/ 23813 h 574675"/>
                <a:gd name="connsiteX1" fmla="*/ 361950 w 842962"/>
                <a:gd name="connsiteY1" fmla="*/ 52388 h 574675"/>
                <a:gd name="connsiteX2" fmla="*/ 742950 w 842962"/>
                <a:gd name="connsiteY2" fmla="*/ 338138 h 574675"/>
                <a:gd name="connsiteX3" fmla="*/ 781050 w 842962"/>
                <a:gd name="connsiteY3" fmla="*/ 566738 h 574675"/>
                <a:gd name="connsiteX4" fmla="*/ 371475 w 842962"/>
                <a:gd name="connsiteY4" fmla="*/ 290513 h 574675"/>
                <a:gd name="connsiteX5" fmla="*/ 0 w 842962"/>
                <a:gd name="connsiteY5" fmla="*/ 80963 h 574675"/>
                <a:gd name="connsiteX6" fmla="*/ 0 w 842962"/>
                <a:gd name="connsiteY6" fmla="*/ 23813 h 574675"/>
                <a:gd name="connsiteX0" fmla="*/ 0 w 869950"/>
                <a:gd name="connsiteY0" fmla="*/ 20637 h 568325"/>
                <a:gd name="connsiteX1" fmla="*/ 361950 w 869950"/>
                <a:gd name="connsiteY1" fmla="*/ 49212 h 568325"/>
                <a:gd name="connsiteX2" fmla="*/ 800100 w 869950"/>
                <a:gd name="connsiteY2" fmla="*/ 315912 h 568325"/>
                <a:gd name="connsiteX3" fmla="*/ 781050 w 869950"/>
                <a:gd name="connsiteY3" fmla="*/ 563562 h 568325"/>
                <a:gd name="connsiteX4" fmla="*/ 371475 w 869950"/>
                <a:gd name="connsiteY4" fmla="*/ 287337 h 568325"/>
                <a:gd name="connsiteX5" fmla="*/ 0 w 869950"/>
                <a:gd name="connsiteY5" fmla="*/ 77787 h 568325"/>
                <a:gd name="connsiteX6" fmla="*/ 0 w 869950"/>
                <a:gd name="connsiteY6" fmla="*/ 20637 h 568325"/>
                <a:gd name="connsiteX0" fmla="*/ 0 w 860425"/>
                <a:gd name="connsiteY0" fmla="*/ 20637 h 473075"/>
                <a:gd name="connsiteX1" fmla="*/ 361950 w 860425"/>
                <a:gd name="connsiteY1" fmla="*/ 49212 h 473075"/>
                <a:gd name="connsiteX2" fmla="*/ 800100 w 860425"/>
                <a:gd name="connsiteY2" fmla="*/ 315912 h 473075"/>
                <a:gd name="connsiteX3" fmla="*/ 723900 w 860425"/>
                <a:gd name="connsiteY3" fmla="*/ 468312 h 473075"/>
                <a:gd name="connsiteX4" fmla="*/ 371475 w 860425"/>
                <a:gd name="connsiteY4" fmla="*/ 287337 h 473075"/>
                <a:gd name="connsiteX5" fmla="*/ 0 w 860425"/>
                <a:gd name="connsiteY5" fmla="*/ 77787 h 473075"/>
                <a:gd name="connsiteX6" fmla="*/ 0 w 860425"/>
                <a:gd name="connsiteY6" fmla="*/ 20637 h 473075"/>
                <a:gd name="connsiteX0" fmla="*/ 0 w 860425"/>
                <a:gd name="connsiteY0" fmla="*/ 20637 h 498475"/>
                <a:gd name="connsiteX1" fmla="*/ 361950 w 860425"/>
                <a:gd name="connsiteY1" fmla="*/ 49212 h 498475"/>
                <a:gd name="connsiteX2" fmla="*/ 800100 w 860425"/>
                <a:gd name="connsiteY2" fmla="*/ 315912 h 498475"/>
                <a:gd name="connsiteX3" fmla="*/ 723900 w 860425"/>
                <a:gd name="connsiteY3" fmla="*/ 468312 h 498475"/>
                <a:gd name="connsiteX4" fmla="*/ 571501 w 860425"/>
                <a:gd name="connsiteY4" fmla="*/ 468312 h 498475"/>
                <a:gd name="connsiteX5" fmla="*/ 371475 w 860425"/>
                <a:gd name="connsiteY5" fmla="*/ 287337 h 498475"/>
                <a:gd name="connsiteX6" fmla="*/ 0 w 860425"/>
                <a:gd name="connsiteY6" fmla="*/ 77787 h 498475"/>
                <a:gd name="connsiteX7" fmla="*/ 0 w 860425"/>
                <a:gd name="connsiteY7" fmla="*/ 20637 h 498475"/>
                <a:gd name="connsiteX0" fmla="*/ 0 w 860425"/>
                <a:gd name="connsiteY0" fmla="*/ 20637 h 485774"/>
                <a:gd name="connsiteX1" fmla="*/ 361950 w 860425"/>
                <a:gd name="connsiteY1" fmla="*/ 49212 h 485774"/>
                <a:gd name="connsiteX2" fmla="*/ 800100 w 860425"/>
                <a:gd name="connsiteY2" fmla="*/ 315912 h 485774"/>
                <a:gd name="connsiteX3" fmla="*/ 723901 w 860425"/>
                <a:gd name="connsiteY3" fmla="*/ 392112 h 485774"/>
                <a:gd name="connsiteX4" fmla="*/ 571501 w 860425"/>
                <a:gd name="connsiteY4" fmla="*/ 468312 h 485774"/>
                <a:gd name="connsiteX5" fmla="*/ 371475 w 860425"/>
                <a:gd name="connsiteY5" fmla="*/ 287337 h 485774"/>
                <a:gd name="connsiteX6" fmla="*/ 0 w 860425"/>
                <a:gd name="connsiteY6" fmla="*/ 77787 h 485774"/>
                <a:gd name="connsiteX7" fmla="*/ 0 w 860425"/>
                <a:gd name="connsiteY7" fmla="*/ 20637 h 485774"/>
                <a:gd name="connsiteX0" fmla="*/ 0 w 860425"/>
                <a:gd name="connsiteY0" fmla="*/ 20637 h 561974"/>
                <a:gd name="connsiteX1" fmla="*/ 361950 w 860425"/>
                <a:gd name="connsiteY1" fmla="*/ 49212 h 561974"/>
                <a:gd name="connsiteX2" fmla="*/ 800100 w 860425"/>
                <a:gd name="connsiteY2" fmla="*/ 315912 h 561974"/>
                <a:gd name="connsiteX3" fmla="*/ 723901 w 860425"/>
                <a:gd name="connsiteY3" fmla="*/ 392112 h 561974"/>
                <a:gd name="connsiteX4" fmla="*/ 647701 w 860425"/>
                <a:gd name="connsiteY4" fmla="*/ 544512 h 561974"/>
                <a:gd name="connsiteX5" fmla="*/ 371475 w 860425"/>
                <a:gd name="connsiteY5" fmla="*/ 287337 h 561974"/>
                <a:gd name="connsiteX6" fmla="*/ 0 w 860425"/>
                <a:gd name="connsiteY6" fmla="*/ 77787 h 561974"/>
                <a:gd name="connsiteX7" fmla="*/ 0 w 860425"/>
                <a:gd name="connsiteY7" fmla="*/ 20637 h 561974"/>
                <a:gd name="connsiteX0" fmla="*/ 114301 w 860425"/>
                <a:gd name="connsiteY0" fmla="*/ 12700 h 563562"/>
                <a:gd name="connsiteX1" fmla="*/ 361950 w 860425"/>
                <a:gd name="connsiteY1" fmla="*/ 50800 h 563562"/>
                <a:gd name="connsiteX2" fmla="*/ 800100 w 860425"/>
                <a:gd name="connsiteY2" fmla="*/ 317500 h 563562"/>
                <a:gd name="connsiteX3" fmla="*/ 723901 w 860425"/>
                <a:gd name="connsiteY3" fmla="*/ 393700 h 563562"/>
                <a:gd name="connsiteX4" fmla="*/ 647701 w 860425"/>
                <a:gd name="connsiteY4" fmla="*/ 546100 h 563562"/>
                <a:gd name="connsiteX5" fmla="*/ 371475 w 860425"/>
                <a:gd name="connsiteY5" fmla="*/ 288925 h 563562"/>
                <a:gd name="connsiteX6" fmla="*/ 0 w 860425"/>
                <a:gd name="connsiteY6" fmla="*/ 79375 h 563562"/>
                <a:gd name="connsiteX7" fmla="*/ 114301 w 860425"/>
                <a:gd name="connsiteY7" fmla="*/ 12700 h 563562"/>
                <a:gd name="connsiteX0" fmla="*/ 114301 w 860425"/>
                <a:gd name="connsiteY0" fmla="*/ 4763 h 631825"/>
                <a:gd name="connsiteX1" fmla="*/ 361950 w 860425"/>
                <a:gd name="connsiteY1" fmla="*/ 119063 h 631825"/>
                <a:gd name="connsiteX2" fmla="*/ 800100 w 860425"/>
                <a:gd name="connsiteY2" fmla="*/ 385763 h 631825"/>
                <a:gd name="connsiteX3" fmla="*/ 723901 w 860425"/>
                <a:gd name="connsiteY3" fmla="*/ 461963 h 631825"/>
                <a:gd name="connsiteX4" fmla="*/ 647701 w 860425"/>
                <a:gd name="connsiteY4" fmla="*/ 614363 h 631825"/>
                <a:gd name="connsiteX5" fmla="*/ 371475 w 860425"/>
                <a:gd name="connsiteY5" fmla="*/ 357188 h 631825"/>
                <a:gd name="connsiteX6" fmla="*/ 0 w 860425"/>
                <a:gd name="connsiteY6" fmla="*/ 147638 h 631825"/>
                <a:gd name="connsiteX7" fmla="*/ 114301 w 860425"/>
                <a:gd name="connsiteY7" fmla="*/ 4763 h 631825"/>
                <a:gd name="connsiteX0" fmla="*/ 76200 w 822324"/>
                <a:gd name="connsiteY0" fmla="*/ 4763 h 631825"/>
                <a:gd name="connsiteX1" fmla="*/ 323849 w 822324"/>
                <a:gd name="connsiteY1" fmla="*/ 119063 h 631825"/>
                <a:gd name="connsiteX2" fmla="*/ 761999 w 822324"/>
                <a:gd name="connsiteY2" fmla="*/ 385763 h 631825"/>
                <a:gd name="connsiteX3" fmla="*/ 685800 w 822324"/>
                <a:gd name="connsiteY3" fmla="*/ 461963 h 631825"/>
                <a:gd name="connsiteX4" fmla="*/ 609600 w 822324"/>
                <a:gd name="connsiteY4" fmla="*/ 614363 h 631825"/>
                <a:gd name="connsiteX5" fmla="*/ 333374 w 822324"/>
                <a:gd name="connsiteY5" fmla="*/ 357188 h 631825"/>
                <a:gd name="connsiteX6" fmla="*/ 0 w 822324"/>
                <a:gd name="connsiteY6" fmla="*/ 80964 h 631825"/>
                <a:gd name="connsiteX7" fmla="*/ 76200 w 822324"/>
                <a:gd name="connsiteY7" fmla="*/ 4763 h 631825"/>
                <a:gd name="connsiteX0" fmla="*/ 76200 w 822324"/>
                <a:gd name="connsiteY0" fmla="*/ 4763 h 631825"/>
                <a:gd name="connsiteX1" fmla="*/ 323849 w 822324"/>
                <a:gd name="connsiteY1" fmla="*/ 119063 h 631825"/>
                <a:gd name="connsiteX2" fmla="*/ 761999 w 822324"/>
                <a:gd name="connsiteY2" fmla="*/ 385763 h 631825"/>
                <a:gd name="connsiteX3" fmla="*/ 685800 w 822324"/>
                <a:gd name="connsiteY3" fmla="*/ 461963 h 631825"/>
                <a:gd name="connsiteX4" fmla="*/ 609600 w 822324"/>
                <a:gd name="connsiteY4" fmla="*/ 614363 h 631825"/>
                <a:gd name="connsiteX5" fmla="*/ 333374 w 822324"/>
                <a:gd name="connsiteY5" fmla="*/ 357188 h 631825"/>
                <a:gd name="connsiteX6" fmla="*/ 76199 w 822324"/>
                <a:gd name="connsiteY6" fmla="*/ 309564 h 631825"/>
                <a:gd name="connsiteX7" fmla="*/ 0 w 822324"/>
                <a:gd name="connsiteY7" fmla="*/ 80964 h 631825"/>
                <a:gd name="connsiteX8" fmla="*/ 76200 w 822324"/>
                <a:gd name="connsiteY8" fmla="*/ 4763 h 631825"/>
                <a:gd name="connsiteX0" fmla="*/ 76200 w 822324"/>
                <a:gd name="connsiteY0" fmla="*/ 4763 h 639763"/>
                <a:gd name="connsiteX1" fmla="*/ 323849 w 822324"/>
                <a:gd name="connsiteY1" fmla="*/ 119063 h 639763"/>
                <a:gd name="connsiteX2" fmla="*/ 761999 w 822324"/>
                <a:gd name="connsiteY2" fmla="*/ 385763 h 639763"/>
                <a:gd name="connsiteX3" fmla="*/ 685800 w 822324"/>
                <a:gd name="connsiteY3" fmla="*/ 461963 h 639763"/>
                <a:gd name="connsiteX4" fmla="*/ 609600 w 822324"/>
                <a:gd name="connsiteY4" fmla="*/ 614363 h 639763"/>
                <a:gd name="connsiteX5" fmla="*/ 304799 w 822324"/>
                <a:gd name="connsiteY5" fmla="*/ 309564 h 639763"/>
                <a:gd name="connsiteX6" fmla="*/ 76199 w 822324"/>
                <a:gd name="connsiteY6" fmla="*/ 309564 h 639763"/>
                <a:gd name="connsiteX7" fmla="*/ 0 w 822324"/>
                <a:gd name="connsiteY7" fmla="*/ 80964 h 639763"/>
                <a:gd name="connsiteX8" fmla="*/ 76200 w 822324"/>
                <a:gd name="connsiteY8" fmla="*/ 4763 h 639763"/>
                <a:gd name="connsiteX0" fmla="*/ 76201 w 822325"/>
                <a:gd name="connsiteY0" fmla="*/ 4763 h 627063"/>
                <a:gd name="connsiteX1" fmla="*/ 323850 w 822325"/>
                <a:gd name="connsiteY1" fmla="*/ 119063 h 627063"/>
                <a:gd name="connsiteX2" fmla="*/ 762000 w 822325"/>
                <a:gd name="connsiteY2" fmla="*/ 385763 h 627063"/>
                <a:gd name="connsiteX3" fmla="*/ 685801 w 822325"/>
                <a:gd name="connsiteY3" fmla="*/ 461963 h 627063"/>
                <a:gd name="connsiteX4" fmla="*/ 609601 w 822325"/>
                <a:gd name="connsiteY4" fmla="*/ 614363 h 627063"/>
                <a:gd name="connsiteX5" fmla="*/ 457200 w 822325"/>
                <a:gd name="connsiteY5" fmla="*/ 385764 h 627063"/>
                <a:gd name="connsiteX6" fmla="*/ 76200 w 822325"/>
                <a:gd name="connsiteY6" fmla="*/ 309564 h 627063"/>
                <a:gd name="connsiteX7" fmla="*/ 1 w 822325"/>
                <a:gd name="connsiteY7" fmla="*/ 80964 h 627063"/>
                <a:gd name="connsiteX8" fmla="*/ 76201 w 822325"/>
                <a:gd name="connsiteY8" fmla="*/ 4763 h 627063"/>
                <a:gd name="connsiteX0" fmla="*/ 76201 w 685801"/>
                <a:gd name="connsiteY0" fmla="*/ 4763 h 627063"/>
                <a:gd name="connsiteX1" fmla="*/ 323850 w 685801"/>
                <a:gd name="connsiteY1" fmla="*/ 119063 h 627063"/>
                <a:gd name="connsiteX2" fmla="*/ 609601 w 685801"/>
                <a:gd name="connsiteY2" fmla="*/ 309564 h 627063"/>
                <a:gd name="connsiteX3" fmla="*/ 685801 w 685801"/>
                <a:gd name="connsiteY3" fmla="*/ 461963 h 627063"/>
                <a:gd name="connsiteX4" fmla="*/ 609601 w 685801"/>
                <a:gd name="connsiteY4" fmla="*/ 614363 h 627063"/>
                <a:gd name="connsiteX5" fmla="*/ 457200 w 685801"/>
                <a:gd name="connsiteY5" fmla="*/ 385764 h 627063"/>
                <a:gd name="connsiteX6" fmla="*/ 76200 w 685801"/>
                <a:gd name="connsiteY6" fmla="*/ 309564 h 627063"/>
                <a:gd name="connsiteX7" fmla="*/ 1 w 685801"/>
                <a:gd name="connsiteY7" fmla="*/ 80964 h 627063"/>
                <a:gd name="connsiteX8" fmla="*/ 76201 w 685801"/>
                <a:gd name="connsiteY8" fmla="*/ 4763 h 627063"/>
                <a:gd name="connsiteX0" fmla="*/ 76201 w 685801"/>
                <a:gd name="connsiteY0" fmla="*/ 4763 h 627063"/>
                <a:gd name="connsiteX1" fmla="*/ 323850 w 685801"/>
                <a:gd name="connsiteY1" fmla="*/ 119063 h 627063"/>
                <a:gd name="connsiteX2" fmla="*/ 609601 w 685801"/>
                <a:gd name="connsiteY2" fmla="*/ 309564 h 627063"/>
                <a:gd name="connsiteX3" fmla="*/ 685801 w 685801"/>
                <a:gd name="connsiteY3" fmla="*/ 461963 h 627063"/>
                <a:gd name="connsiteX4" fmla="*/ 609601 w 685801"/>
                <a:gd name="connsiteY4" fmla="*/ 614363 h 627063"/>
                <a:gd name="connsiteX5" fmla="*/ 457200 w 685801"/>
                <a:gd name="connsiteY5" fmla="*/ 385764 h 627063"/>
                <a:gd name="connsiteX6" fmla="*/ 76200 w 685801"/>
                <a:gd name="connsiteY6" fmla="*/ 309564 h 627063"/>
                <a:gd name="connsiteX7" fmla="*/ 1 w 685801"/>
                <a:gd name="connsiteY7" fmla="*/ 80964 h 627063"/>
                <a:gd name="connsiteX8" fmla="*/ 76201 w 685801"/>
                <a:gd name="connsiteY8" fmla="*/ 4763 h 627063"/>
                <a:gd name="connsiteX0" fmla="*/ 76201 w 685801"/>
                <a:gd name="connsiteY0" fmla="*/ 4763 h 627063"/>
                <a:gd name="connsiteX1" fmla="*/ 323850 w 685801"/>
                <a:gd name="connsiteY1" fmla="*/ 119063 h 627063"/>
                <a:gd name="connsiteX2" fmla="*/ 609601 w 685801"/>
                <a:gd name="connsiteY2" fmla="*/ 309564 h 627063"/>
                <a:gd name="connsiteX3" fmla="*/ 685801 w 685801"/>
                <a:gd name="connsiteY3" fmla="*/ 461963 h 627063"/>
                <a:gd name="connsiteX4" fmla="*/ 609601 w 685801"/>
                <a:gd name="connsiteY4" fmla="*/ 614363 h 627063"/>
                <a:gd name="connsiteX5" fmla="*/ 457200 w 685801"/>
                <a:gd name="connsiteY5" fmla="*/ 385764 h 627063"/>
                <a:gd name="connsiteX6" fmla="*/ 76200 w 685801"/>
                <a:gd name="connsiteY6" fmla="*/ 309564 h 627063"/>
                <a:gd name="connsiteX7" fmla="*/ 1 w 685801"/>
                <a:gd name="connsiteY7" fmla="*/ 80964 h 627063"/>
                <a:gd name="connsiteX8" fmla="*/ 76201 w 685801"/>
                <a:gd name="connsiteY8" fmla="*/ 4763 h 627063"/>
                <a:gd name="connsiteX0" fmla="*/ 76201 w 685801"/>
                <a:gd name="connsiteY0" fmla="*/ 4763 h 627063"/>
                <a:gd name="connsiteX1" fmla="*/ 323850 w 685801"/>
                <a:gd name="connsiteY1" fmla="*/ 119063 h 627063"/>
                <a:gd name="connsiteX2" fmla="*/ 609601 w 685801"/>
                <a:gd name="connsiteY2" fmla="*/ 309564 h 627063"/>
                <a:gd name="connsiteX3" fmla="*/ 685801 w 685801"/>
                <a:gd name="connsiteY3" fmla="*/ 461963 h 627063"/>
                <a:gd name="connsiteX4" fmla="*/ 609601 w 685801"/>
                <a:gd name="connsiteY4" fmla="*/ 614363 h 627063"/>
                <a:gd name="connsiteX5" fmla="*/ 457200 w 685801"/>
                <a:gd name="connsiteY5" fmla="*/ 385764 h 627063"/>
                <a:gd name="connsiteX6" fmla="*/ 76200 w 685801"/>
                <a:gd name="connsiteY6" fmla="*/ 309564 h 627063"/>
                <a:gd name="connsiteX7" fmla="*/ 1 w 685801"/>
                <a:gd name="connsiteY7" fmla="*/ 80964 h 627063"/>
                <a:gd name="connsiteX8" fmla="*/ 76201 w 685801"/>
                <a:gd name="connsiteY8" fmla="*/ 4763 h 627063"/>
                <a:gd name="connsiteX0" fmla="*/ 76201 w 685801"/>
                <a:gd name="connsiteY0" fmla="*/ 4763 h 627063"/>
                <a:gd name="connsiteX1" fmla="*/ 323850 w 685801"/>
                <a:gd name="connsiteY1" fmla="*/ 119063 h 627063"/>
                <a:gd name="connsiteX2" fmla="*/ 609601 w 685801"/>
                <a:gd name="connsiteY2" fmla="*/ 309564 h 627063"/>
                <a:gd name="connsiteX3" fmla="*/ 685801 w 685801"/>
                <a:gd name="connsiteY3" fmla="*/ 461963 h 627063"/>
                <a:gd name="connsiteX4" fmla="*/ 609601 w 685801"/>
                <a:gd name="connsiteY4" fmla="*/ 614363 h 627063"/>
                <a:gd name="connsiteX5" fmla="*/ 457200 w 685801"/>
                <a:gd name="connsiteY5" fmla="*/ 385764 h 627063"/>
                <a:gd name="connsiteX6" fmla="*/ 76200 w 685801"/>
                <a:gd name="connsiteY6" fmla="*/ 309564 h 627063"/>
                <a:gd name="connsiteX7" fmla="*/ 1 w 685801"/>
                <a:gd name="connsiteY7" fmla="*/ 80964 h 627063"/>
                <a:gd name="connsiteX8" fmla="*/ 76201 w 685801"/>
                <a:gd name="connsiteY8" fmla="*/ 4763 h 6270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5801" h="627063">
                  <a:moveTo>
                    <a:pt x="76201" y="4763"/>
                  </a:moveTo>
                  <a:cubicBezTo>
                    <a:pt x="136526" y="0"/>
                    <a:pt x="234950" y="68263"/>
                    <a:pt x="323850" y="119063"/>
                  </a:cubicBezTo>
                  <a:cubicBezTo>
                    <a:pt x="412750" y="169863"/>
                    <a:pt x="549276" y="252414"/>
                    <a:pt x="609601" y="309564"/>
                  </a:cubicBezTo>
                  <a:cubicBezTo>
                    <a:pt x="669926" y="366714"/>
                    <a:pt x="685801" y="411163"/>
                    <a:pt x="685801" y="461963"/>
                  </a:cubicBezTo>
                  <a:cubicBezTo>
                    <a:pt x="685801" y="512763"/>
                    <a:pt x="647701" y="627063"/>
                    <a:pt x="609601" y="614363"/>
                  </a:cubicBezTo>
                  <a:cubicBezTo>
                    <a:pt x="571501" y="601663"/>
                    <a:pt x="546100" y="436564"/>
                    <a:pt x="457200" y="385764"/>
                  </a:cubicBezTo>
                  <a:cubicBezTo>
                    <a:pt x="368300" y="334964"/>
                    <a:pt x="152400" y="360364"/>
                    <a:pt x="76200" y="309564"/>
                  </a:cubicBezTo>
                  <a:cubicBezTo>
                    <a:pt x="0" y="258764"/>
                    <a:pt x="1" y="131764"/>
                    <a:pt x="1" y="80964"/>
                  </a:cubicBezTo>
                  <a:cubicBezTo>
                    <a:pt x="1" y="30164"/>
                    <a:pt x="15876" y="9526"/>
                    <a:pt x="76201" y="4763"/>
                  </a:cubicBezTo>
                  <a:close/>
                </a:path>
              </a:pathLst>
            </a:custGeom>
            <a:solidFill>
              <a:srgbClr val="7030A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Freeform 34">
              <a:extLst>
                <a:ext uri="{FF2B5EF4-FFF2-40B4-BE49-F238E27FC236}">
                  <a16:creationId xmlns:a16="http://schemas.microsoft.com/office/drawing/2014/main" id="{BA8F0FF6-59F1-15FA-5976-A9DD17AE35C0}"/>
                </a:ext>
              </a:extLst>
            </xdr:cNvPr>
            <xdr:cNvSpPr/>
          </xdr:nvSpPr>
          <xdr:spPr>
            <a:xfrm>
              <a:off x="217804" y="3461732"/>
              <a:ext cx="3519170" cy="3702819"/>
            </a:xfrm>
            <a:custGeom>
              <a:avLst/>
              <a:gdLst>
                <a:gd name="connsiteX0" fmla="*/ 542925 w 3457575"/>
                <a:gd name="connsiteY0" fmla="*/ 476250 h 3590925"/>
                <a:gd name="connsiteX1" fmla="*/ 847725 w 3457575"/>
                <a:gd name="connsiteY1" fmla="*/ 409575 h 3590925"/>
                <a:gd name="connsiteX2" fmla="*/ 1257300 w 3457575"/>
                <a:gd name="connsiteY2" fmla="*/ 190500 h 3590925"/>
                <a:gd name="connsiteX3" fmla="*/ 1676400 w 3457575"/>
                <a:gd name="connsiteY3" fmla="*/ 0 h 3590925"/>
                <a:gd name="connsiteX4" fmla="*/ 1914525 w 3457575"/>
                <a:gd name="connsiteY4" fmla="*/ 0 h 3590925"/>
                <a:gd name="connsiteX5" fmla="*/ 2305050 w 3457575"/>
                <a:gd name="connsiteY5" fmla="*/ 219075 h 3590925"/>
                <a:gd name="connsiteX6" fmla="*/ 2657475 w 3457575"/>
                <a:gd name="connsiteY6" fmla="*/ 457200 h 3590925"/>
                <a:gd name="connsiteX7" fmla="*/ 2809875 w 3457575"/>
                <a:gd name="connsiteY7" fmla="*/ 381000 h 3590925"/>
                <a:gd name="connsiteX8" fmla="*/ 2914650 w 3457575"/>
                <a:gd name="connsiteY8" fmla="*/ 228600 h 3590925"/>
                <a:gd name="connsiteX9" fmla="*/ 3190875 w 3457575"/>
                <a:gd name="connsiteY9" fmla="*/ 428625 h 3590925"/>
                <a:gd name="connsiteX10" fmla="*/ 3457575 w 3457575"/>
                <a:gd name="connsiteY10" fmla="*/ 819150 h 3590925"/>
                <a:gd name="connsiteX11" fmla="*/ 3343275 w 3457575"/>
                <a:gd name="connsiteY11" fmla="*/ 1019175 h 3590925"/>
                <a:gd name="connsiteX12" fmla="*/ 2990850 w 3457575"/>
                <a:gd name="connsiteY12" fmla="*/ 1209675 h 3590925"/>
                <a:gd name="connsiteX13" fmla="*/ 2847975 w 3457575"/>
                <a:gd name="connsiteY13" fmla="*/ 1628775 h 3590925"/>
                <a:gd name="connsiteX14" fmla="*/ 2419350 w 3457575"/>
                <a:gd name="connsiteY14" fmla="*/ 1714500 h 3590925"/>
                <a:gd name="connsiteX15" fmla="*/ 2047875 w 3457575"/>
                <a:gd name="connsiteY15" fmla="*/ 2028825 h 3590925"/>
                <a:gd name="connsiteX16" fmla="*/ 2247900 w 3457575"/>
                <a:gd name="connsiteY16" fmla="*/ 2457450 h 3590925"/>
                <a:gd name="connsiteX17" fmla="*/ 1885950 w 3457575"/>
                <a:gd name="connsiteY17" fmla="*/ 2514600 h 3590925"/>
                <a:gd name="connsiteX18" fmla="*/ 2019300 w 3457575"/>
                <a:gd name="connsiteY18" fmla="*/ 3057525 h 3590925"/>
                <a:gd name="connsiteX19" fmla="*/ 1733550 w 3457575"/>
                <a:gd name="connsiteY19" fmla="*/ 3590925 h 3590925"/>
                <a:gd name="connsiteX20" fmla="*/ 1190625 w 3457575"/>
                <a:gd name="connsiteY20" fmla="*/ 3505200 h 3590925"/>
                <a:gd name="connsiteX21" fmla="*/ 885825 w 3457575"/>
                <a:gd name="connsiteY21" fmla="*/ 2724150 h 3590925"/>
                <a:gd name="connsiteX22" fmla="*/ 714375 w 3457575"/>
                <a:gd name="connsiteY22" fmla="*/ 2438400 h 3590925"/>
                <a:gd name="connsiteX23" fmla="*/ 0 w 3457575"/>
                <a:gd name="connsiteY23" fmla="*/ 952500 h 3590925"/>
                <a:gd name="connsiteX24" fmla="*/ 542925 w 3457575"/>
                <a:gd name="connsiteY24" fmla="*/ 476250 h 3590925"/>
                <a:gd name="connsiteX0" fmla="*/ 542925 w 3457575"/>
                <a:gd name="connsiteY0" fmla="*/ 512762 h 3627437"/>
                <a:gd name="connsiteX1" fmla="*/ 847725 w 3457575"/>
                <a:gd name="connsiteY1" fmla="*/ 446087 h 3627437"/>
                <a:gd name="connsiteX2" fmla="*/ 1257300 w 3457575"/>
                <a:gd name="connsiteY2" fmla="*/ 227012 h 3627437"/>
                <a:gd name="connsiteX3" fmla="*/ 1676400 w 3457575"/>
                <a:gd name="connsiteY3" fmla="*/ 36512 h 3627437"/>
                <a:gd name="connsiteX4" fmla="*/ 1914525 w 3457575"/>
                <a:gd name="connsiteY4" fmla="*/ 36512 h 3627437"/>
                <a:gd name="connsiteX5" fmla="*/ 2305050 w 3457575"/>
                <a:gd name="connsiteY5" fmla="*/ 255587 h 3627437"/>
                <a:gd name="connsiteX6" fmla="*/ 2657475 w 3457575"/>
                <a:gd name="connsiteY6" fmla="*/ 493712 h 3627437"/>
                <a:gd name="connsiteX7" fmla="*/ 2809875 w 3457575"/>
                <a:gd name="connsiteY7" fmla="*/ 417512 h 3627437"/>
                <a:gd name="connsiteX8" fmla="*/ 2914650 w 3457575"/>
                <a:gd name="connsiteY8" fmla="*/ 265112 h 3627437"/>
                <a:gd name="connsiteX9" fmla="*/ 3190875 w 3457575"/>
                <a:gd name="connsiteY9" fmla="*/ 465137 h 3627437"/>
                <a:gd name="connsiteX10" fmla="*/ 3457575 w 3457575"/>
                <a:gd name="connsiteY10" fmla="*/ 855662 h 3627437"/>
                <a:gd name="connsiteX11" fmla="*/ 3343275 w 3457575"/>
                <a:gd name="connsiteY11" fmla="*/ 1055687 h 3627437"/>
                <a:gd name="connsiteX12" fmla="*/ 2990850 w 3457575"/>
                <a:gd name="connsiteY12" fmla="*/ 1246187 h 3627437"/>
                <a:gd name="connsiteX13" fmla="*/ 2847975 w 3457575"/>
                <a:gd name="connsiteY13" fmla="*/ 1665287 h 3627437"/>
                <a:gd name="connsiteX14" fmla="*/ 2419350 w 3457575"/>
                <a:gd name="connsiteY14" fmla="*/ 1751012 h 3627437"/>
                <a:gd name="connsiteX15" fmla="*/ 2047875 w 3457575"/>
                <a:gd name="connsiteY15" fmla="*/ 2065337 h 3627437"/>
                <a:gd name="connsiteX16" fmla="*/ 2247900 w 3457575"/>
                <a:gd name="connsiteY16" fmla="*/ 2493962 h 3627437"/>
                <a:gd name="connsiteX17" fmla="*/ 1885950 w 3457575"/>
                <a:gd name="connsiteY17" fmla="*/ 2551112 h 3627437"/>
                <a:gd name="connsiteX18" fmla="*/ 2019300 w 3457575"/>
                <a:gd name="connsiteY18" fmla="*/ 3094037 h 3627437"/>
                <a:gd name="connsiteX19" fmla="*/ 1733550 w 3457575"/>
                <a:gd name="connsiteY19" fmla="*/ 3627437 h 3627437"/>
                <a:gd name="connsiteX20" fmla="*/ 1190625 w 3457575"/>
                <a:gd name="connsiteY20" fmla="*/ 3541712 h 3627437"/>
                <a:gd name="connsiteX21" fmla="*/ 885825 w 3457575"/>
                <a:gd name="connsiteY21" fmla="*/ 2760662 h 3627437"/>
                <a:gd name="connsiteX22" fmla="*/ 714375 w 3457575"/>
                <a:gd name="connsiteY22" fmla="*/ 2474912 h 3627437"/>
                <a:gd name="connsiteX23" fmla="*/ 0 w 3457575"/>
                <a:gd name="connsiteY23" fmla="*/ 989012 h 3627437"/>
                <a:gd name="connsiteX24" fmla="*/ 542925 w 3457575"/>
                <a:gd name="connsiteY24" fmla="*/ 512762 h 3627437"/>
                <a:gd name="connsiteX0" fmla="*/ 542925 w 3457575"/>
                <a:gd name="connsiteY0" fmla="*/ 512762 h 3627437"/>
                <a:gd name="connsiteX1" fmla="*/ 847725 w 3457575"/>
                <a:gd name="connsiteY1" fmla="*/ 446087 h 3627437"/>
                <a:gd name="connsiteX2" fmla="*/ 1257300 w 3457575"/>
                <a:gd name="connsiteY2" fmla="*/ 227012 h 3627437"/>
                <a:gd name="connsiteX3" fmla="*/ 1676400 w 3457575"/>
                <a:gd name="connsiteY3" fmla="*/ 36512 h 3627437"/>
                <a:gd name="connsiteX4" fmla="*/ 1914525 w 3457575"/>
                <a:gd name="connsiteY4" fmla="*/ 36512 h 3627437"/>
                <a:gd name="connsiteX5" fmla="*/ 2305050 w 3457575"/>
                <a:gd name="connsiteY5" fmla="*/ 255587 h 3627437"/>
                <a:gd name="connsiteX6" fmla="*/ 2657475 w 3457575"/>
                <a:gd name="connsiteY6" fmla="*/ 493712 h 3627437"/>
                <a:gd name="connsiteX7" fmla="*/ 2809875 w 3457575"/>
                <a:gd name="connsiteY7" fmla="*/ 417512 h 3627437"/>
                <a:gd name="connsiteX8" fmla="*/ 2914650 w 3457575"/>
                <a:gd name="connsiteY8" fmla="*/ 265112 h 3627437"/>
                <a:gd name="connsiteX9" fmla="*/ 3190875 w 3457575"/>
                <a:gd name="connsiteY9" fmla="*/ 465137 h 3627437"/>
                <a:gd name="connsiteX10" fmla="*/ 3457575 w 3457575"/>
                <a:gd name="connsiteY10" fmla="*/ 855662 h 3627437"/>
                <a:gd name="connsiteX11" fmla="*/ 3343275 w 3457575"/>
                <a:gd name="connsiteY11" fmla="*/ 1055687 h 3627437"/>
                <a:gd name="connsiteX12" fmla="*/ 2990850 w 3457575"/>
                <a:gd name="connsiteY12" fmla="*/ 1246187 h 3627437"/>
                <a:gd name="connsiteX13" fmla="*/ 2847975 w 3457575"/>
                <a:gd name="connsiteY13" fmla="*/ 1665287 h 3627437"/>
                <a:gd name="connsiteX14" fmla="*/ 2419350 w 3457575"/>
                <a:gd name="connsiteY14" fmla="*/ 1751012 h 3627437"/>
                <a:gd name="connsiteX15" fmla="*/ 2047875 w 3457575"/>
                <a:gd name="connsiteY15" fmla="*/ 2065337 h 3627437"/>
                <a:gd name="connsiteX16" fmla="*/ 2247900 w 3457575"/>
                <a:gd name="connsiteY16" fmla="*/ 2493962 h 3627437"/>
                <a:gd name="connsiteX17" fmla="*/ 1885950 w 3457575"/>
                <a:gd name="connsiteY17" fmla="*/ 2551112 h 3627437"/>
                <a:gd name="connsiteX18" fmla="*/ 2019300 w 3457575"/>
                <a:gd name="connsiteY18" fmla="*/ 3094037 h 3627437"/>
                <a:gd name="connsiteX19" fmla="*/ 1733550 w 3457575"/>
                <a:gd name="connsiteY19" fmla="*/ 3627437 h 3627437"/>
                <a:gd name="connsiteX20" fmla="*/ 1190625 w 3457575"/>
                <a:gd name="connsiteY20" fmla="*/ 3541712 h 3627437"/>
                <a:gd name="connsiteX21" fmla="*/ 885825 w 3457575"/>
                <a:gd name="connsiteY21" fmla="*/ 2760662 h 3627437"/>
                <a:gd name="connsiteX22" fmla="*/ 714375 w 3457575"/>
                <a:gd name="connsiteY22" fmla="*/ 2474912 h 3627437"/>
                <a:gd name="connsiteX23" fmla="*/ 0 w 3457575"/>
                <a:gd name="connsiteY23" fmla="*/ 989012 h 3627437"/>
                <a:gd name="connsiteX24" fmla="*/ 542925 w 3457575"/>
                <a:gd name="connsiteY24" fmla="*/ 512762 h 3627437"/>
                <a:gd name="connsiteX0" fmla="*/ 542925 w 3457575"/>
                <a:gd name="connsiteY0" fmla="*/ 512762 h 3627437"/>
                <a:gd name="connsiteX1" fmla="*/ 847725 w 3457575"/>
                <a:gd name="connsiteY1" fmla="*/ 446087 h 3627437"/>
                <a:gd name="connsiteX2" fmla="*/ 1257300 w 3457575"/>
                <a:gd name="connsiteY2" fmla="*/ 227012 h 3627437"/>
                <a:gd name="connsiteX3" fmla="*/ 1676400 w 3457575"/>
                <a:gd name="connsiteY3" fmla="*/ 36512 h 3627437"/>
                <a:gd name="connsiteX4" fmla="*/ 1914525 w 3457575"/>
                <a:gd name="connsiteY4" fmla="*/ 36512 h 3627437"/>
                <a:gd name="connsiteX5" fmla="*/ 2305050 w 3457575"/>
                <a:gd name="connsiteY5" fmla="*/ 255587 h 3627437"/>
                <a:gd name="connsiteX6" fmla="*/ 2657475 w 3457575"/>
                <a:gd name="connsiteY6" fmla="*/ 493712 h 3627437"/>
                <a:gd name="connsiteX7" fmla="*/ 2809875 w 3457575"/>
                <a:gd name="connsiteY7" fmla="*/ 417512 h 3627437"/>
                <a:gd name="connsiteX8" fmla="*/ 2914650 w 3457575"/>
                <a:gd name="connsiteY8" fmla="*/ 265112 h 3627437"/>
                <a:gd name="connsiteX9" fmla="*/ 3190875 w 3457575"/>
                <a:gd name="connsiteY9" fmla="*/ 465137 h 3627437"/>
                <a:gd name="connsiteX10" fmla="*/ 3457575 w 3457575"/>
                <a:gd name="connsiteY10" fmla="*/ 855662 h 3627437"/>
                <a:gd name="connsiteX11" fmla="*/ 3343275 w 3457575"/>
                <a:gd name="connsiteY11" fmla="*/ 1055687 h 3627437"/>
                <a:gd name="connsiteX12" fmla="*/ 2990850 w 3457575"/>
                <a:gd name="connsiteY12" fmla="*/ 1246187 h 3627437"/>
                <a:gd name="connsiteX13" fmla="*/ 2847975 w 3457575"/>
                <a:gd name="connsiteY13" fmla="*/ 1665287 h 3627437"/>
                <a:gd name="connsiteX14" fmla="*/ 2419350 w 3457575"/>
                <a:gd name="connsiteY14" fmla="*/ 1751012 h 3627437"/>
                <a:gd name="connsiteX15" fmla="*/ 2047875 w 3457575"/>
                <a:gd name="connsiteY15" fmla="*/ 2065337 h 3627437"/>
                <a:gd name="connsiteX16" fmla="*/ 2247900 w 3457575"/>
                <a:gd name="connsiteY16" fmla="*/ 2493962 h 3627437"/>
                <a:gd name="connsiteX17" fmla="*/ 1885950 w 3457575"/>
                <a:gd name="connsiteY17" fmla="*/ 2551112 h 3627437"/>
                <a:gd name="connsiteX18" fmla="*/ 2019300 w 3457575"/>
                <a:gd name="connsiteY18" fmla="*/ 3094037 h 3627437"/>
                <a:gd name="connsiteX19" fmla="*/ 1733550 w 3457575"/>
                <a:gd name="connsiteY19" fmla="*/ 3627437 h 3627437"/>
                <a:gd name="connsiteX20" fmla="*/ 1190625 w 3457575"/>
                <a:gd name="connsiteY20" fmla="*/ 3541712 h 3627437"/>
                <a:gd name="connsiteX21" fmla="*/ 885825 w 3457575"/>
                <a:gd name="connsiteY21" fmla="*/ 2760662 h 3627437"/>
                <a:gd name="connsiteX22" fmla="*/ 714375 w 3457575"/>
                <a:gd name="connsiteY22" fmla="*/ 2474912 h 3627437"/>
                <a:gd name="connsiteX23" fmla="*/ 0 w 3457575"/>
                <a:gd name="connsiteY23" fmla="*/ 989012 h 3627437"/>
                <a:gd name="connsiteX24" fmla="*/ 542925 w 34575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627437"/>
                <a:gd name="connsiteX1" fmla="*/ 847725 w 3482975"/>
                <a:gd name="connsiteY1" fmla="*/ 446087 h 3627437"/>
                <a:gd name="connsiteX2" fmla="*/ 1257300 w 3482975"/>
                <a:gd name="connsiteY2" fmla="*/ 227012 h 3627437"/>
                <a:gd name="connsiteX3" fmla="*/ 1676400 w 3482975"/>
                <a:gd name="connsiteY3" fmla="*/ 36512 h 3627437"/>
                <a:gd name="connsiteX4" fmla="*/ 1914525 w 3482975"/>
                <a:gd name="connsiteY4" fmla="*/ 36512 h 3627437"/>
                <a:gd name="connsiteX5" fmla="*/ 2305050 w 3482975"/>
                <a:gd name="connsiteY5" fmla="*/ 255587 h 3627437"/>
                <a:gd name="connsiteX6" fmla="*/ 2657475 w 3482975"/>
                <a:gd name="connsiteY6" fmla="*/ 493712 h 3627437"/>
                <a:gd name="connsiteX7" fmla="*/ 2809875 w 3482975"/>
                <a:gd name="connsiteY7" fmla="*/ 417512 h 3627437"/>
                <a:gd name="connsiteX8" fmla="*/ 2914650 w 3482975"/>
                <a:gd name="connsiteY8" fmla="*/ 265112 h 3627437"/>
                <a:gd name="connsiteX9" fmla="*/ 3190875 w 3482975"/>
                <a:gd name="connsiteY9" fmla="*/ 465137 h 3627437"/>
                <a:gd name="connsiteX10" fmla="*/ 3457575 w 3482975"/>
                <a:gd name="connsiteY10" fmla="*/ 855662 h 3627437"/>
                <a:gd name="connsiteX11" fmla="*/ 3343275 w 3482975"/>
                <a:gd name="connsiteY11" fmla="*/ 1055687 h 3627437"/>
                <a:gd name="connsiteX12" fmla="*/ 2990850 w 3482975"/>
                <a:gd name="connsiteY12" fmla="*/ 1246187 h 3627437"/>
                <a:gd name="connsiteX13" fmla="*/ 2847975 w 3482975"/>
                <a:gd name="connsiteY13" fmla="*/ 1665287 h 3627437"/>
                <a:gd name="connsiteX14" fmla="*/ 2419350 w 3482975"/>
                <a:gd name="connsiteY14" fmla="*/ 1751012 h 3627437"/>
                <a:gd name="connsiteX15" fmla="*/ 2047875 w 3482975"/>
                <a:gd name="connsiteY15" fmla="*/ 2065337 h 3627437"/>
                <a:gd name="connsiteX16" fmla="*/ 2247900 w 3482975"/>
                <a:gd name="connsiteY16" fmla="*/ 2493962 h 3627437"/>
                <a:gd name="connsiteX17" fmla="*/ 1885950 w 3482975"/>
                <a:gd name="connsiteY17" fmla="*/ 2551112 h 3627437"/>
                <a:gd name="connsiteX18" fmla="*/ 2019300 w 3482975"/>
                <a:gd name="connsiteY18" fmla="*/ 3094037 h 3627437"/>
                <a:gd name="connsiteX19" fmla="*/ 1733550 w 3482975"/>
                <a:gd name="connsiteY19" fmla="*/ 3627437 h 3627437"/>
                <a:gd name="connsiteX20" fmla="*/ 1190625 w 3482975"/>
                <a:gd name="connsiteY20" fmla="*/ 3541712 h 3627437"/>
                <a:gd name="connsiteX21" fmla="*/ 885825 w 3482975"/>
                <a:gd name="connsiteY21" fmla="*/ 2760662 h 3627437"/>
                <a:gd name="connsiteX22" fmla="*/ 714375 w 3482975"/>
                <a:gd name="connsiteY22" fmla="*/ 2474912 h 3627437"/>
                <a:gd name="connsiteX23" fmla="*/ 0 w 3482975"/>
                <a:gd name="connsiteY23" fmla="*/ 989012 h 3627437"/>
                <a:gd name="connsiteX24" fmla="*/ 542925 w 3482975"/>
                <a:gd name="connsiteY24" fmla="*/ 512762 h 3627437"/>
                <a:gd name="connsiteX0" fmla="*/ 542925 w 3482975"/>
                <a:gd name="connsiteY0" fmla="*/ 512762 h 3702049"/>
                <a:gd name="connsiteX1" fmla="*/ 847725 w 3482975"/>
                <a:gd name="connsiteY1" fmla="*/ 446087 h 3702049"/>
                <a:gd name="connsiteX2" fmla="*/ 1257300 w 3482975"/>
                <a:gd name="connsiteY2" fmla="*/ 227012 h 3702049"/>
                <a:gd name="connsiteX3" fmla="*/ 1676400 w 3482975"/>
                <a:gd name="connsiteY3" fmla="*/ 36512 h 3702049"/>
                <a:gd name="connsiteX4" fmla="*/ 1914525 w 3482975"/>
                <a:gd name="connsiteY4" fmla="*/ 36512 h 3702049"/>
                <a:gd name="connsiteX5" fmla="*/ 2305050 w 3482975"/>
                <a:gd name="connsiteY5" fmla="*/ 255587 h 3702049"/>
                <a:gd name="connsiteX6" fmla="*/ 2657475 w 3482975"/>
                <a:gd name="connsiteY6" fmla="*/ 493712 h 3702049"/>
                <a:gd name="connsiteX7" fmla="*/ 2809875 w 3482975"/>
                <a:gd name="connsiteY7" fmla="*/ 417512 h 3702049"/>
                <a:gd name="connsiteX8" fmla="*/ 2914650 w 3482975"/>
                <a:gd name="connsiteY8" fmla="*/ 265112 h 3702049"/>
                <a:gd name="connsiteX9" fmla="*/ 3190875 w 3482975"/>
                <a:gd name="connsiteY9" fmla="*/ 465137 h 3702049"/>
                <a:gd name="connsiteX10" fmla="*/ 3457575 w 3482975"/>
                <a:gd name="connsiteY10" fmla="*/ 855662 h 3702049"/>
                <a:gd name="connsiteX11" fmla="*/ 3343275 w 3482975"/>
                <a:gd name="connsiteY11" fmla="*/ 1055687 h 3702049"/>
                <a:gd name="connsiteX12" fmla="*/ 2990850 w 3482975"/>
                <a:gd name="connsiteY12" fmla="*/ 1246187 h 3702049"/>
                <a:gd name="connsiteX13" fmla="*/ 2847975 w 3482975"/>
                <a:gd name="connsiteY13" fmla="*/ 1665287 h 3702049"/>
                <a:gd name="connsiteX14" fmla="*/ 2419350 w 3482975"/>
                <a:gd name="connsiteY14" fmla="*/ 1751012 h 3702049"/>
                <a:gd name="connsiteX15" fmla="*/ 2047875 w 3482975"/>
                <a:gd name="connsiteY15" fmla="*/ 2065337 h 3702049"/>
                <a:gd name="connsiteX16" fmla="*/ 2247900 w 3482975"/>
                <a:gd name="connsiteY16" fmla="*/ 2493962 h 3702049"/>
                <a:gd name="connsiteX17" fmla="*/ 1885950 w 3482975"/>
                <a:gd name="connsiteY17" fmla="*/ 2551112 h 3702049"/>
                <a:gd name="connsiteX18" fmla="*/ 2019300 w 3482975"/>
                <a:gd name="connsiteY18" fmla="*/ 3094037 h 3702049"/>
                <a:gd name="connsiteX19" fmla="*/ 1733550 w 3482975"/>
                <a:gd name="connsiteY19" fmla="*/ 3627437 h 3702049"/>
                <a:gd name="connsiteX20" fmla="*/ 1190625 w 3482975"/>
                <a:gd name="connsiteY20" fmla="*/ 3541712 h 3702049"/>
                <a:gd name="connsiteX21" fmla="*/ 885825 w 3482975"/>
                <a:gd name="connsiteY21" fmla="*/ 2760662 h 3702049"/>
                <a:gd name="connsiteX22" fmla="*/ 714375 w 3482975"/>
                <a:gd name="connsiteY22" fmla="*/ 2474912 h 3702049"/>
                <a:gd name="connsiteX23" fmla="*/ 0 w 3482975"/>
                <a:gd name="connsiteY23" fmla="*/ 989012 h 3702049"/>
                <a:gd name="connsiteX24" fmla="*/ 542925 w 3482975"/>
                <a:gd name="connsiteY24" fmla="*/ 512762 h 3702049"/>
                <a:gd name="connsiteX0" fmla="*/ 542925 w 3482975"/>
                <a:gd name="connsiteY0" fmla="*/ 512762 h 3702049"/>
                <a:gd name="connsiteX1" fmla="*/ 847725 w 3482975"/>
                <a:gd name="connsiteY1" fmla="*/ 446087 h 3702049"/>
                <a:gd name="connsiteX2" fmla="*/ 1257300 w 3482975"/>
                <a:gd name="connsiteY2" fmla="*/ 227012 h 3702049"/>
                <a:gd name="connsiteX3" fmla="*/ 1676400 w 3482975"/>
                <a:gd name="connsiteY3" fmla="*/ 36512 h 3702049"/>
                <a:gd name="connsiteX4" fmla="*/ 1914525 w 3482975"/>
                <a:gd name="connsiteY4" fmla="*/ 36512 h 3702049"/>
                <a:gd name="connsiteX5" fmla="*/ 2305050 w 3482975"/>
                <a:gd name="connsiteY5" fmla="*/ 255587 h 3702049"/>
                <a:gd name="connsiteX6" fmla="*/ 2657475 w 3482975"/>
                <a:gd name="connsiteY6" fmla="*/ 493712 h 3702049"/>
                <a:gd name="connsiteX7" fmla="*/ 2809875 w 3482975"/>
                <a:gd name="connsiteY7" fmla="*/ 417512 h 3702049"/>
                <a:gd name="connsiteX8" fmla="*/ 2914650 w 3482975"/>
                <a:gd name="connsiteY8" fmla="*/ 265112 h 3702049"/>
                <a:gd name="connsiteX9" fmla="*/ 3190875 w 3482975"/>
                <a:gd name="connsiteY9" fmla="*/ 465137 h 3702049"/>
                <a:gd name="connsiteX10" fmla="*/ 3457575 w 3482975"/>
                <a:gd name="connsiteY10" fmla="*/ 855662 h 3702049"/>
                <a:gd name="connsiteX11" fmla="*/ 3343275 w 3482975"/>
                <a:gd name="connsiteY11" fmla="*/ 1055687 h 3702049"/>
                <a:gd name="connsiteX12" fmla="*/ 2990850 w 3482975"/>
                <a:gd name="connsiteY12" fmla="*/ 1246187 h 3702049"/>
                <a:gd name="connsiteX13" fmla="*/ 2847975 w 3482975"/>
                <a:gd name="connsiteY13" fmla="*/ 1665287 h 3702049"/>
                <a:gd name="connsiteX14" fmla="*/ 2419350 w 3482975"/>
                <a:gd name="connsiteY14" fmla="*/ 1751012 h 3702049"/>
                <a:gd name="connsiteX15" fmla="*/ 2047875 w 3482975"/>
                <a:gd name="connsiteY15" fmla="*/ 2065337 h 3702049"/>
                <a:gd name="connsiteX16" fmla="*/ 2247900 w 3482975"/>
                <a:gd name="connsiteY16" fmla="*/ 2493962 h 3702049"/>
                <a:gd name="connsiteX17" fmla="*/ 1885950 w 3482975"/>
                <a:gd name="connsiteY17" fmla="*/ 2551112 h 3702049"/>
                <a:gd name="connsiteX18" fmla="*/ 2019300 w 3482975"/>
                <a:gd name="connsiteY18" fmla="*/ 3094037 h 3702049"/>
                <a:gd name="connsiteX19" fmla="*/ 1733550 w 3482975"/>
                <a:gd name="connsiteY19" fmla="*/ 3627437 h 3702049"/>
                <a:gd name="connsiteX20" fmla="*/ 1190625 w 3482975"/>
                <a:gd name="connsiteY20" fmla="*/ 3541712 h 3702049"/>
                <a:gd name="connsiteX21" fmla="*/ 885825 w 3482975"/>
                <a:gd name="connsiteY21" fmla="*/ 2760662 h 3702049"/>
                <a:gd name="connsiteX22" fmla="*/ 714375 w 3482975"/>
                <a:gd name="connsiteY22" fmla="*/ 2474912 h 3702049"/>
                <a:gd name="connsiteX23" fmla="*/ 0 w 3482975"/>
                <a:gd name="connsiteY23" fmla="*/ 989012 h 3702049"/>
                <a:gd name="connsiteX24" fmla="*/ 542925 w 3482975"/>
                <a:gd name="connsiteY24" fmla="*/ 512762 h 3702049"/>
                <a:gd name="connsiteX0" fmla="*/ 542925 w 3482975"/>
                <a:gd name="connsiteY0" fmla="*/ 512762 h 3702049"/>
                <a:gd name="connsiteX1" fmla="*/ 847725 w 3482975"/>
                <a:gd name="connsiteY1" fmla="*/ 446087 h 3702049"/>
                <a:gd name="connsiteX2" fmla="*/ 1257300 w 3482975"/>
                <a:gd name="connsiteY2" fmla="*/ 227012 h 3702049"/>
                <a:gd name="connsiteX3" fmla="*/ 1676400 w 3482975"/>
                <a:gd name="connsiteY3" fmla="*/ 36512 h 3702049"/>
                <a:gd name="connsiteX4" fmla="*/ 1914525 w 3482975"/>
                <a:gd name="connsiteY4" fmla="*/ 36512 h 3702049"/>
                <a:gd name="connsiteX5" fmla="*/ 2305050 w 3482975"/>
                <a:gd name="connsiteY5" fmla="*/ 255587 h 3702049"/>
                <a:gd name="connsiteX6" fmla="*/ 2657475 w 3482975"/>
                <a:gd name="connsiteY6" fmla="*/ 493712 h 3702049"/>
                <a:gd name="connsiteX7" fmla="*/ 2809875 w 3482975"/>
                <a:gd name="connsiteY7" fmla="*/ 417512 h 3702049"/>
                <a:gd name="connsiteX8" fmla="*/ 2914650 w 3482975"/>
                <a:gd name="connsiteY8" fmla="*/ 265112 h 3702049"/>
                <a:gd name="connsiteX9" fmla="*/ 3190875 w 3482975"/>
                <a:gd name="connsiteY9" fmla="*/ 465137 h 3702049"/>
                <a:gd name="connsiteX10" fmla="*/ 3457575 w 3482975"/>
                <a:gd name="connsiteY10" fmla="*/ 855662 h 3702049"/>
                <a:gd name="connsiteX11" fmla="*/ 3343275 w 3482975"/>
                <a:gd name="connsiteY11" fmla="*/ 1055687 h 3702049"/>
                <a:gd name="connsiteX12" fmla="*/ 2990850 w 3482975"/>
                <a:gd name="connsiteY12" fmla="*/ 1246187 h 3702049"/>
                <a:gd name="connsiteX13" fmla="*/ 2847975 w 3482975"/>
                <a:gd name="connsiteY13" fmla="*/ 1665287 h 3702049"/>
                <a:gd name="connsiteX14" fmla="*/ 2419350 w 3482975"/>
                <a:gd name="connsiteY14" fmla="*/ 1751012 h 3702049"/>
                <a:gd name="connsiteX15" fmla="*/ 2047875 w 3482975"/>
                <a:gd name="connsiteY15" fmla="*/ 2065337 h 3702049"/>
                <a:gd name="connsiteX16" fmla="*/ 2247900 w 3482975"/>
                <a:gd name="connsiteY16" fmla="*/ 2493962 h 3702049"/>
                <a:gd name="connsiteX17" fmla="*/ 1885950 w 3482975"/>
                <a:gd name="connsiteY17" fmla="*/ 2551112 h 3702049"/>
                <a:gd name="connsiteX18" fmla="*/ 2019300 w 3482975"/>
                <a:gd name="connsiteY18" fmla="*/ 3094037 h 3702049"/>
                <a:gd name="connsiteX19" fmla="*/ 1733550 w 3482975"/>
                <a:gd name="connsiteY19" fmla="*/ 3627437 h 3702049"/>
                <a:gd name="connsiteX20" fmla="*/ 1190625 w 3482975"/>
                <a:gd name="connsiteY20" fmla="*/ 3541712 h 3702049"/>
                <a:gd name="connsiteX21" fmla="*/ 885825 w 3482975"/>
                <a:gd name="connsiteY21" fmla="*/ 2760662 h 3702049"/>
                <a:gd name="connsiteX22" fmla="*/ 714375 w 3482975"/>
                <a:gd name="connsiteY22" fmla="*/ 2474912 h 3702049"/>
                <a:gd name="connsiteX23" fmla="*/ 0 w 3482975"/>
                <a:gd name="connsiteY23" fmla="*/ 989012 h 3702049"/>
                <a:gd name="connsiteX24" fmla="*/ 542925 w 3482975"/>
                <a:gd name="connsiteY24" fmla="*/ 512762 h 3702049"/>
                <a:gd name="connsiteX0" fmla="*/ 542925 w 3482975"/>
                <a:gd name="connsiteY0" fmla="*/ 512762 h 3702049"/>
                <a:gd name="connsiteX1" fmla="*/ 847725 w 3482975"/>
                <a:gd name="connsiteY1" fmla="*/ 446087 h 3702049"/>
                <a:gd name="connsiteX2" fmla="*/ 1257300 w 3482975"/>
                <a:gd name="connsiteY2" fmla="*/ 227012 h 3702049"/>
                <a:gd name="connsiteX3" fmla="*/ 1676400 w 3482975"/>
                <a:gd name="connsiteY3" fmla="*/ 36512 h 3702049"/>
                <a:gd name="connsiteX4" fmla="*/ 1914525 w 3482975"/>
                <a:gd name="connsiteY4" fmla="*/ 36512 h 3702049"/>
                <a:gd name="connsiteX5" fmla="*/ 2305050 w 3482975"/>
                <a:gd name="connsiteY5" fmla="*/ 255587 h 3702049"/>
                <a:gd name="connsiteX6" fmla="*/ 2657475 w 3482975"/>
                <a:gd name="connsiteY6" fmla="*/ 493712 h 3702049"/>
                <a:gd name="connsiteX7" fmla="*/ 2809875 w 3482975"/>
                <a:gd name="connsiteY7" fmla="*/ 417512 h 3702049"/>
                <a:gd name="connsiteX8" fmla="*/ 2914650 w 3482975"/>
                <a:gd name="connsiteY8" fmla="*/ 265112 h 3702049"/>
                <a:gd name="connsiteX9" fmla="*/ 3190875 w 3482975"/>
                <a:gd name="connsiteY9" fmla="*/ 465137 h 3702049"/>
                <a:gd name="connsiteX10" fmla="*/ 3457575 w 3482975"/>
                <a:gd name="connsiteY10" fmla="*/ 855662 h 3702049"/>
                <a:gd name="connsiteX11" fmla="*/ 3343275 w 3482975"/>
                <a:gd name="connsiteY11" fmla="*/ 1055687 h 3702049"/>
                <a:gd name="connsiteX12" fmla="*/ 2990850 w 3482975"/>
                <a:gd name="connsiteY12" fmla="*/ 1246187 h 3702049"/>
                <a:gd name="connsiteX13" fmla="*/ 2847975 w 3482975"/>
                <a:gd name="connsiteY13" fmla="*/ 1665287 h 3702049"/>
                <a:gd name="connsiteX14" fmla="*/ 2419350 w 3482975"/>
                <a:gd name="connsiteY14" fmla="*/ 1751012 h 3702049"/>
                <a:gd name="connsiteX15" fmla="*/ 2047875 w 3482975"/>
                <a:gd name="connsiteY15" fmla="*/ 2065337 h 3702049"/>
                <a:gd name="connsiteX16" fmla="*/ 2247900 w 3482975"/>
                <a:gd name="connsiteY16" fmla="*/ 2493962 h 3702049"/>
                <a:gd name="connsiteX17" fmla="*/ 1885950 w 3482975"/>
                <a:gd name="connsiteY17" fmla="*/ 2551112 h 3702049"/>
                <a:gd name="connsiteX18" fmla="*/ 2019300 w 3482975"/>
                <a:gd name="connsiteY18" fmla="*/ 3094037 h 3702049"/>
                <a:gd name="connsiteX19" fmla="*/ 1733550 w 3482975"/>
                <a:gd name="connsiteY19" fmla="*/ 3627437 h 3702049"/>
                <a:gd name="connsiteX20" fmla="*/ 1190625 w 3482975"/>
                <a:gd name="connsiteY20" fmla="*/ 3541712 h 3702049"/>
                <a:gd name="connsiteX21" fmla="*/ 885825 w 3482975"/>
                <a:gd name="connsiteY21" fmla="*/ 2760662 h 3702049"/>
                <a:gd name="connsiteX22" fmla="*/ 714375 w 3482975"/>
                <a:gd name="connsiteY22" fmla="*/ 2474912 h 3702049"/>
                <a:gd name="connsiteX23" fmla="*/ 0 w 3482975"/>
                <a:gd name="connsiteY23" fmla="*/ 989012 h 3702049"/>
                <a:gd name="connsiteX24" fmla="*/ 542925 w 3482975"/>
                <a:gd name="connsiteY24" fmla="*/ 512762 h 3702049"/>
                <a:gd name="connsiteX0" fmla="*/ 571500 w 3511550"/>
                <a:gd name="connsiteY0" fmla="*/ 512762 h 3702049"/>
                <a:gd name="connsiteX1" fmla="*/ 876300 w 3511550"/>
                <a:gd name="connsiteY1" fmla="*/ 446087 h 3702049"/>
                <a:gd name="connsiteX2" fmla="*/ 1285875 w 3511550"/>
                <a:gd name="connsiteY2" fmla="*/ 227012 h 3702049"/>
                <a:gd name="connsiteX3" fmla="*/ 1704975 w 3511550"/>
                <a:gd name="connsiteY3" fmla="*/ 36512 h 3702049"/>
                <a:gd name="connsiteX4" fmla="*/ 1943100 w 3511550"/>
                <a:gd name="connsiteY4" fmla="*/ 36512 h 3702049"/>
                <a:gd name="connsiteX5" fmla="*/ 2333625 w 3511550"/>
                <a:gd name="connsiteY5" fmla="*/ 255587 h 3702049"/>
                <a:gd name="connsiteX6" fmla="*/ 2686050 w 3511550"/>
                <a:gd name="connsiteY6" fmla="*/ 493712 h 3702049"/>
                <a:gd name="connsiteX7" fmla="*/ 2838450 w 3511550"/>
                <a:gd name="connsiteY7" fmla="*/ 417512 h 3702049"/>
                <a:gd name="connsiteX8" fmla="*/ 2943225 w 3511550"/>
                <a:gd name="connsiteY8" fmla="*/ 265112 h 3702049"/>
                <a:gd name="connsiteX9" fmla="*/ 3219450 w 3511550"/>
                <a:gd name="connsiteY9" fmla="*/ 465137 h 3702049"/>
                <a:gd name="connsiteX10" fmla="*/ 3486150 w 3511550"/>
                <a:gd name="connsiteY10" fmla="*/ 855662 h 3702049"/>
                <a:gd name="connsiteX11" fmla="*/ 3371850 w 3511550"/>
                <a:gd name="connsiteY11" fmla="*/ 1055687 h 3702049"/>
                <a:gd name="connsiteX12" fmla="*/ 3019425 w 3511550"/>
                <a:gd name="connsiteY12" fmla="*/ 1246187 h 3702049"/>
                <a:gd name="connsiteX13" fmla="*/ 2876550 w 3511550"/>
                <a:gd name="connsiteY13" fmla="*/ 1665287 h 3702049"/>
                <a:gd name="connsiteX14" fmla="*/ 2447925 w 3511550"/>
                <a:gd name="connsiteY14" fmla="*/ 1751012 h 3702049"/>
                <a:gd name="connsiteX15" fmla="*/ 2076450 w 3511550"/>
                <a:gd name="connsiteY15" fmla="*/ 2065337 h 3702049"/>
                <a:gd name="connsiteX16" fmla="*/ 2276475 w 3511550"/>
                <a:gd name="connsiteY16" fmla="*/ 2493962 h 3702049"/>
                <a:gd name="connsiteX17" fmla="*/ 1914525 w 3511550"/>
                <a:gd name="connsiteY17" fmla="*/ 2551112 h 3702049"/>
                <a:gd name="connsiteX18" fmla="*/ 2047875 w 3511550"/>
                <a:gd name="connsiteY18" fmla="*/ 3094037 h 3702049"/>
                <a:gd name="connsiteX19" fmla="*/ 1762125 w 3511550"/>
                <a:gd name="connsiteY19" fmla="*/ 3627437 h 3702049"/>
                <a:gd name="connsiteX20" fmla="*/ 1219200 w 3511550"/>
                <a:gd name="connsiteY20" fmla="*/ 3541712 h 3702049"/>
                <a:gd name="connsiteX21" fmla="*/ 914400 w 3511550"/>
                <a:gd name="connsiteY21" fmla="*/ 2760662 h 3702049"/>
                <a:gd name="connsiteX22" fmla="*/ 742950 w 3511550"/>
                <a:gd name="connsiteY22" fmla="*/ 2474912 h 3702049"/>
                <a:gd name="connsiteX23" fmla="*/ 28575 w 3511550"/>
                <a:gd name="connsiteY23" fmla="*/ 989012 h 3702049"/>
                <a:gd name="connsiteX24" fmla="*/ 571500 w 3511550"/>
                <a:gd name="connsiteY24" fmla="*/ 512762 h 3702049"/>
                <a:gd name="connsiteX0" fmla="*/ 571500 w 3511550"/>
                <a:gd name="connsiteY0" fmla="*/ 508000 h 3697287"/>
                <a:gd name="connsiteX1" fmla="*/ 876300 w 3511550"/>
                <a:gd name="connsiteY1" fmla="*/ 441325 h 3697287"/>
                <a:gd name="connsiteX2" fmla="*/ 1285875 w 3511550"/>
                <a:gd name="connsiteY2" fmla="*/ 222250 h 3697287"/>
                <a:gd name="connsiteX3" fmla="*/ 1704975 w 3511550"/>
                <a:gd name="connsiteY3" fmla="*/ 31750 h 3697287"/>
                <a:gd name="connsiteX4" fmla="*/ 2057400 w 3511550"/>
                <a:gd name="connsiteY4" fmla="*/ 88900 h 3697287"/>
                <a:gd name="connsiteX5" fmla="*/ 2333625 w 3511550"/>
                <a:gd name="connsiteY5" fmla="*/ 250825 h 3697287"/>
                <a:gd name="connsiteX6" fmla="*/ 2686050 w 3511550"/>
                <a:gd name="connsiteY6" fmla="*/ 488950 h 3697287"/>
                <a:gd name="connsiteX7" fmla="*/ 2838450 w 3511550"/>
                <a:gd name="connsiteY7" fmla="*/ 412750 h 3697287"/>
                <a:gd name="connsiteX8" fmla="*/ 2943225 w 3511550"/>
                <a:gd name="connsiteY8" fmla="*/ 260350 h 3697287"/>
                <a:gd name="connsiteX9" fmla="*/ 3219450 w 3511550"/>
                <a:gd name="connsiteY9" fmla="*/ 460375 h 3697287"/>
                <a:gd name="connsiteX10" fmla="*/ 3486150 w 3511550"/>
                <a:gd name="connsiteY10" fmla="*/ 850900 h 3697287"/>
                <a:gd name="connsiteX11" fmla="*/ 3371850 w 3511550"/>
                <a:gd name="connsiteY11" fmla="*/ 1050925 h 3697287"/>
                <a:gd name="connsiteX12" fmla="*/ 3019425 w 3511550"/>
                <a:gd name="connsiteY12" fmla="*/ 1241425 h 3697287"/>
                <a:gd name="connsiteX13" fmla="*/ 2876550 w 3511550"/>
                <a:gd name="connsiteY13" fmla="*/ 1660525 h 3697287"/>
                <a:gd name="connsiteX14" fmla="*/ 2447925 w 3511550"/>
                <a:gd name="connsiteY14" fmla="*/ 1746250 h 3697287"/>
                <a:gd name="connsiteX15" fmla="*/ 2076450 w 3511550"/>
                <a:gd name="connsiteY15" fmla="*/ 2060575 h 3697287"/>
                <a:gd name="connsiteX16" fmla="*/ 2276475 w 3511550"/>
                <a:gd name="connsiteY16" fmla="*/ 2489200 h 3697287"/>
                <a:gd name="connsiteX17" fmla="*/ 1914525 w 3511550"/>
                <a:gd name="connsiteY17" fmla="*/ 2546350 h 3697287"/>
                <a:gd name="connsiteX18" fmla="*/ 2047875 w 3511550"/>
                <a:gd name="connsiteY18" fmla="*/ 3089275 h 3697287"/>
                <a:gd name="connsiteX19" fmla="*/ 1762125 w 3511550"/>
                <a:gd name="connsiteY19" fmla="*/ 3622675 h 3697287"/>
                <a:gd name="connsiteX20" fmla="*/ 1219200 w 3511550"/>
                <a:gd name="connsiteY20" fmla="*/ 3536950 h 3697287"/>
                <a:gd name="connsiteX21" fmla="*/ 914400 w 3511550"/>
                <a:gd name="connsiteY21" fmla="*/ 2755900 h 3697287"/>
                <a:gd name="connsiteX22" fmla="*/ 742950 w 3511550"/>
                <a:gd name="connsiteY22" fmla="*/ 2470150 h 3697287"/>
                <a:gd name="connsiteX23" fmla="*/ 28575 w 3511550"/>
                <a:gd name="connsiteY23" fmla="*/ 984250 h 3697287"/>
                <a:gd name="connsiteX24" fmla="*/ 571500 w 3511550"/>
                <a:gd name="connsiteY24" fmla="*/ 508000 h 3697287"/>
                <a:gd name="connsiteX0" fmla="*/ 571500 w 3511550"/>
                <a:gd name="connsiteY0" fmla="*/ 508000 h 3697287"/>
                <a:gd name="connsiteX1" fmla="*/ 876300 w 3511550"/>
                <a:gd name="connsiteY1" fmla="*/ 441325 h 3697287"/>
                <a:gd name="connsiteX2" fmla="*/ 1285875 w 3511550"/>
                <a:gd name="connsiteY2" fmla="*/ 222250 h 3697287"/>
                <a:gd name="connsiteX3" fmla="*/ 1704975 w 3511550"/>
                <a:gd name="connsiteY3" fmla="*/ 31750 h 3697287"/>
                <a:gd name="connsiteX4" fmla="*/ 1981200 w 3511550"/>
                <a:gd name="connsiteY4" fmla="*/ 88900 h 3697287"/>
                <a:gd name="connsiteX5" fmla="*/ 2333625 w 3511550"/>
                <a:gd name="connsiteY5" fmla="*/ 250825 h 3697287"/>
                <a:gd name="connsiteX6" fmla="*/ 2686050 w 3511550"/>
                <a:gd name="connsiteY6" fmla="*/ 488950 h 3697287"/>
                <a:gd name="connsiteX7" fmla="*/ 2838450 w 3511550"/>
                <a:gd name="connsiteY7" fmla="*/ 412750 h 3697287"/>
                <a:gd name="connsiteX8" fmla="*/ 2943225 w 3511550"/>
                <a:gd name="connsiteY8" fmla="*/ 260350 h 3697287"/>
                <a:gd name="connsiteX9" fmla="*/ 3219450 w 3511550"/>
                <a:gd name="connsiteY9" fmla="*/ 460375 h 3697287"/>
                <a:gd name="connsiteX10" fmla="*/ 3486150 w 3511550"/>
                <a:gd name="connsiteY10" fmla="*/ 850900 h 3697287"/>
                <a:gd name="connsiteX11" fmla="*/ 3371850 w 3511550"/>
                <a:gd name="connsiteY11" fmla="*/ 1050925 h 3697287"/>
                <a:gd name="connsiteX12" fmla="*/ 3019425 w 3511550"/>
                <a:gd name="connsiteY12" fmla="*/ 1241425 h 3697287"/>
                <a:gd name="connsiteX13" fmla="*/ 2876550 w 3511550"/>
                <a:gd name="connsiteY13" fmla="*/ 1660525 h 3697287"/>
                <a:gd name="connsiteX14" fmla="*/ 2447925 w 3511550"/>
                <a:gd name="connsiteY14" fmla="*/ 1746250 h 3697287"/>
                <a:gd name="connsiteX15" fmla="*/ 2076450 w 3511550"/>
                <a:gd name="connsiteY15" fmla="*/ 2060575 h 3697287"/>
                <a:gd name="connsiteX16" fmla="*/ 2276475 w 3511550"/>
                <a:gd name="connsiteY16" fmla="*/ 2489200 h 3697287"/>
                <a:gd name="connsiteX17" fmla="*/ 1914525 w 3511550"/>
                <a:gd name="connsiteY17" fmla="*/ 2546350 h 3697287"/>
                <a:gd name="connsiteX18" fmla="*/ 2047875 w 3511550"/>
                <a:gd name="connsiteY18" fmla="*/ 3089275 h 3697287"/>
                <a:gd name="connsiteX19" fmla="*/ 1762125 w 3511550"/>
                <a:gd name="connsiteY19" fmla="*/ 3622675 h 3697287"/>
                <a:gd name="connsiteX20" fmla="*/ 1219200 w 3511550"/>
                <a:gd name="connsiteY20" fmla="*/ 3536950 h 3697287"/>
                <a:gd name="connsiteX21" fmla="*/ 914400 w 3511550"/>
                <a:gd name="connsiteY21" fmla="*/ 2755900 h 3697287"/>
                <a:gd name="connsiteX22" fmla="*/ 742950 w 3511550"/>
                <a:gd name="connsiteY22" fmla="*/ 2470150 h 3697287"/>
                <a:gd name="connsiteX23" fmla="*/ 28575 w 3511550"/>
                <a:gd name="connsiteY23" fmla="*/ 984250 h 3697287"/>
                <a:gd name="connsiteX24" fmla="*/ 571500 w 3511550"/>
                <a:gd name="connsiteY24" fmla="*/ 508000 h 3697287"/>
                <a:gd name="connsiteX0" fmla="*/ 571500 w 3511550"/>
                <a:gd name="connsiteY0" fmla="*/ 476250 h 3665537"/>
                <a:gd name="connsiteX1" fmla="*/ 876300 w 3511550"/>
                <a:gd name="connsiteY1" fmla="*/ 409575 h 3665537"/>
                <a:gd name="connsiteX2" fmla="*/ 1285875 w 3511550"/>
                <a:gd name="connsiteY2" fmla="*/ 190500 h 3665537"/>
                <a:gd name="connsiteX3" fmla="*/ 1704975 w 3511550"/>
                <a:gd name="connsiteY3" fmla="*/ 0 h 3665537"/>
                <a:gd name="connsiteX4" fmla="*/ 2333625 w 3511550"/>
                <a:gd name="connsiteY4" fmla="*/ 219075 h 3665537"/>
                <a:gd name="connsiteX5" fmla="*/ 2686050 w 3511550"/>
                <a:gd name="connsiteY5" fmla="*/ 457200 h 3665537"/>
                <a:gd name="connsiteX6" fmla="*/ 2838450 w 3511550"/>
                <a:gd name="connsiteY6" fmla="*/ 381000 h 3665537"/>
                <a:gd name="connsiteX7" fmla="*/ 2943225 w 3511550"/>
                <a:gd name="connsiteY7" fmla="*/ 228600 h 3665537"/>
                <a:gd name="connsiteX8" fmla="*/ 3219450 w 3511550"/>
                <a:gd name="connsiteY8" fmla="*/ 428625 h 3665537"/>
                <a:gd name="connsiteX9" fmla="*/ 3486150 w 3511550"/>
                <a:gd name="connsiteY9" fmla="*/ 819150 h 3665537"/>
                <a:gd name="connsiteX10" fmla="*/ 3371850 w 3511550"/>
                <a:gd name="connsiteY10" fmla="*/ 1019175 h 3665537"/>
                <a:gd name="connsiteX11" fmla="*/ 3019425 w 3511550"/>
                <a:gd name="connsiteY11" fmla="*/ 1209675 h 3665537"/>
                <a:gd name="connsiteX12" fmla="*/ 2876550 w 3511550"/>
                <a:gd name="connsiteY12" fmla="*/ 1628775 h 3665537"/>
                <a:gd name="connsiteX13" fmla="*/ 2447925 w 3511550"/>
                <a:gd name="connsiteY13" fmla="*/ 1714500 h 3665537"/>
                <a:gd name="connsiteX14" fmla="*/ 2076450 w 3511550"/>
                <a:gd name="connsiteY14" fmla="*/ 2028825 h 3665537"/>
                <a:gd name="connsiteX15" fmla="*/ 2276475 w 3511550"/>
                <a:gd name="connsiteY15" fmla="*/ 2457450 h 3665537"/>
                <a:gd name="connsiteX16" fmla="*/ 1914525 w 3511550"/>
                <a:gd name="connsiteY16" fmla="*/ 2514600 h 3665537"/>
                <a:gd name="connsiteX17" fmla="*/ 2047875 w 3511550"/>
                <a:gd name="connsiteY17" fmla="*/ 3057525 h 3665537"/>
                <a:gd name="connsiteX18" fmla="*/ 1762125 w 3511550"/>
                <a:gd name="connsiteY18" fmla="*/ 3590925 h 3665537"/>
                <a:gd name="connsiteX19" fmla="*/ 1219200 w 3511550"/>
                <a:gd name="connsiteY19" fmla="*/ 3505200 h 3665537"/>
                <a:gd name="connsiteX20" fmla="*/ 914400 w 3511550"/>
                <a:gd name="connsiteY20" fmla="*/ 2724150 h 3665537"/>
                <a:gd name="connsiteX21" fmla="*/ 742950 w 3511550"/>
                <a:gd name="connsiteY21" fmla="*/ 2438400 h 3665537"/>
                <a:gd name="connsiteX22" fmla="*/ 28575 w 3511550"/>
                <a:gd name="connsiteY22" fmla="*/ 952500 h 3665537"/>
                <a:gd name="connsiteX23" fmla="*/ 571500 w 3511550"/>
                <a:gd name="connsiteY23" fmla="*/ 476250 h 3665537"/>
                <a:gd name="connsiteX0" fmla="*/ 571500 w 3511550"/>
                <a:gd name="connsiteY0" fmla="*/ 494665 h 3683952"/>
                <a:gd name="connsiteX1" fmla="*/ 876300 w 3511550"/>
                <a:gd name="connsiteY1" fmla="*/ 427990 h 3683952"/>
                <a:gd name="connsiteX2" fmla="*/ 1285875 w 3511550"/>
                <a:gd name="connsiteY2" fmla="*/ 208915 h 3683952"/>
                <a:gd name="connsiteX3" fmla="*/ 1704975 w 3511550"/>
                <a:gd name="connsiteY3" fmla="*/ 18415 h 3683952"/>
                <a:gd name="connsiteX4" fmla="*/ 1981200 w 3511550"/>
                <a:gd name="connsiteY4" fmla="*/ 75565 h 3683952"/>
                <a:gd name="connsiteX5" fmla="*/ 2333625 w 3511550"/>
                <a:gd name="connsiteY5" fmla="*/ 237490 h 3683952"/>
                <a:gd name="connsiteX6" fmla="*/ 2686050 w 3511550"/>
                <a:gd name="connsiteY6" fmla="*/ 475615 h 3683952"/>
                <a:gd name="connsiteX7" fmla="*/ 2838450 w 3511550"/>
                <a:gd name="connsiteY7" fmla="*/ 399415 h 3683952"/>
                <a:gd name="connsiteX8" fmla="*/ 2943225 w 3511550"/>
                <a:gd name="connsiteY8" fmla="*/ 247015 h 3683952"/>
                <a:gd name="connsiteX9" fmla="*/ 3219450 w 3511550"/>
                <a:gd name="connsiteY9" fmla="*/ 447040 h 3683952"/>
                <a:gd name="connsiteX10" fmla="*/ 3486150 w 3511550"/>
                <a:gd name="connsiteY10" fmla="*/ 837565 h 3683952"/>
                <a:gd name="connsiteX11" fmla="*/ 3371850 w 3511550"/>
                <a:gd name="connsiteY11" fmla="*/ 1037590 h 3683952"/>
                <a:gd name="connsiteX12" fmla="*/ 3019425 w 3511550"/>
                <a:gd name="connsiteY12" fmla="*/ 1228090 h 3683952"/>
                <a:gd name="connsiteX13" fmla="*/ 2876550 w 3511550"/>
                <a:gd name="connsiteY13" fmla="*/ 1647190 h 3683952"/>
                <a:gd name="connsiteX14" fmla="*/ 2447925 w 3511550"/>
                <a:gd name="connsiteY14" fmla="*/ 1732915 h 3683952"/>
                <a:gd name="connsiteX15" fmla="*/ 2076450 w 3511550"/>
                <a:gd name="connsiteY15" fmla="*/ 2047240 h 3683952"/>
                <a:gd name="connsiteX16" fmla="*/ 2276475 w 3511550"/>
                <a:gd name="connsiteY16" fmla="*/ 2475865 h 3683952"/>
                <a:gd name="connsiteX17" fmla="*/ 1914525 w 3511550"/>
                <a:gd name="connsiteY17" fmla="*/ 2533015 h 3683952"/>
                <a:gd name="connsiteX18" fmla="*/ 2047875 w 3511550"/>
                <a:gd name="connsiteY18" fmla="*/ 3075940 h 3683952"/>
                <a:gd name="connsiteX19" fmla="*/ 1762125 w 3511550"/>
                <a:gd name="connsiteY19" fmla="*/ 3609340 h 3683952"/>
                <a:gd name="connsiteX20" fmla="*/ 1219200 w 3511550"/>
                <a:gd name="connsiteY20" fmla="*/ 3523615 h 3683952"/>
                <a:gd name="connsiteX21" fmla="*/ 914400 w 3511550"/>
                <a:gd name="connsiteY21" fmla="*/ 2742565 h 3683952"/>
                <a:gd name="connsiteX22" fmla="*/ 742950 w 3511550"/>
                <a:gd name="connsiteY22" fmla="*/ 2456815 h 3683952"/>
                <a:gd name="connsiteX23" fmla="*/ 28575 w 3511550"/>
                <a:gd name="connsiteY23" fmla="*/ 970915 h 3683952"/>
                <a:gd name="connsiteX24" fmla="*/ 571500 w 3511550"/>
                <a:gd name="connsiteY24" fmla="*/ 494665 h 3683952"/>
                <a:gd name="connsiteX0" fmla="*/ 571500 w 3511550"/>
                <a:gd name="connsiteY0" fmla="*/ 531812 h 3721099"/>
                <a:gd name="connsiteX1" fmla="*/ 876300 w 3511550"/>
                <a:gd name="connsiteY1" fmla="*/ 465137 h 3721099"/>
                <a:gd name="connsiteX2" fmla="*/ 1285875 w 3511550"/>
                <a:gd name="connsiteY2" fmla="*/ 246062 h 3721099"/>
                <a:gd name="connsiteX3" fmla="*/ 1704975 w 3511550"/>
                <a:gd name="connsiteY3" fmla="*/ 55562 h 3721099"/>
                <a:gd name="connsiteX4" fmla="*/ 1981200 w 3511550"/>
                <a:gd name="connsiteY4" fmla="*/ 36512 h 3721099"/>
                <a:gd name="connsiteX5" fmla="*/ 2333625 w 3511550"/>
                <a:gd name="connsiteY5" fmla="*/ 274637 h 3721099"/>
                <a:gd name="connsiteX6" fmla="*/ 2686050 w 3511550"/>
                <a:gd name="connsiteY6" fmla="*/ 512762 h 3721099"/>
                <a:gd name="connsiteX7" fmla="*/ 2838450 w 3511550"/>
                <a:gd name="connsiteY7" fmla="*/ 436562 h 3721099"/>
                <a:gd name="connsiteX8" fmla="*/ 2943225 w 3511550"/>
                <a:gd name="connsiteY8" fmla="*/ 284162 h 3721099"/>
                <a:gd name="connsiteX9" fmla="*/ 3219450 w 3511550"/>
                <a:gd name="connsiteY9" fmla="*/ 484187 h 3721099"/>
                <a:gd name="connsiteX10" fmla="*/ 3486150 w 3511550"/>
                <a:gd name="connsiteY10" fmla="*/ 874712 h 3721099"/>
                <a:gd name="connsiteX11" fmla="*/ 3371850 w 3511550"/>
                <a:gd name="connsiteY11" fmla="*/ 1074737 h 3721099"/>
                <a:gd name="connsiteX12" fmla="*/ 3019425 w 3511550"/>
                <a:gd name="connsiteY12" fmla="*/ 1265237 h 3721099"/>
                <a:gd name="connsiteX13" fmla="*/ 2876550 w 3511550"/>
                <a:gd name="connsiteY13" fmla="*/ 1684337 h 3721099"/>
                <a:gd name="connsiteX14" fmla="*/ 2447925 w 3511550"/>
                <a:gd name="connsiteY14" fmla="*/ 1770062 h 3721099"/>
                <a:gd name="connsiteX15" fmla="*/ 2076450 w 3511550"/>
                <a:gd name="connsiteY15" fmla="*/ 2084387 h 3721099"/>
                <a:gd name="connsiteX16" fmla="*/ 2276475 w 3511550"/>
                <a:gd name="connsiteY16" fmla="*/ 2513012 h 3721099"/>
                <a:gd name="connsiteX17" fmla="*/ 1914525 w 3511550"/>
                <a:gd name="connsiteY17" fmla="*/ 2570162 h 3721099"/>
                <a:gd name="connsiteX18" fmla="*/ 2047875 w 3511550"/>
                <a:gd name="connsiteY18" fmla="*/ 3113087 h 3721099"/>
                <a:gd name="connsiteX19" fmla="*/ 1762125 w 3511550"/>
                <a:gd name="connsiteY19" fmla="*/ 3646487 h 3721099"/>
                <a:gd name="connsiteX20" fmla="*/ 1219200 w 3511550"/>
                <a:gd name="connsiteY20" fmla="*/ 3560762 h 3721099"/>
                <a:gd name="connsiteX21" fmla="*/ 914400 w 3511550"/>
                <a:gd name="connsiteY21" fmla="*/ 2779712 h 3721099"/>
                <a:gd name="connsiteX22" fmla="*/ 742950 w 3511550"/>
                <a:gd name="connsiteY22" fmla="*/ 2493962 h 3721099"/>
                <a:gd name="connsiteX23" fmla="*/ 28575 w 3511550"/>
                <a:gd name="connsiteY23" fmla="*/ 1008062 h 3721099"/>
                <a:gd name="connsiteX24" fmla="*/ 571500 w 3511550"/>
                <a:gd name="connsiteY24" fmla="*/ 531812 h 3721099"/>
                <a:gd name="connsiteX0" fmla="*/ 539750 w 3517900"/>
                <a:gd name="connsiteY0" fmla="*/ 493713 h 3721099"/>
                <a:gd name="connsiteX1" fmla="*/ 882650 w 3517900"/>
                <a:gd name="connsiteY1" fmla="*/ 465137 h 3721099"/>
                <a:gd name="connsiteX2" fmla="*/ 1292225 w 3517900"/>
                <a:gd name="connsiteY2" fmla="*/ 246062 h 3721099"/>
                <a:gd name="connsiteX3" fmla="*/ 1711325 w 3517900"/>
                <a:gd name="connsiteY3" fmla="*/ 55562 h 3721099"/>
                <a:gd name="connsiteX4" fmla="*/ 1987550 w 3517900"/>
                <a:gd name="connsiteY4" fmla="*/ 36512 h 3721099"/>
                <a:gd name="connsiteX5" fmla="*/ 2339975 w 3517900"/>
                <a:gd name="connsiteY5" fmla="*/ 274637 h 3721099"/>
                <a:gd name="connsiteX6" fmla="*/ 2692400 w 3517900"/>
                <a:gd name="connsiteY6" fmla="*/ 512762 h 3721099"/>
                <a:gd name="connsiteX7" fmla="*/ 2844800 w 3517900"/>
                <a:gd name="connsiteY7" fmla="*/ 436562 h 3721099"/>
                <a:gd name="connsiteX8" fmla="*/ 2949575 w 3517900"/>
                <a:gd name="connsiteY8" fmla="*/ 284162 h 3721099"/>
                <a:gd name="connsiteX9" fmla="*/ 3225800 w 3517900"/>
                <a:gd name="connsiteY9" fmla="*/ 484187 h 3721099"/>
                <a:gd name="connsiteX10" fmla="*/ 3492500 w 3517900"/>
                <a:gd name="connsiteY10" fmla="*/ 874712 h 3721099"/>
                <a:gd name="connsiteX11" fmla="*/ 3378200 w 3517900"/>
                <a:gd name="connsiteY11" fmla="*/ 1074737 h 3721099"/>
                <a:gd name="connsiteX12" fmla="*/ 3025775 w 3517900"/>
                <a:gd name="connsiteY12" fmla="*/ 1265237 h 3721099"/>
                <a:gd name="connsiteX13" fmla="*/ 2882900 w 3517900"/>
                <a:gd name="connsiteY13" fmla="*/ 1684337 h 3721099"/>
                <a:gd name="connsiteX14" fmla="*/ 2454275 w 3517900"/>
                <a:gd name="connsiteY14" fmla="*/ 1770062 h 3721099"/>
                <a:gd name="connsiteX15" fmla="*/ 2082800 w 3517900"/>
                <a:gd name="connsiteY15" fmla="*/ 2084387 h 3721099"/>
                <a:gd name="connsiteX16" fmla="*/ 2282825 w 3517900"/>
                <a:gd name="connsiteY16" fmla="*/ 2513012 h 3721099"/>
                <a:gd name="connsiteX17" fmla="*/ 1920875 w 3517900"/>
                <a:gd name="connsiteY17" fmla="*/ 2570162 h 3721099"/>
                <a:gd name="connsiteX18" fmla="*/ 2054225 w 3517900"/>
                <a:gd name="connsiteY18" fmla="*/ 3113087 h 3721099"/>
                <a:gd name="connsiteX19" fmla="*/ 1768475 w 3517900"/>
                <a:gd name="connsiteY19" fmla="*/ 3646487 h 3721099"/>
                <a:gd name="connsiteX20" fmla="*/ 1225550 w 3517900"/>
                <a:gd name="connsiteY20" fmla="*/ 3560762 h 3721099"/>
                <a:gd name="connsiteX21" fmla="*/ 920750 w 3517900"/>
                <a:gd name="connsiteY21" fmla="*/ 2779712 h 3721099"/>
                <a:gd name="connsiteX22" fmla="*/ 749300 w 3517900"/>
                <a:gd name="connsiteY22" fmla="*/ 2493962 h 3721099"/>
                <a:gd name="connsiteX23" fmla="*/ 34925 w 3517900"/>
                <a:gd name="connsiteY23" fmla="*/ 1008062 h 3721099"/>
                <a:gd name="connsiteX24" fmla="*/ 539750 w 3517900"/>
                <a:gd name="connsiteY24" fmla="*/ 493713 h 3721099"/>
                <a:gd name="connsiteX0" fmla="*/ 539750 w 3517900"/>
                <a:gd name="connsiteY0" fmla="*/ 493713 h 3687762"/>
                <a:gd name="connsiteX1" fmla="*/ 882650 w 3517900"/>
                <a:gd name="connsiteY1" fmla="*/ 465137 h 3687762"/>
                <a:gd name="connsiteX2" fmla="*/ 1292225 w 3517900"/>
                <a:gd name="connsiteY2" fmla="*/ 246062 h 3687762"/>
                <a:gd name="connsiteX3" fmla="*/ 1711325 w 3517900"/>
                <a:gd name="connsiteY3" fmla="*/ 55562 h 3687762"/>
                <a:gd name="connsiteX4" fmla="*/ 1987550 w 3517900"/>
                <a:gd name="connsiteY4" fmla="*/ 36512 h 3687762"/>
                <a:gd name="connsiteX5" fmla="*/ 2339975 w 3517900"/>
                <a:gd name="connsiteY5" fmla="*/ 274637 h 3687762"/>
                <a:gd name="connsiteX6" fmla="*/ 2692400 w 3517900"/>
                <a:gd name="connsiteY6" fmla="*/ 512762 h 3687762"/>
                <a:gd name="connsiteX7" fmla="*/ 2844800 w 3517900"/>
                <a:gd name="connsiteY7" fmla="*/ 436562 h 3687762"/>
                <a:gd name="connsiteX8" fmla="*/ 2949575 w 3517900"/>
                <a:gd name="connsiteY8" fmla="*/ 284162 h 3687762"/>
                <a:gd name="connsiteX9" fmla="*/ 3225800 w 3517900"/>
                <a:gd name="connsiteY9" fmla="*/ 484187 h 3687762"/>
                <a:gd name="connsiteX10" fmla="*/ 3492500 w 3517900"/>
                <a:gd name="connsiteY10" fmla="*/ 874712 h 3687762"/>
                <a:gd name="connsiteX11" fmla="*/ 3378200 w 3517900"/>
                <a:gd name="connsiteY11" fmla="*/ 1074737 h 3687762"/>
                <a:gd name="connsiteX12" fmla="*/ 3025775 w 3517900"/>
                <a:gd name="connsiteY12" fmla="*/ 1265237 h 3687762"/>
                <a:gd name="connsiteX13" fmla="*/ 2882900 w 3517900"/>
                <a:gd name="connsiteY13" fmla="*/ 1684337 h 3687762"/>
                <a:gd name="connsiteX14" fmla="*/ 2454275 w 3517900"/>
                <a:gd name="connsiteY14" fmla="*/ 1770062 h 3687762"/>
                <a:gd name="connsiteX15" fmla="*/ 2082800 w 3517900"/>
                <a:gd name="connsiteY15" fmla="*/ 2084387 h 3687762"/>
                <a:gd name="connsiteX16" fmla="*/ 2282825 w 3517900"/>
                <a:gd name="connsiteY16" fmla="*/ 2513012 h 3687762"/>
                <a:gd name="connsiteX17" fmla="*/ 1920875 w 3517900"/>
                <a:gd name="connsiteY17" fmla="*/ 2570162 h 3687762"/>
                <a:gd name="connsiteX18" fmla="*/ 2054225 w 3517900"/>
                <a:gd name="connsiteY18" fmla="*/ 3113087 h 3687762"/>
                <a:gd name="connsiteX19" fmla="*/ 1758950 w 3517900"/>
                <a:gd name="connsiteY19" fmla="*/ 3541713 h 3687762"/>
                <a:gd name="connsiteX20" fmla="*/ 1225550 w 3517900"/>
                <a:gd name="connsiteY20" fmla="*/ 3560762 h 3687762"/>
                <a:gd name="connsiteX21" fmla="*/ 920750 w 3517900"/>
                <a:gd name="connsiteY21" fmla="*/ 2779712 h 3687762"/>
                <a:gd name="connsiteX22" fmla="*/ 749300 w 3517900"/>
                <a:gd name="connsiteY22" fmla="*/ 2493962 h 3687762"/>
                <a:gd name="connsiteX23" fmla="*/ 34925 w 3517900"/>
                <a:gd name="connsiteY23" fmla="*/ 1008062 h 3687762"/>
                <a:gd name="connsiteX24" fmla="*/ 539750 w 3517900"/>
                <a:gd name="connsiteY24" fmla="*/ 493713 h 3687762"/>
                <a:gd name="connsiteX0" fmla="*/ 539750 w 3517900"/>
                <a:gd name="connsiteY0" fmla="*/ 493713 h 3662362"/>
                <a:gd name="connsiteX1" fmla="*/ 882650 w 3517900"/>
                <a:gd name="connsiteY1" fmla="*/ 465137 h 3662362"/>
                <a:gd name="connsiteX2" fmla="*/ 1292225 w 3517900"/>
                <a:gd name="connsiteY2" fmla="*/ 246062 h 3662362"/>
                <a:gd name="connsiteX3" fmla="*/ 1711325 w 3517900"/>
                <a:gd name="connsiteY3" fmla="*/ 55562 h 3662362"/>
                <a:gd name="connsiteX4" fmla="*/ 1987550 w 3517900"/>
                <a:gd name="connsiteY4" fmla="*/ 36512 h 3662362"/>
                <a:gd name="connsiteX5" fmla="*/ 2339975 w 3517900"/>
                <a:gd name="connsiteY5" fmla="*/ 274637 h 3662362"/>
                <a:gd name="connsiteX6" fmla="*/ 2692400 w 3517900"/>
                <a:gd name="connsiteY6" fmla="*/ 512762 h 3662362"/>
                <a:gd name="connsiteX7" fmla="*/ 2844800 w 3517900"/>
                <a:gd name="connsiteY7" fmla="*/ 436562 h 3662362"/>
                <a:gd name="connsiteX8" fmla="*/ 2949575 w 3517900"/>
                <a:gd name="connsiteY8" fmla="*/ 284162 h 3662362"/>
                <a:gd name="connsiteX9" fmla="*/ 3225800 w 3517900"/>
                <a:gd name="connsiteY9" fmla="*/ 484187 h 3662362"/>
                <a:gd name="connsiteX10" fmla="*/ 3492500 w 3517900"/>
                <a:gd name="connsiteY10" fmla="*/ 874712 h 3662362"/>
                <a:gd name="connsiteX11" fmla="*/ 3378200 w 3517900"/>
                <a:gd name="connsiteY11" fmla="*/ 1074737 h 3662362"/>
                <a:gd name="connsiteX12" fmla="*/ 3025775 w 3517900"/>
                <a:gd name="connsiteY12" fmla="*/ 1265237 h 3662362"/>
                <a:gd name="connsiteX13" fmla="*/ 2882900 w 3517900"/>
                <a:gd name="connsiteY13" fmla="*/ 1684337 h 3662362"/>
                <a:gd name="connsiteX14" fmla="*/ 2454275 w 3517900"/>
                <a:gd name="connsiteY14" fmla="*/ 1770062 h 3662362"/>
                <a:gd name="connsiteX15" fmla="*/ 2082800 w 3517900"/>
                <a:gd name="connsiteY15" fmla="*/ 2084387 h 3662362"/>
                <a:gd name="connsiteX16" fmla="*/ 2282825 w 3517900"/>
                <a:gd name="connsiteY16" fmla="*/ 2513012 h 3662362"/>
                <a:gd name="connsiteX17" fmla="*/ 1920875 w 3517900"/>
                <a:gd name="connsiteY17" fmla="*/ 2570162 h 3662362"/>
                <a:gd name="connsiteX18" fmla="*/ 2054225 w 3517900"/>
                <a:gd name="connsiteY18" fmla="*/ 3113087 h 3662362"/>
                <a:gd name="connsiteX19" fmla="*/ 1758950 w 3517900"/>
                <a:gd name="connsiteY19" fmla="*/ 3541713 h 3662362"/>
                <a:gd name="connsiteX20" fmla="*/ 1225550 w 3517900"/>
                <a:gd name="connsiteY20" fmla="*/ 3560762 h 3662362"/>
                <a:gd name="connsiteX21" fmla="*/ 768350 w 3517900"/>
                <a:gd name="connsiteY21" fmla="*/ 2932113 h 3662362"/>
                <a:gd name="connsiteX22" fmla="*/ 749300 w 3517900"/>
                <a:gd name="connsiteY22" fmla="*/ 2493962 h 3662362"/>
                <a:gd name="connsiteX23" fmla="*/ 34925 w 3517900"/>
                <a:gd name="connsiteY23" fmla="*/ 1008062 h 3662362"/>
                <a:gd name="connsiteX24" fmla="*/ 539750 w 3517900"/>
                <a:gd name="connsiteY24" fmla="*/ 493713 h 3662362"/>
                <a:gd name="connsiteX0" fmla="*/ 542925 w 3521075"/>
                <a:gd name="connsiteY0" fmla="*/ 493713 h 3662362"/>
                <a:gd name="connsiteX1" fmla="*/ 885825 w 3521075"/>
                <a:gd name="connsiteY1" fmla="*/ 465137 h 3662362"/>
                <a:gd name="connsiteX2" fmla="*/ 1295400 w 3521075"/>
                <a:gd name="connsiteY2" fmla="*/ 246062 h 3662362"/>
                <a:gd name="connsiteX3" fmla="*/ 1714500 w 3521075"/>
                <a:gd name="connsiteY3" fmla="*/ 55562 h 3662362"/>
                <a:gd name="connsiteX4" fmla="*/ 1990725 w 3521075"/>
                <a:gd name="connsiteY4" fmla="*/ 36512 h 3662362"/>
                <a:gd name="connsiteX5" fmla="*/ 2343150 w 3521075"/>
                <a:gd name="connsiteY5" fmla="*/ 274637 h 3662362"/>
                <a:gd name="connsiteX6" fmla="*/ 2695575 w 3521075"/>
                <a:gd name="connsiteY6" fmla="*/ 512762 h 3662362"/>
                <a:gd name="connsiteX7" fmla="*/ 2847975 w 3521075"/>
                <a:gd name="connsiteY7" fmla="*/ 436562 h 3662362"/>
                <a:gd name="connsiteX8" fmla="*/ 2952750 w 3521075"/>
                <a:gd name="connsiteY8" fmla="*/ 284162 h 3662362"/>
                <a:gd name="connsiteX9" fmla="*/ 3228975 w 3521075"/>
                <a:gd name="connsiteY9" fmla="*/ 484187 h 3662362"/>
                <a:gd name="connsiteX10" fmla="*/ 3495675 w 3521075"/>
                <a:gd name="connsiteY10" fmla="*/ 874712 h 3662362"/>
                <a:gd name="connsiteX11" fmla="*/ 3381375 w 3521075"/>
                <a:gd name="connsiteY11" fmla="*/ 1074737 h 3662362"/>
                <a:gd name="connsiteX12" fmla="*/ 3028950 w 3521075"/>
                <a:gd name="connsiteY12" fmla="*/ 1265237 h 3662362"/>
                <a:gd name="connsiteX13" fmla="*/ 2886075 w 3521075"/>
                <a:gd name="connsiteY13" fmla="*/ 1684337 h 3662362"/>
                <a:gd name="connsiteX14" fmla="*/ 2457450 w 3521075"/>
                <a:gd name="connsiteY14" fmla="*/ 1770062 h 3662362"/>
                <a:gd name="connsiteX15" fmla="*/ 2085975 w 3521075"/>
                <a:gd name="connsiteY15" fmla="*/ 2084387 h 3662362"/>
                <a:gd name="connsiteX16" fmla="*/ 2286000 w 3521075"/>
                <a:gd name="connsiteY16" fmla="*/ 2513012 h 3662362"/>
                <a:gd name="connsiteX17" fmla="*/ 1924050 w 3521075"/>
                <a:gd name="connsiteY17" fmla="*/ 2570162 h 3662362"/>
                <a:gd name="connsiteX18" fmla="*/ 2057400 w 3521075"/>
                <a:gd name="connsiteY18" fmla="*/ 3113087 h 3662362"/>
                <a:gd name="connsiteX19" fmla="*/ 1762125 w 3521075"/>
                <a:gd name="connsiteY19" fmla="*/ 3541713 h 3662362"/>
                <a:gd name="connsiteX20" fmla="*/ 1228725 w 3521075"/>
                <a:gd name="connsiteY20" fmla="*/ 3560762 h 3662362"/>
                <a:gd name="connsiteX21" fmla="*/ 771525 w 3521075"/>
                <a:gd name="connsiteY21" fmla="*/ 2932113 h 3662362"/>
                <a:gd name="connsiteX22" fmla="*/ 771525 w 3521075"/>
                <a:gd name="connsiteY22" fmla="*/ 2474913 h 3662362"/>
                <a:gd name="connsiteX23" fmla="*/ 38100 w 3521075"/>
                <a:gd name="connsiteY23" fmla="*/ 1008062 h 3662362"/>
                <a:gd name="connsiteX24" fmla="*/ 542925 w 3521075"/>
                <a:gd name="connsiteY24"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98775 w 3533775"/>
                <a:gd name="connsiteY13" fmla="*/ 1684337 h 3662362"/>
                <a:gd name="connsiteX14" fmla="*/ 2470150 w 3533775"/>
                <a:gd name="connsiteY14" fmla="*/ 1770062 h 3662362"/>
                <a:gd name="connsiteX15" fmla="*/ 2098675 w 3533775"/>
                <a:gd name="connsiteY15" fmla="*/ 2084387 h 3662362"/>
                <a:gd name="connsiteX16" fmla="*/ 2298700 w 3533775"/>
                <a:gd name="connsiteY16" fmla="*/ 2513012 h 3662362"/>
                <a:gd name="connsiteX17" fmla="*/ 1936750 w 3533775"/>
                <a:gd name="connsiteY17" fmla="*/ 2570162 h 3662362"/>
                <a:gd name="connsiteX18" fmla="*/ 2070100 w 3533775"/>
                <a:gd name="connsiteY18" fmla="*/ 3113087 h 3662362"/>
                <a:gd name="connsiteX19" fmla="*/ 1774825 w 3533775"/>
                <a:gd name="connsiteY19" fmla="*/ 3541713 h 3662362"/>
                <a:gd name="connsiteX20" fmla="*/ 1241425 w 3533775"/>
                <a:gd name="connsiteY20" fmla="*/ 3560762 h 3662362"/>
                <a:gd name="connsiteX21" fmla="*/ 784225 w 3533775"/>
                <a:gd name="connsiteY21" fmla="*/ 2932113 h 3662362"/>
                <a:gd name="connsiteX22" fmla="*/ 860426 w 3533775"/>
                <a:gd name="connsiteY22" fmla="*/ 1865313 h 3662362"/>
                <a:gd name="connsiteX23" fmla="*/ 50800 w 3533775"/>
                <a:gd name="connsiteY23" fmla="*/ 1008062 h 3662362"/>
                <a:gd name="connsiteX24" fmla="*/ 555625 w 3533775"/>
                <a:gd name="connsiteY24"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470150 w 3533775"/>
                <a:gd name="connsiteY14" fmla="*/ 1770062 h 3662362"/>
                <a:gd name="connsiteX15" fmla="*/ 2098675 w 3533775"/>
                <a:gd name="connsiteY15" fmla="*/ 2084387 h 3662362"/>
                <a:gd name="connsiteX16" fmla="*/ 2298700 w 3533775"/>
                <a:gd name="connsiteY16" fmla="*/ 2513012 h 3662362"/>
                <a:gd name="connsiteX17" fmla="*/ 1936750 w 3533775"/>
                <a:gd name="connsiteY17" fmla="*/ 2570162 h 3662362"/>
                <a:gd name="connsiteX18" fmla="*/ 2070100 w 3533775"/>
                <a:gd name="connsiteY18" fmla="*/ 3113087 h 3662362"/>
                <a:gd name="connsiteX19" fmla="*/ 1774825 w 3533775"/>
                <a:gd name="connsiteY19" fmla="*/ 3541713 h 3662362"/>
                <a:gd name="connsiteX20" fmla="*/ 1241425 w 3533775"/>
                <a:gd name="connsiteY20" fmla="*/ 3560762 h 3662362"/>
                <a:gd name="connsiteX21" fmla="*/ 784225 w 3533775"/>
                <a:gd name="connsiteY21" fmla="*/ 2932113 h 3662362"/>
                <a:gd name="connsiteX22" fmla="*/ 860426 w 3533775"/>
                <a:gd name="connsiteY22" fmla="*/ 1865313 h 3662362"/>
                <a:gd name="connsiteX23" fmla="*/ 50800 w 3533775"/>
                <a:gd name="connsiteY23" fmla="*/ 1008062 h 3662362"/>
                <a:gd name="connsiteX24" fmla="*/ 555625 w 3533775"/>
                <a:gd name="connsiteY24"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470150 w 3533775"/>
                <a:gd name="connsiteY14" fmla="*/ 1770062 h 3662362"/>
                <a:gd name="connsiteX15" fmla="*/ 2098675 w 3533775"/>
                <a:gd name="connsiteY15" fmla="*/ 2084387 h 3662362"/>
                <a:gd name="connsiteX16" fmla="*/ 2298700 w 3533775"/>
                <a:gd name="connsiteY16" fmla="*/ 2513012 h 3662362"/>
                <a:gd name="connsiteX17" fmla="*/ 1936750 w 3533775"/>
                <a:gd name="connsiteY17" fmla="*/ 2570162 h 3662362"/>
                <a:gd name="connsiteX18" fmla="*/ 2070100 w 3533775"/>
                <a:gd name="connsiteY18" fmla="*/ 3113087 h 3662362"/>
                <a:gd name="connsiteX19" fmla="*/ 1774825 w 3533775"/>
                <a:gd name="connsiteY19" fmla="*/ 3541713 h 3662362"/>
                <a:gd name="connsiteX20" fmla="*/ 1241425 w 3533775"/>
                <a:gd name="connsiteY20" fmla="*/ 3560762 h 3662362"/>
                <a:gd name="connsiteX21" fmla="*/ 784225 w 3533775"/>
                <a:gd name="connsiteY21" fmla="*/ 2932113 h 3662362"/>
                <a:gd name="connsiteX22" fmla="*/ 860426 w 3533775"/>
                <a:gd name="connsiteY22" fmla="*/ 1865313 h 3662362"/>
                <a:gd name="connsiteX23" fmla="*/ 50800 w 3533775"/>
                <a:gd name="connsiteY23" fmla="*/ 1008062 h 3662362"/>
                <a:gd name="connsiteX24" fmla="*/ 555625 w 3533775"/>
                <a:gd name="connsiteY24"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460626 w 3533775"/>
                <a:gd name="connsiteY14" fmla="*/ 1636713 h 3662362"/>
                <a:gd name="connsiteX15" fmla="*/ 2098675 w 3533775"/>
                <a:gd name="connsiteY15" fmla="*/ 2084387 h 3662362"/>
                <a:gd name="connsiteX16" fmla="*/ 2298700 w 3533775"/>
                <a:gd name="connsiteY16" fmla="*/ 2513012 h 3662362"/>
                <a:gd name="connsiteX17" fmla="*/ 1936750 w 3533775"/>
                <a:gd name="connsiteY17" fmla="*/ 2570162 h 3662362"/>
                <a:gd name="connsiteX18" fmla="*/ 2070100 w 3533775"/>
                <a:gd name="connsiteY18" fmla="*/ 3113087 h 3662362"/>
                <a:gd name="connsiteX19" fmla="*/ 1774825 w 3533775"/>
                <a:gd name="connsiteY19" fmla="*/ 3541713 h 3662362"/>
                <a:gd name="connsiteX20" fmla="*/ 1241425 w 3533775"/>
                <a:gd name="connsiteY20" fmla="*/ 3560762 h 3662362"/>
                <a:gd name="connsiteX21" fmla="*/ 784225 w 3533775"/>
                <a:gd name="connsiteY21" fmla="*/ 2932113 h 3662362"/>
                <a:gd name="connsiteX22" fmla="*/ 860426 w 3533775"/>
                <a:gd name="connsiteY22" fmla="*/ 1865313 h 3662362"/>
                <a:gd name="connsiteX23" fmla="*/ 50800 w 3533775"/>
                <a:gd name="connsiteY23" fmla="*/ 1008062 h 3662362"/>
                <a:gd name="connsiteX24" fmla="*/ 555625 w 3533775"/>
                <a:gd name="connsiteY24"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460626 w 3533775"/>
                <a:gd name="connsiteY14" fmla="*/ 1636713 h 3662362"/>
                <a:gd name="connsiteX15" fmla="*/ 2098675 w 3533775"/>
                <a:gd name="connsiteY15" fmla="*/ 2084387 h 3662362"/>
                <a:gd name="connsiteX16" fmla="*/ 2298700 w 3533775"/>
                <a:gd name="connsiteY16" fmla="*/ 2513012 h 3662362"/>
                <a:gd name="connsiteX17" fmla="*/ 1936750 w 3533775"/>
                <a:gd name="connsiteY17" fmla="*/ 2570162 h 3662362"/>
                <a:gd name="connsiteX18" fmla="*/ 2070100 w 3533775"/>
                <a:gd name="connsiteY18" fmla="*/ 3113087 h 3662362"/>
                <a:gd name="connsiteX19" fmla="*/ 1774825 w 3533775"/>
                <a:gd name="connsiteY19" fmla="*/ 3541713 h 3662362"/>
                <a:gd name="connsiteX20" fmla="*/ 1241425 w 3533775"/>
                <a:gd name="connsiteY20" fmla="*/ 3560762 h 3662362"/>
                <a:gd name="connsiteX21" fmla="*/ 784225 w 3533775"/>
                <a:gd name="connsiteY21" fmla="*/ 2932113 h 3662362"/>
                <a:gd name="connsiteX22" fmla="*/ 860426 w 3533775"/>
                <a:gd name="connsiteY22" fmla="*/ 1865313 h 3662362"/>
                <a:gd name="connsiteX23" fmla="*/ 50800 w 3533775"/>
                <a:gd name="connsiteY23" fmla="*/ 1008062 h 3662362"/>
                <a:gd name="connsiteX24" fmla="*/ 555625 w 3533775"/>
                <a:gd name="connsiteY24"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636713 h 3662362"/>
                <a:gd name="connsiteX16" fmla="*/ 2098675 w 3533775"/>
                <a:gd name="connsiteY16" fmla="*/ 2084387 h 3662362"/>
                <a:gd name="connsiteX17" fmla="*/ 2298700 w 3533775"/>
                <a:gd name="connsiteY17" fmla="*/ 2513012 h 3662362"/>
                <a:gd name="connsiteX18" fmla="*/ 1936750 w 3533775"/>
                <a:gd name="connsiteY18" fmla="*/ 2570162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712913 h 3662362"/>
                <a:gd name="connsiteX15" fmla="*/ 2460626 w 3533775"/>
                <a:gd name="connsiteY15" fmla="*/ 1636713 h 3662362"/>
                <a:gd name="connsiteX16" fmla="*/ 2098675 w 3533775"/>
                <a:gd name="connsiteY16" fmla="*/ 2084387 h 3662362"/>
                <a:gd name="connsiteX17" fmla="*/ 2298700 w 3533775"/>
                <a:gd name="connsiteY17" fmla="*/ 2513012 h 3662362"/>
                <a:gd name="connsiteX18" fmla="*/ 1936750 w 3533775"/>
                <a:gd name="connsiteY18" fmla="*/ 2570162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636713 h 3662362"/>
                <a:gd name="connsiteX16" fmla="*/ 2098675 w 3533775"/>
                <a:gd name="connsiteY16" fmla="*/ 2084387 h 3662362"/>
                <a:gd name="connsiteX17" fmla="*/ 2298700 w 3533775"/>
                <a:gd name="connsiteY17" fmla="*/ 2513012 h 3662362"/>
                <a:gd name="connsiteX18" fmla="*/ 1936750 w 3533775"/>
                <a:gd name="connsiteY18" fmla="*/ 2570162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712913 h 3662362"/>
                <a:gd name="connsiteX16" fmla="*/ 2098675 w 3533775"/>
                <a:gd name="connsiteY16" fmla="*/ 2084387 h 3662362"/>
                <a:gd name="connsiteX17" fmla="*/ 2298700 w 3533775"/>
                <a:gd name="connsiteY17" fmla="*/ 2513012 h 3662362"/>
                <a:gd name="connsiteX18" fmla="*/ 1936750 w 3533775"/>
                <a:gd name="connsiteY18" fmla="*/ 2570162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712913 h 3662362"/>
                <a:gd name="connsiteX16" fmla="*/ 2098675 w 3533775"/>
                <a:gd name="connsiteY16" fmla="*/ 2084387 h 3662362"/>
                <a:gd name="connsiteX17" fmla="*/ 2232026 w 3533775"/>
                <a:gd name="connsiteY17" fmla="*/ 2474913 h 3662362"/>
                <a:gd name="connsiteX18" fmla="*/ 1936750 w 3533775"/>
                <a:gd name="connsiteY18" fmla="*/ 2570162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712913 h 3662362"/>
                <a:gd name="connsiteX16" fmla="*/ 2098675 w 3533775"/>
                <a:gd name="connsiteY16" fmla="*/ 2084387 h 3662362"/>
                <a:gd name="connsiteX17" fmla="*/ 2232026 w 3533775"/>
                <a:gd name="connsiteY17" fmla="*/ 2474913 h 3662362"/>
                <a:gd name="connsiteX18" fmla="*/ 2003426 w 3533775"/>
                <a:gd name="connsiteY18" fmla="*/ 2551113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712913 h 3662362"/>
                <a:gd name="connsiteX16" fmla="*/ 2098675 w 3533775"/>
                <a:gd name="connsiteY16" fmla="*/ 2084387 h 3662362"/>
                <a:gd name="connsiteX17" fmla="*/ 2232026 w 3533775"/>
                <a:gd name="connsiteY17" fmla="*/ 2474913 h 3662362"/>
                <a:gd name="connsiteX18" fmla="*/ 2079626 w 3533775"/>
                <a:gd name="connsiteY18" fmla="*/ 2855913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3775"/>
                <a:gd name="connsiteY0" fmla="*/ 493713 h 3662362"/>
                <a:gd name="connsiteX1" fmla="*/ 898525 w 3533775"/>
                <a:gd name="connsiteY1" fmla="*/ 465137 h 3662362"/>
                <a:gd name="connsiteX2" fmla="*/ 1308100 w 3533775"/>
                <a:gd name="connsiteY2" fmla="*/ 246062 h 3662362"/>
                <a:gd name="connsiteX3" fmla="*/ 1727200 w 3533775"/>
                <a:gd name="connsiteY3" fmla="*/ 55562 h 3662362"/>
                <a:gd name="connsiteX4" fmla="*/ 2003425 w 3533775"/>
                <a:gd name="connsiteY4" fmla="*/ 36512 h 3662362"/>
                <a:gd name="connsiteX5" fmla="*/ 2355850 w 3533775"/>
                <a:gd name="connsiteY5" fmla="*/ 274637 h 3662362"/>
                <a:gd name="connsiteX6" fmla="*/ 2708275 w 3533775"/>
                <a:gd name="connsiteY6" fmla="*/ 512762 h 3662362"/>
                <a:gd name="connsiteX7" fmla="*/ 2860675 w 3533775"/>
                <a:gd name="connsiteY7" fmla="*/ 436562 h 3662362"/>
                <a:gd name="connsiteX8" fmla="*/ 2965450 w 3533775"/>
                <a:gd name="connsiteY8" fmla="*/ 284162 h 3662362"/>
                <a:gd name="connsiteX9" fmla="*/ 3241675 w 3533775"/>
                <a:gd name="connsiteY9" fmla="*/ 484187 h 3662362"/>
                <a:gd name="connsiteX10" fmla="*/ 3508375 w 3533775"/>
                <a:gd name="connsiteY10" fmla="*/ 874712 h 3662362"/>
                <a:gd name="connsiteX11" fmla="*/ 3394075 w 3533775"/>
                <a:gd name="connsiteY11" fmla="*/ 1074737 h 3662362"/>
                <a:gd name="connsiteX12" fmla="*/ 3041650 w 3533775"/>
                <a:gd name="connsiteY12" fmla="*/ 1265237 h 3662362"/>
                <a:gd name="connsiteX13" fmla="*/ 2841626 w 3533775"/>
                <a:gd name="connsiteY13" fmla="*/ 1560513 h 3662362"/>
                <a:gd name="connsiteX14" fmla="*/ 2613026 w 3533775"/>
                <a:gd name="connsiteY14" fmla="*/ 1636713 h 3662362"/>
                <a:gd name="connsiteX15" fmla="*/ 2460626 w 3533775"/>
                <a:gd name="connsiteY15" fmla="*/ 1712913 h 3662362"/>
                <a:gd name="connsiteX16" fmla="*/ 2098675 w 3533775"/>
                <a:gd name="connsiteY16" fmla="*/ 2084387 h 3662362"/>
                <a:gd name="connsiteX17" fmla="*/ 2232026 w 3533775"/>
                <a:gd name="connsiteY17" fmla="*/ 2474913 h 3662362"/>
                <a:gd name="connsiteX18" fmla="*/ 2155826 w 3533775"/>
                <a:gd name="connsiteY18" fmla="*/ 2855913 h 3662362"/>
                <a:gd name="connsiteX19" fmla="*/ 2070100 w 3533775"/>
                <a:gd name="connsiteY19" fmla="*/ 3113087 h 3662362"/>
                <a:gd name="connsiteX20" fmla="*/ 1774825 w 3533775"/>
                <a:gd name="connsiteY20" fmla="*/ 3541713 h 3662362"/>
                <a:gd name="connsiteX21" fmla="*/ 1241425 w 3533775"/>
                <a:gd name="connsiteY21" fmla="*/ 3560762 h 3662362"/>
                <a:gd name="connsiteX22" fmla="*/ 784225 w 3533775"/>
                <a:gd name="connsiteY22" fmla="*/ 2932113 h 3662362"/>
                <a:gd name="connsiteX23" fmla="*/ 860426 w 3533775"/>
                <a:gd name="connsiteY23" fmla="*/ 1865313 h 3662362"/>
                <a:gd name="connsiteX24" fmla="*/ 50800 w 3533775"/>
                <a:gd name="connsiteY24" fmla="*/ 1008062 h 3662362"/>
                <a:gd name="connsiteX25" fmla="*/ 555625 w 3533775"/>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41650 w 3530600"/>
                <a:gd name="connsiteY12" fmla="*/ 1265237 h 3662362"/>
                <a:gd name="connsiteX13" fmla="*/ 2841626 w 3530600"/>
                <a:gd name="connsiteY13" fmla="*/ 1560513 h 3662362"/>
                <a:gd name="connsiteX14" fmla="*/ 2613026 w 3530600"/>
                <a:gd name="connsiteY14" fmla="*/ 1636713 h 3662362"/>
                <a:gd name="connsiteX15" fmla="*/ 2460626 w 3530600"/>
                <a:gd name="connsiteY15" fmla="*/ 17129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636713 h 3662362"/>
                <a:gd name="connsiteX15" fmla="*/ 2460626 w 3530600"/>
                <a:gd name="connsiteY15" fmla="*/ 17129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384426 w 3530600"/>
                <a:gd name="connsiteY15" fmla="*/ 17129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308226 w 3530600"/>
                <a:gd name="connsiteY15" fmla="*/ 17891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308226 w 3530600"/>
                <a:gd name="connsiteY15" fmla="*/ 17891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308226 w 3530600"/>
                <a:gd name="connsiteY15" fmla="*/ 1865313 h 3662362"/>
                <a:gd name="connsiteX16" fmla="*/ 2098675 w 3530600"/>
                <a:gd name="connsiteY16" fmla="*/ 2084387 h 3662362"/>
                <a:gd name="connsiteX17" fmla="*/ 2232026 w 3530600"/>
                <a:gd name="connsiteY17" fmla="*/ 2474913 h 3662362"/>
                <a:gd name="connsiteX18" fmla="*/ 2155826 w 3530600"/>
                <a:gd name="connsiteY18" fmla="*/ 2855913 h 3662362"/>
                <a:gd name="connsiteX19" fmla="*/ 2070100 w 3530600"/>
                <a:gd name="connsiteY19" fmla="*/ 3113087 h 3662362"/>
                <a:gd name="connsiteX20" fmla="*/ 1774825 w 3530600"/>
                <a:gd name="connsiteY20" fmla="*/ 3541713 h 3662362"/>
                <a:gd name="connsiteX21" fmla="*/ 1241425 w 3530600"/>
                <a:gd name="connsiteY21" fmla="*/ 3560762 h 3662362"/>
                <a:gd name="connsiteX22" fmla="*/ 784225 w 3530600"/>
                <a:gd name="connsiteY22" fmla="*/ 2932113 h 3662362"/>
                <a:gd name="connsiteX23" fmla="*/ 860426 w 3530600"/>
                <a:gd name="connsiteY23" fmla="*/ 1865313 h 3662362"/>
                <a:gd name="connsiteX24" fmla="*/ 50800 w 3530600"/>
                <a:gd name="connsiteY24" fmla="*/ 1008062 h 3662362"/>
                <a:gd name="connsiteX25" fmla="*/ 555625 w 3530600"/>
                <a:gd name="connsiteY25"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65450 w 3530600"/>
                <a:gd name="connsiteY8" fmla="*/ 284162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60675 w 3530600"/>
                <a:gd name="connsiteY7" fmla="*/ 436562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708275 w 3530600"/>
                <a:gd name="connsiteY6" fmla="*/ 512762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13026 w 3530600"/>
                <a:gd name="connsiteY14" fmla="*/ 1712913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41626 w 3530600"/>
                <a:gd name="connsiteY13" fmla="*/ 1560513 h 3662362"/>
                <a:gd name="connsiteX14" fmla="*/ 2639220 w 3530600"/>
                <a:gd name="connsiteY14" fmla="*/ 1660525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55914 w 3530600"/>
                <a:gd name="connsiteY13" fmla="*/ 1565276 h 3662362"/>
                <a:gd name="connsiteX14" fmla="*/ 2639220 w 3530600"/>
                <a:gd name="connsiteY14" fmla="*/ 1660525 h 3662362"/>
                <a:gd name="connsiteX15" fmla="*/ 2460626 w 3530600"/>
                <a:gd name="connsiteY15" fmla="*/ 1712913 h 3662362"/>
                <a:gd name="connsiteX16" fmla="*/ 2308226 w 3530600"/>
                <a:gd name="connsiteY16" fmla="*/ 1865313 h 3662362"/>
                <a:gd name="connsiteX17" fmla="*/ 2098675 w 3530600"/>
                <a:gd name="connsiteY17" fmla="*/ 2084387 h 3662362"/>
                <a:gd name="connsiteX18" fmla="*/ 2232026 w 3530600"/>
                <a:gd name="connsiteY18" fmla="*/ 2474913 h 3662362"/>
                <a:gd name="connsiteX19" fmla="*/ 2155826 w 3530600"/>
                <a:gd name="connsiteY19" fmla="*/ 2855913 h 3662362"/>
                <a:gd name="connsiteX20" fmla="*/ 2070100 w 3530600"/>
                <a:gd name="connsiteY20" fmla="*/ 3113087 h 3662362"/>
                <a:gd name="connsiteX21" fmla="*/ 1774825 w 3530600"/>
                <a:gd name="connsiteY21" fmla="*/ 3541713 h 3662362"/>
                <a:gd name="connsiteX22" fmla="*/ 1241425 w 3530600"/>
                <a:gd name="connsiteY22" fmla="*/ 3560762 h 3662362"/>
                <a:gd name="connsiteX23" fmla="*/ 784225 w 3530600"/>
                <a:gd name="connsiteY23" fmla="*/ 2932113 h 3662362"/>
                <a:gd name="connsiteX24" fmla="*/ 860426 w 3530600"/>
                <a:gd name="connsiteY24" fmla="*/ 1865313 h 3662362"/>
                <a:gd name="connsiteX25" fmla="*/ 50800 w 3530600"/>
                <a:gd name="connsiteY25" fmla="*/ 1008062 h 3662362"/>
                <a:gd name="connsiteX26" fmla="*/ 555625 w 3530600"/>
                <a:gd name="connsiteY26"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55914 w 3530600"/>
                <a:gd name="connsiteY13" fmla="*/ 1565276 h 3662362"/>
                <a:gd name="connsiteX14" fmla="*/ 2715420 w 3530600"/>
                <a:gd name="connsiteY14" fmla="*/ 1598613 h 3662362"/>
                <a:gd name="connsiteX15" fmla="*/ 2639220 w 3530600"/>
                <a:gd name="connsiteY15" fmla="*/ 1660525 h 3662362"/>
                <a:gd name="connsiteX16" fmla="*/ 2460626 w 3530600"/>
                <a:gd name="connsiteY16" fmla="*/ 1712913 h 3662362"/>
                <a:gd name="connsiteX17" fmla="*/ 2308226 w 3530600"/>
                <a:gd name="connsiteY17" fmla="*/ 1865313 h 3662362"/>
                <a:gd name="connsiteX18" fmla="*/ 2098675 w 3530600"/>
                <a:gd name="connsiteY18" fmla="*/ 2084387 h 3662362"/>
                <a:gd name="connsiteX19" fmla="*/ 2232026 w 3530600"/>
                <a:gd name="connsiteY19" fmla="*/ 2474913 h 3662362"/>
                <a:gd name="connsiteX20" fmla="*/ 2155826 w 3530600"/>
                <a:gd name="connsiteY20" fmla="*/ 2855913 h 3662362"/>
                <a:gd name="connsiteX21" fmla="*/ 2070100 w 3530600"/>
                <a:gd name="connsiteY21" fmla="*/ 3113087 h 3662362"/>
                <a:gd name="connsiteX22" fmla="*/ 1774825 w 3530600"/>
                <a:gd name="connsiteY22" fmla="*/ 3541713 h 3662362"/>
                <a:gd name="connsiteX23" fmla="*/ 1241425 w 3530600"/>
                <a:gd name="connsiteY23" fmla="*/ 3560762 h 3662362"/>
                <a:gd name="connsiteX24" fmla="*/ 784225 w 3530600"/>
                <a:gd name="connsiteY24" fmla="*/ 2932113 h 3662362"/>
                <a:gd name="connsiteX25" fmla="*/ 860426 w 3530600"/>
                <a:gd name="connsiteY25" fmla="*/ 1865313 h 3662362"/>
                <a:gd name="connsiteX26" fmla="*/ 50800 w 3530600"/>
                <a:gd name="connsiteY26" fmla="*/ 1008062 h 3662362"/>
                <a:gd name="connsiteX27" fmla="*/ 555625 w 3530600"/>
                <a:gd name="connsiteY27"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55914 w 3530600"/>
                <a:gd name="connsiteY13" fmla="*/ 1565276 h 3662362"/>
                <a:gd name="connsiteX14" fmla="*/ 2715420 w 3530600"/>
                <a:gd name="connsiteY14" fmla="*/ 1598613 h 3662362"/>
                <a:gd name="connsiteX15" fmla="*/ 2639220 w 3530600"/>
                <a:gd name="connsiteY15" fmla="*/ 1660525 h 3662362"/>
                <a:gd name="connsiteX16" fmla="*/ 2439194 w 3530600"/>
                <a:gd name="connsiteY16" fmla="*/ 1691482 h 3662362"/>
                <a:gd name="connsiteX17" fmla="*/ 2308226 w 3530600"/>
                <a:gd name="connsiteY17" fmla="*/ 1865313 h 3662362"/>
                <a:gd name="connsiteX18" fmla="*/ 2098675 w 3530600"/>
                <a:gd name="connsiteY18" fmla="*/ 2084387 h 3662362"/>
                <a:gd name="connsiteX19" fmla="*/ 2232026 w 3530600"/>
                <a:gd name="connsiteY19" fmla="*/ 2474913 h 3662362"/>
                <a:gd name="connsiteX20" fmla="*/ 2155826 w 3530600"/>
                <a:gd name="connsiteY20" fmla="*/ 2855913 h 3662362"/>
                <a:gd name="connsiteX21" fmla="*/ 2070100 w 3530600"/>
                <a:gd name="connsiteY21" fmla="*/ 3113087 h 3662362"/>
                <a:gd name="connsiteX22" fmla="*/ 1774825 w 3530600"/>
                <a:gd name="connsiteY22" fmla="*/ 3541713 h 3662362"/>
                <a:gd name="connsiteX23" fmla="*/ 1241425 w 3530600"/>
                <a:gd name="connsiteY23" fmla="*/ 3560762 h 3662362"/>
                <a:gd name="connsiteX24" fmla="*/ 784225 w 3530600"/>
                <a:gd name="connsiteY24" fmla="*/ 2932113 h 3662362"/>
                <a:gd name="connsiteX25" fmla="*/ 860426 w 3530600"/>
                <a:gd name="connsiteY25" fmla="*/ 1865313 h 3662362"/>
                <a:gd name="connsiteX26" fmla="*/ 50800 w 3530600"/>
                <a:gd name="connsiteY26" fmla="*/ 1008062 h 3662362"/>
                <a:gd name="connsiteX27" fmla="*/ 555625 w 3530600"/>
                <a:gd name="connsiteY27"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55914 w 3530600"/>
                <a:gd name="connsiteY13" fmla="*/ 1565276 h 3662362"/>
                <a:gd name="connsiteX14" fmla="*/ 2715420 w 3530600"/>
                <a:gd name="connsiteY14" fmla="*/ 1598613 h 3662362"/>
                <a:gd name="connsiteX15" fmla="*/ 2639220 w 3530600"/>
                <a:gd name="connsiteY15" fmla="*/ 1660525 h 3662362"/>
                <a:gd name="connsiteX16" fmla="*/ 2439194 w 3530600"/>
                <a:gd name="connsiteY16" fmla="*/ 1691482 h 3662362"/>
                <a:gd name="connsiteX17" fmla="*/ 2293939 w 3530600"/>
                <a:gd name="connsiteY17" fmla="*/ 1805781 h 3662362"/>
                <a:gd name="connsiteX18" fmla="*/ 2098675 w 3530600"/>
                <a:gd name="connsiteY18" fmla="*/ 2084387 h 3662362"/>
                <a:gd name="connsiteX19" fmla="*/ 2232026 w 3530600"/>
                <a:gd name="connsiteY19" fmla="*/ 2474913 h 3662362"/>
                <a:gd name="connsiteX20" fmla="*/ 2155826 w 3530600"/>
                <a:gd name="connsiteY20" fmla="*/ 2855913 h 3662362"/>
                <a:gd name="connsiteX21" fmla="*/ 2070100 w 3530600"/>
                <a:gd name="connsiteY21" fmla="*/ 3113087 h 3662362"/>
                <a:gd name="connsiteX22" fmla="*/ 1774825 w 3530600"/>
                <a:gd name="connsiteY22" fmla="*/ 3541713 h 3662362"/>
                <a:gd name="connsiteX23" fmla="*/ 1241425 w 3530600"/>
                <a:gd name="connsiteY23" fmla="*/ 3560762 h 3662362"/>
                <a:gd name="connsiteX24" fmla="*/ 784225 w 3530600"/>
                <a:gd name="connsiteY24" fmla="*/ 2932113 h 3662362"/>
                <a:gd name="connsiteX25" fmla="*/ 860426 w 3530600"/>
                <a:gd name="connsiteY25" fmla="*/ 1865313 h 3662362"/>
                <a:gd name="connsiteX26" fmla="*/ 50800 w 3530600"/>
                <a:gd name="connsiteY26" fmla="*/ 1008062 h 3662362"/>
                <a:gd name="connsiteX27" fmla="*/ 555625 w 3530600"/>
                <a:gd name="connsiteY27" fmla="*/ 493713 h 3662362"/>
                <a:gd name="connsiteX0" fmla="*/ 555625 w 3530600"/>
                <a:gd name="connsiteY0" fmla="*/ 493713 h 3662362"/>
                <a:gd name="connsiteX1" fmla="*/ 898525 w 3530600"/>
                <a:gd name="connsiteY1" fmla="*/ 465137 h 3662362"/>
                <a:gd name="connsiteX2" fmla="*/ 1308100 w 3530600"/>
                <a:gd name="connsiteY2" fmla="*/ 246062 h 3662362"/>
                <a:gd name="connsiteX3" fmla="*/ 1727200 w 3530600"/>
                <a:gd name="connsiteY3" fmla="*/ 55562 h 3662362"/>
                <a:gd name="connsiteX4" fmla="*/ 2003425 w 3530600"/>
                <a:gd name="connsiteY4" fmla="*/ 36512 h 3662362"/>
                <a:gd name="connsiteX5" fmla="*/ 2355850 w 3530600"/>
                <a:gd name="connsiteY5" fmla="*/ 274637 h 3662362"/>
                <a:gd name="connsiteX6" fmla="*/ 2689226 w 3530600"/>
                <a:gd name="connsiteY6" fmla="*/ 493713 h 3662362"/>
                <a:gd name="connsiteX7" fmla="*/ 2841626 w 3530600"/>
                <a:gd name="connsiteY7" fmla="*/ 417513 h 3662362"/>
                <a:gd name="connsiteX8" fmla="*/ 2994026 w 3530600"/>
                <a:gd name="connsiteY8" fmla="*/ 265113 h 3662362"/>
                <a:gd name="connsiteX9" fmla="*/ 3241675 w 3530600"/>
                <a:gd name="connsiteY9" fmla="*/ 484187 h 3662362"/>
                <a:gd name="connsiteX10" fmla="*/ 3508375 w 3530600"/>
                <a:gd name="connsiteY10" fmla="*/ 874712 h 3662362"/>
                <a:gd name="connsiteX11" fmla="*/ 3375026 w 3530600"/>
                <a:gd name="connsiteY11" fmla="*/ 1027113 h 3662362"/>
                <a:gd name="connsiteX12" fmla="*/ 3070226 w 3530600"/>
                <a:gd name="connsiteY12" fmla="*/ 1179513 h 3662362"/>
                <a:gd name="connsiteX13" fmla="*/ 2855914 w 3530600"/>
                <a:gd name="connsiteY13" fmla="*/ 1565276 h 3662362"/>
                <a:gd name="connsiteX14" fmla="*/ 2715420 w 3530600"/>
                <a:gd name="connsiteY14" fmla="*/ 1598613 h 3662362"/>
                <a:gd name="connsiteX15" fmla="*/ 2639220 w 3530600"/>
                <a:gd name="connsiteY15" fmla="*/ 1660525 h 3662362"/>
                <a:gd name="connsiteX16" fmla="*/ 2439194 w 3530600"/>
                <a:gd name="connsiteY16" fmla="*/ 1691482 h 3662362"/>
                <a:gd name="connsiteX17" fmla="*/ 2293939 w 3530600"/>
                <a:gd name="connsiteY17" fmla="*/ 1805781 h 3662362"/>
                <a:gd name="connsiteX18" fmla="*/ 2098675 w 3530600"/>
                <a:gd name="connsiteY18" fmla="*/ 2084387 h 3662362"/>
                <a:gd name="connsiteX19" fmla="*/ 2232026 w 3530600"/>
                <a:gd name="connsiteY19" fmla="*/ 2474913 h 3662362"/>
                <a:gd name="connsiteX20" fmla="*/ 2155826 w 3530600"/>
                <a:gd name="connsiteY20" fmla="*/ 2855913 h 3662362"/>
                <a:gd name="connsiteX21" fmla="*/ 2070100 w 3530600"/>
                <a:gd name="connsiteY21" fmla="*/ 3113087 h 3662362"/>
                <a:gd name="connsiteX22" fmla="*/ 1774825 w 3530600"/>
                <a:gd name="connsiteY22" fmla="*/ 3541713 h 3662362"/>
                <a:gd name="connsiteX23" fmla="*/ 1241425 w 3530600"/>
                <a:gd name="connsiteY23" fmla="*/ 3560762 h 3662362"/>
                <a:gd name="connsiteX24" fmla="*/ 784225 w 3530600"/>
                <a:gd name="connsiteY24" fmla="*/ 2932113 h 3662362"/>
                <a:gd name="connsiteX25" fmla="*/ 860426 w 3530600"/>
                <a:gd name="connsiteY25" fmla="*/ 1865313 h 3662362"/>
                <a:gd name="connsiteX26" fmla="*/ 50800 w 3530600"/>
                <a:gd name="connsiteY26" fmla="*/ 1008062 h 3662362"/>
                <a:gd name="connsiteX27" fmla="*/ 555625 w 3530600"/>
                <a:gd name="connsiteY27" fmla="*/ 493713 h 3662362"/>
                <a:gd name="connsiteX0" fmla="*/ 555625 w 3530600"/>
                <a:gd name="connsiteY0" fmla="*/ 493713 h 3636192"/>
                <a:gd name="connsiteX1" fmla="*/ 898525 w 3530600"/>
                <a:gd name="connsiteY1" fmla="*/ 465137 h 3636192"/>
                <a:gd name="connsiteX2" fmla="*/ 1308100 w 3530600"/>
                <a:gd name="connsiteY2" fmla="*/ 246062 h 3636192"/>
                <a:gd name="connsiteX3" fmla="*/ 1727200 w 3530600"/>
                <a:gd name="connsiteY3" fmla="*/ 55562 h 3636192"/>
                <a:gd name="connsiteX4" fmla="*/ 2003425 w 3530600"/>
                <a:gd name="connsiteY4" fmla="*/ 36512 h 3636192"/>
                <a:gd name="connsiteX5" fmla="*/ 2355850 w 3530600"/>
                <a:gd name="connsiteY5" fmla="*/ 274637 h 3636192"/>
                <a:gd name="connsiteX6" fmla="*/ 2689226 w 3530600"/>
                <a:gd name="connsiteY6" fmla="*/ 493713 h 3636192"/>
                <a:gd name="connsiteX7" fmla="*/ 2841626 w 3530600"/>
                <a:gd name="connsiteY7" fmla="*/ 417513 h 3636192"/>
                <a:gd name="connsiteX8" fmla="*/ 2994026 w 3530600"/>
                <a:gd name="connsiteY8" fmla="*/ 265113 h 3636192"/>
                <a:gd name="connsiteX9" fmla="*/ 3241675 w 3530600"/>
                <a:gd name="connsiteY9" fmla="*/ 484187 h 3636192"/>
                <a:gd name="connsiteX10" fmla="*/ 3508375 w 3530600"/>
                <a:gd name="connsiteY10" fmla="*/ 874712 h 3636192"/>
                <a:gd name="connsiteX11" fmla="*/ 3375026 w 3530600"/>
                <a:gd name="connsiteY11" fmla="*/ 1027113 h 3636192"/>
                <a:gd name="connsiteX12" fmla="*/ 3070226 w 3530600"/>
                <a:gd name="connsiteY12" fmla="*/ 1179513 h 3636192"/>
                <a:gd name="connsiteX13" fmla="*/ 2855914 w 3530600"/>
                <a:gd name="connsiteY13" fmla="*/ 1565276 h 3636192"/>
                <a:gd name="connsiteX14" fmla="*/ 2715420 w 3530600"/>
                <a:gd name="connsiteY14" fmla="*/ 1598613 h 3636192"/>
                <a:gd name="connsiteX15" fmla="*/ 2639220 w 3530600"/>
                <a:gd name="connsiteY15" fmla="*/ 1660525 h 3636192"/>
                <a:gd name="connsiteX16" fmla="*/ 2439194 w 3530600"/>
                <a:gd name="connsiteY16" fmla="*/ 1691482 h 3636192"/>
                <a:gd name="connsiteX17" fmla="*/ 2293939 w 3530600"/>
                <a:gd name="connsiteY17" fmla="*/ 1805781 h 3636192"/>
                <a:gd name="connsiteX18" fmla="*/ 2098675 w 3530600"/>
                <a:gd name="connsiteY18" fmla="*/ 2084387 h 3636192"/>
                <a:gd name="connsiteX19" fmla="*/ 2232026 w 3530600"/>
                <a:gd name="connsiteY19" fmla="*/ 2474913 h 3636192"/>
                <a:gd name="connsiteX20" fmla="*/ 2155826 w 3530600"/>
                <a:gd name="connsiteY20" fmla="*/ 2855913 h 3636192"/>
                <a:gd name="connsiteX21" fmla="*/ 2070100 w 3530600"/>
                <a:gd name="connsiteY21" fmla="*/ 3113087 h 3636192"/>
                <a:gd name="connsiteX22" fmla="*/ 1774825 w 3530600"/>
                <a:gd name="connsiteY22" fmla="*/ 3541713 h 3636192"/>
                <a:gd name="connsiteX23" fmla="*/ 1241425 w 3530600"/>
                <a:gd name="connsiteY23" fmla="*/ 3560762 h 3636192"/>
                <a:gd name="connsiteX24" fmla="*/ 627207 w 3530600"/>
                <a:gd name="connsiteY24" fmla="*/ 3089132 h 3636192"/>
                <a:gd name="connsiteX25" fmla="*/ 860426 w 3530600"/>
                <a:gd name="connsiteY25" fmla="*/ 1865313 h 3636192"/>
                <a:gd name="connsiteX26" fmla="*/ 50800 w 3530600"/>
                <a:gd name="connsiteY26" fmla="*/ 1008062 h 3636192"/>
                <a:gd name="connsiteX27" fmla="*/ 555625 w 3530600"/>
                <a:gd name="connsiteY27" fmla="*/ 493713 h 3636192"/>
                <a:gd name="connsiteX0" fmla="*/ 555625 w 3530600"/>
                <a:gd name="connsiteY0" fmla="*/ 493713 h 3608629"/>
                <a:gd name="connsiteX1" fmla="*/ 898525 w 3530600"/>
                <a:gd name="connsiteY1" fmla="*/ 465137 h 3608629"/>
                <a:gd name="connsiteX2" fmla="*/ 1308100 w 3530600"/>
                <a:gd name="connsiteY2" fmla="*/ 246062 h 3608629"/>
                <a:gd name="connsiteX3" fmla="*/ 1727200 w 3530600"/>
                <a:gd name="connsiteY3" fmla="*/ 55562 h 3608629"/>
                <a:gd name="connsiteX4" fmla="*/ 2003425 w 3530600"/>
                <a:gd name="connsiteY4" fmla="*/ 36512 h 3608629"/>
                <a:gd name="connsiteX5" fmla="*/ 2355850 w 3530600"/>
                <a:gd name="connsiteY5" fmla="*/ 274637 h 3608629"/>
                <a:gd name="connsiteX6" fmla="*/ 2689226 w 3530600"/>
                <a:gd name="connsiteY6" fmla="*/ 493713 h 3608629"/>
                <a:gd name="connsiteX7" fmla="*/ 2841626 w 3530600"/>
                <a:gd name="connsiteY7" fmla="*/ 417513 h 3608629"/>
                <a:gd name="connsiteX8" fmla="*/ 2994026 w 3530600"/>
                <a:gd name="connsiteY8" fmla="*/ 265113 h 3608629"/>
                <a:gd name="connsiteX9" fmla="*/ 3241675 w 3530600"/>
                <a:gd name="connsiteY9" fmla="*/ 484187 h 3608629"/>
                <a:gd name="connsiteX10" fmla="*/ 3508375 w 3530600"/>
                <a:gd name="connsiteY10" fmla="*/ 874712 h 3608629"/>
                <a:gd name="connsiteX11" fmla="*/ 3375026 w 3530600"/>
                <a:gd name="connsiteY11" fmla="*/ 1027113 h 3608629"/>
                <a:gd name="connsiteX12" fmla="*/ 3070226 w 3530600"/>
                <a:gd name="connsiteY12" fmla="*/ 1179513 h 3608629"/>
                <a:gd name="connsiteX13" fmla="*/ 2855914 w 3530600"/>
                <a:gd name="connsiteY13" fmla="*/ 1565276 h 3608629"/>
                <a:gd name="connsiteX14" fmla="*/ 2715420 w 3530600"/>
                <a:gd name="connsiteY14" fmla="*/ 1598613 h 3608629"/>
                <a:gd name="connsiteX15" fmla="*/ 2639220 w 3530600"/>
                <a:gd name="connsiteY15" fmla="*/ 1660525 h 3608629"/>
                <a:gd name="connsiteX16" fmla="*/ 2439194 w 3530600"/>
                <a:gd name="connsiteY16" fmla="*/ 1691482 h 3608629"/>
                <a:gd name="connsiteX17" fmla="*/ 2293939 w 3530600"/>
                <a:gd name="connsiteY17" fmla="*/ 1805781 h 3608629"/>
                <a:gd name="connsiteX18" fmla="*/ 2098675 w 3530600"/>
                <a:gd name="connsiteY18" fmla="*/ 2084387 h 3608629"/>
                <a:gd name="connsiteX19" fmla="*/ 2232026 w 3530600"/>
                <a:gd name="connsiteY19" fmla="*/ 2474913 h 3608629"/>
                <a:gd name="connsiteX20" fmla="*/ 2155826 w 3530600"/>
                <a:gd name="connsiteY20" fmla="*/ 2855913 h 3608629"/>
                <a:gd name="connsiteX21" fmla="*/ 2070100 w 3530600"/>
                <a:gd name="connsiteY21" fmla="*/ 3113087 h 3608629"/>
                <a:gd name="connsiteX22" fmla="*/ 1774825 w 3530600"/>
                <a:gd name="connsiteY22" fmla="*/ 3541713 h 3608629"/>
                <a:gd name="connsiteX23" fmla="*/ 1102880 w 3530600"/>
                <a:gd name="connsiteY23" fmla="*/ 3514580 h 3608629"/>
                <a:gd name="connsiteX24" fmla="*/ 627207 w 3530600"/>
                <a:gd name="connsiteY24" fmla="*/ 3089132 h 3608629"/>
                <a:gd name="connsiteX25" fmla="*/ 860426 w 3530600"/>
                <a:gd name="connsiteY25" fmla="*/ 1865313 h 3608629"/>
                <a:gd name="connsiteX26" fmla="*/ 50800 w 3530600"/>
                <a:gd name="connsiteY26" fmla="*/ 1008062 h 3608629"/>
                <a:gd name="connsiteX27" fmla="*/ 555625 w 3530600"/>
                <a:gd name="connsiteY27" fmla="*/ 493713 h 3608629"/>
                <a:gd name="connsiteX0" fmla="*/ 555625 w 3530600"/>
                <a:gd name="connsiteY0" fmla="*/ 493713 h 3728555"/>
                <a:gd name="connsiteX1" fmla="*/ 898525 w 3530600"/>
                <a:gd name="connsiteY1" fmla="*/ 465137 h 3728555"/>
                <a:gd name="connsiteX2" fmla="*/ 1308100 w 3530600"/>
                <a:gd name="connsiteY2" fmla="*/ 246062 h 3728555"/>
                <a:gd name="connsiteX3" fmla="*/ 1727200 w 3530600"/>
                <a:gd name="connsiteY3" fmla="*/ 55562 h 3728555"/>
                <a:gd name="connsiteX4" fmla="*/ 2003425 w 3530600"/>
                <a:gd name="connsiteY4" fmla="*/ 36512 h 3728555"/>
                <a:gd name="connsiteX5" fmla="*/ 2355850 w 3530600"/>
                <a:gd name="connsiteY5" fmla="*/ 274637 h 3728555"/>
                <a:gd name="connsiteX6" fmla="*/ 2689226 w 3530600"/>
                <a:gd name="connsiteY6" fmla="*/ 493713 h 3728555"/>
                <a:gd name="connsiteX7" fmla="*/ 2841626 w 3530600"/>
                <a:gd name="connsiteY7" fmla="*/ 417513 h 3728555"/>
                <a:gd name="connsiteX8" fmla="*/ 2994026 w 3530600"/>
                <a:gd name="connsiteY8" fmla="*/ 265113 h 3728555"/>
                <a:gd name="connsiteX9" fmla="*/ 3241675 w 3530600"/>
                <a:gd name="connsiteY9" fmla="*/ 484187 h 3728555"/>
                <a:gd name="connsiteX10" fmla="*/ 3508375 w 3530600"/>
                <a:gd name="connsiteY10" fmla="*/ 874712 h 3728555"/>
                <a:gd name="connsiteX11" fmla="*/ 3375026 w 3530600"/>
                <a:gd name="connsiteY11" fmla="*/ 1027113 h 3728555"/>
                <a:gd name="connsiteX12" fmla="*/ 3070226 w 3530600"/>
                <a:gd name="connsiteY12" fmla="*/ 1179513 h 3728555"/>
                <a:gd name="connsiteX13" fmla="*/ 2855914 w 3530600"/>
                <a:gd name="connsiteY13" fmla="*/ 1565276 h 3728555"/>
                <a:gd name="connsiteX14" fmla="*/ 2715420 w 3530600"/>
                <a:gd name="connsiteY14" fmla="*/ 1598613 h 3728555"/>
                <a:gd name="connsiteX15" fmla="*/ 2639220 w 3530600"/>
                <a:gd name="connsiteY15" fmla="*/ 1660525 h 3728555"/>
                <a:gd name="connsiteX16" fmla="*/ 2439194 w 3530600"/>
                <a:gd name="connsiteY16" fmla="*/ 1691482 h 3728555"/>
                <a:gd name="connsiteX17" fmla="*/ 2293939 w 3530600"/>
                <a:gd name="connsiteY17" fmla="*/ 1805781 h 3728555"/>
                <a:gd name="connsiteX18" fmla="*/ 2098675 w 3530600"/>
                <a:gd name="connsiteY18" fmla="*/ 2084387 h 3728555"/>
                <a:gd name="connsiteX19" fmla="*/ 2232026 w 3530600"/>
                <a:gd name="connsiteY19" fmla="*/ 2474913 h 3728555"/>
                <a:gd name="connsiteX20" fmla="*/ 2155826 w 3530600"/>
                <a:gd name="connsiteY20" fmla="*/ 2855913 h 3728555"/>
                <a:gd name="connsiteX21" fmla="*/ 2070100 w 3530600"/>
                <a:gd name="connsiteY21" fmla="*/ 3113087 h 3728555"/>
                <a:gd name="connsiteX22" fmla="*/ 1774825 w 3530600"/>
                <a:gd name="connsiteY22" fmla="*/ 3541713 h 3728555"/>
                <a:gd name="connsiteX23" fmla="*/ 1102880 w 3530600"/>
                <a:gd name="connsiteY23" fmla="*/ 3514580 h 3728555"/>
                <a:gd name="connsiteX24" fmla="*/ 627207 w 3530600"/>
                <a:gd name="connsiteY24" fmla="*/ 3089132 h 3728555"/>
                <a:gd name="connsiteX25" fmla="*/ 860426 w 3530600"/>
                <a:gd name="connsiteY25" fmla="*/ 1865313 h 3728555"/>
                <a:gd name="connsiteX26" fmla="*/ 50800 w 3530600"/>
                <a:gd name="connsiteY26" fmla="*/ 1008062 h 3728555"/>
                <a:gd name="connsiteX27" fmla="*/ 555625 w 3530600"/>
                <a:gd name="connsiteY27" fmla="*/ 493713 h 3728555"/>
                <a:gd name="connsiteX0" fmla="*/ 555625 w 3530600"/>
                <a:gd name="connsiteY0" fmla="*/ 493713 h 3608629"/>
                <a:gd name="connsiteX1" fmla="*/ 898525 w 3530600"/>
                <a:gd name="connsiteY1" fmla="*/ 465137 h 3608629"/>
                <a:gd name="connsiteX2" fmla="*/ 1308100 w 3530600"/>
                <a:gd name="connsiteY2" fmla="*/ 246062 h 3608629"/>
                <a:gd name="connsiteX3" fmla="*/ 1727200 w 3530600"/>
                <a:gd name="connsiteY3" fmla="*/ 55562 h 3608629"/>
                <a:gd name="connsiteX4" fmla="*/ 2003425 w 3530600"/>
                <a:gd name="connsiteY4" fmla="*/ 36512 h 3608629"/>
                <a:gd name="connsiteX5" fmla="*/ 2355850 w 3530600"/>
                <a:gd name="connsiteY5" fmla="*/ 274637 h 3608629"/>
                <a:gd name="connsiteX6" fmla="*/ 2689226 w 3530600"/>
                <a:gd name="connsiteY6" fmla="*/ 493713 h 3608629"/>
                <a:gd name="connsiteX7" fmla="*/ 2841626 w 3530600"/>
                <a:gd name="connsiteY7" fmla="*/ 417513 h 3608629"/>
                <a:gd name="connsiteX8" fmla="*/ 2994026 w 3530600"/>
                <a:gd name="connsiteY8" fmla="*/ 265113 h 3608629"/>
                <a:gd name="connsiteX9" fmla="*/ 3241675 w 3530600"/>
                <a:gd name="connsiteY9" fmla="*/ 484187 h 3608629"/>
                <a:gd name="connsiteX10" fmla="*/ 3508375 w 3530600"/>
                <a:gd name="connsiteY10" fmla="*/ 874712 h 3608629"/>
                <a:gd name="connsiteX11" fmla="*/ 3375026 w 3530600"/>
                <a:gd name="connsiteY11" fmla="*/ 1027113 h 3608629"/>
                <a:gd name="connsiteX12" fmla="*/ 3070226 w 3530600"/>
                <a:gd name="connsiteY12" fmla="*/ 1179513 h 3608629"/>
                <a:gd name="connsiteX13" fmla="*/ 2855914 w 3530600"/>
                <a:gd name="connsiteY13" fmla="*/ 1565276 h 3608629"/>
                <a:gd name="connsiteX14" fmla="*/ 2715420 w 3530600"/>
                <a:gd name="connsiteY14" fmla="*/ 1598613 h 3608629"/>
                <a:gd name="connsiteX15" fmla="*/ 2639220 w 3530600"/>
                <a:gd name="connsiteY15" fmla="*/ 1660525 h 3608629"/>
                <a:gd name="connsiteX16" fmla="*/ 2439194 w 3530600"/>
                <a:gd name="connsiteY16" fmla="*/ 1691482 h 3608629"/>
                <a:gd name="connsiteX17" fmla="*/ 2293939 w 3530600"/>
                <a:gd name="connsiteY17" fmla="*/ 1805781 h 3608629"/>
                <a:gd name="connsiteX18" fmla="*/ 2098675 w 3530600"/>
                <a:gd name="connsiteY18" fmla="*/ 2084387 h 3608629"/>
                <a:gd name="connsiteX19" fmla="*/ 2232026 w 3530600"/>
                <a:gd name="connsiteY19" fmla="*/ 2474913 h 3608629"/>
                <a:gd name="connsiteX20" fmla="*/ 2155826 w 3530600"/>
                <a:gd name="connsiteY20" fmla="*/ 2855913 h 3608629"/>
                <a:gd name="connsiteX21" fmla="*/ 2070100 w 3530600"/>
                <a:gd name="connsiteY21" fmla="*/ 3113087 h 3608629"/>
                <a:gd name="connsiteX22" fmla="*/ 1774825 w 3530600"/>
                <a:gd name="connsiteY22" fmla="*/ 3541713 h 3608629"/>
                <a:gd name="connsiteX23" fmla="*/ 1102880 w 3530600"/>
                <a:gd name="connsiteY23" fmla="*/ 3514580 h 3608629"/>
                <a:gd name="connsiteX24" fmla="*/ 883979 w 3530600"/>
                <a:gd name="connsiteY24" fmla="*/ 3376660 h 3608629"/>
                <a:gd name="connsiteX25" fmla="*/ 627207 w 3530600"/>
                <a:gd name="connsiteY25" fmla="*/ 3089132 h 3608629"/>
                <a:gd name="connsiteX26" fmla="*/ 860426 w 3530600"/>
                <a:gd name="connsiteY26" fmla="*/ 1865313 h 3608629"/>
                <a:gd name="connsiteX27" fmla="*/ 50800 w 3530600"/>
                <a:gd name="connsiteY27" fmla="*/ 1008062 h 3608629"/>
                <a:gd name="connsiteX28" fmla="*/ 555625 w 3530600"/>
                <a:gd name="connsiteY28" fmla="*/ 493713 h 3608629"/>
                <a:gd name="connsiteX0" fmla="*/ 555625 w 3530600"/>
                <a:gd name="connsiteY0" fmla="*/ 493713 h 3608629"/>
                <a:gd name="connsiteX1" fmla="*/ 898525 w 3530600"/>
                <a:gd name="connsiteY1" fmla="*/ 465137 h 3608629"/>
                <a:gd name="connsiteX2" fmla="*/ 1308100 w 3530600"/>
                <a:gd name="connsiteY2" fmla="*/ 246062 h 3608629"/>
                <a:gd name="connsiteX3" fmla="*/ 1727200 w 3530600"/>
                <a:gd name="connsiteY3" fmla="*/ 55562 h 3608629"/>
                <a:gd name="connsiteX4" fmla="*/ 2003425 w 3530600"/>
                <a:gd name="connsiteY4" fmla="*/ 36512 h 3608629"/>
                <a:gd name="connsiteX5" fmla="*/ 2355850 w 3530600"/>
                <a:gd name="connsiteY5" fmla="*/ 274637 h 3608629"/>
                <a:gd name="connsiteX6" fmla="*/ 2689226 w 3530600"/>
                <a:gd name="connsiteY6" fmla="*/ 493713 h 3608629"/>
                <a:gd name="connsiteX7" fmla="*/ 2841626 w 3530600"/>
                <a:gd name="connsiteY7" fmla="*/ 417513 h 3608629"/>
                <a:gd name="connsiteX8" fmla="*/ 2994026 w 3530600"/>
                <a:gd name="connsiteY8" fmla="*/ 265113 h 3608629"/>
                <a:gd name="connsiteX9" fmla="*/ 3241675 w 3530600"/>
                <a:gd name="connsiteY9" fmla="*/ 484187 h 3608629"/>
                <a:gd name="connsiteX10" fmla="*/ 3508375 w 3530600"/>
                <a:gd name="connsiteY10" fmla="*/ 874712 h 3608629"/>
                <a:gd name="connsiteX11" fmla="*/ 3375026 w 3530600"/>
                <a:gd name="connsiteY11" fmla="*/ 1027113 h 3608629"/>
                <a:gd name="connsiteX12" fmla="*/ 3070226 w 3530600"/>
                <a:gd name="connsiteY12" fmla="*/ 1179513 h 3608629"/>
                <a:gd name="connsiteX13" fmla="*/ 2855914 w 3530600"/>
                <a:gd name="connsiteY13" fmla="*/ 1565276 h 3608629"/>
                <a:gd name="connsiteX14" fmla="*/ 2715420 w 3530600"/>
                <a:gd name="connsiteY14" fmla="*/ 1598613 h 3608629"/>
                <a:gd name="connsiteX15" fmla="*/ 2639220 w 3530600"/>
                <a:gd name="connsiteY15" fmla="*/ 1660525 h 3608629"/>
                <a:gd name="connsiteX16" fmla="*/ 2439194 w 3530600"/>
                <a:gd name="connsiteY16" fmla="*/ 1691482 h 3608629"/>
                <a:gd name="connsiteX17" fmla="*/ 2293939 w 3530600"/>
                <a:gd name="connsiteY17" fmla="*/ 1805781 h 3608629"/>
                <a:gd name="connsiteX18" fmla="*/ 2098675 w 3530600"/>
                <a:gd name="connsiteY18" fmla="*/ 2084387 h 3608629"/>
                <a:gd name="connsiteX19" fmla="*/ 2232026 w 3530600"/>
                <a:gd name="connsiteY19" fmla="*/ 2474913 h 3608629"/>
                <a:gd name="connsiteX20" fmla="*/ 2155826 w 3530600"/>
                <a:gd name="connsiteY20" fmla="*/ 2855913 h 3608629"/>
                <a:gd name="connsiteX21" fmla="*/ 2070100 w 3530600"/>
                <a:gd name="connsiteY21" fmla="*/ 3113087 h 3608629"/>
                <a:gd name="connsiteX22" fmla="*/ 1774825 w 3530600"/>
                <a:gd name="connsiteY22" fmla="*/ 3541713 h 3608629"/>
                <a:gd name="connsiteX23" fmla="*/ 1102880 w 3530600"/>
                <a:gd name="connsiteY23" fmla="*/ 3514580 h 3608629"/>
                <a:gd name="connsiteX24" fmla="*/ 883979 w 3530600"/>
                <a:gd name="connsiteY24" fmla="*/ 3376660 h 3608629"/>
                <a:gd name="connsiteX25" fmla="*/ 627207 w 3530600"/>
                <a:gd name="connsiteY25" fmla="*/ 3089132 h 3608629"/>
                <a:gd name="connsiteX26" fmla="*/ 860426 w 3530600"/>
                <a:gd name="connsiteY26" fmla="*/ 1865313 h 3608629"/>
                <a:gd name="connsiteX27" fmla="*/ 50800 w 3530600"/>
                <a:gd name="connsiteY27" fmla="*/ 1008062 h 3608629"/>
                <a:gd name="connsiteX28" fmla="*/ 555625 w 3530600"/>
                <a:gd name="connsiteY28" fmla="*/ 493713 h 3608629"/>
                <a:gd name="connsiteX0" fmla="*/ 555625 w 3530600"/>
                <a:gd name="connsiteY0" fmla="*/ 493713 h 3713691"/>
                <a:gd name="connsiteX1" fmla="*/ 898525 w 3530600"/>
                <a:gd name="connsiteY1" fmla="*/ 465137 h 3713691"/>
                <a:gd name="connsiteX2" fmla="*/ 1308100 w 3530600"/>
                <a:gd name="connsiteY2" fmla="*/ 246062 h 3713691"/>
                <a:gd name="connsiteX3" fmla="*/ 1727200 w 3530600"/>
                <a:gd name="connsiteY3" fmla="*/ 55562 h 3713691"/>
                <a:gd name="connsiteX4" fmla="*/ 2003425 w 3530600"/>
                <a:gd name="connsiteY4" fmla="*/ 36512 h 3713691"/>
                <a:gd name="connsiteX5" fmla="*/ 2355850 w 3530600"/>
                <a:gd name="connsiteY5" fmla="*/ 274637 h 3713691"/>
                <a:gd name="connsiteX6" fmla="*/ 2689226 w 3530600"/>
                <a:gd name="connsiteY6" fmla="*/ 493713 h 3713691"/>
                <a:gd name="connsiteX7" fmla="*/ 2841626 w 3530600"/>
                <a:gd name="connsiteY7" fmla="*/ 417513 h 3713691"/>
                <a:gd name="connsiteX8" fmla="*/ 2994026 w 3530600"/>
                <a:gd name="connsiteY8" fmla="*/ 265113 h 3713691"/>
                <a:gd name="connsiteX9" fmla="*/ 3241675 w 3530600"/>
                <a:gd name="connsiteY9" fmla="*/ 484187 h 3713691"/>
                <a:gd name="connsiteX10" fmla="*/ 3508375 w 3530600"/>
                <a:gd name="connsiteY10" fmla="*/ 874712 h 3713691"/>
                <a:gd name="connsiteX11" fmla="*/ 3375026 w 3530600"/>
                <a:gd name="connsiteY11" fmla="*/ 1027113 h 3713691"/>
                <a:gd name="connsiteX12" fmla="*/ 3070226 w 3530600"/>
                <a:gd name="connsiteY12" fmla="*/ 1179513 h 3713691"/>
                <a:gd name="connsiteX13" fmla="*/ 2855914 w 3530600"/>
                <a:gd name="connsiteY13" fmla="*/ 1565276 h 3713691"/>
                <a:gd name="connsiteX14" fmla="*/ 2715420 w 3530600"/>
                <a:gd name="connsiteY14" fmla="*/ 1598613 h 3713691"/>
                <a:gd name="connsiteX15" fmla="*/ 2639220 w 3530600"/>
                <a:gd name="connsiteY15" fmla="*/ 1660525 h 3713691"/>
                <a:gd name="connsiteX16" fmla="*/ 2439194 w 3530600"/>
                <a:gd name="connsiteY16" fmla="*/ 1691482 h 3713691"/>
                <a:gd name="connsiteX17" fmla="*/ 2293939 w 3530600"/>
                <a:gd name="connsiteY17" fmla="*/ 1805781 h 3713691"/>
                <a:gd name="connsiteX18" fmla="*/ 2098675 w 3530600"/>
                <a:gd name="connsiteY18" fmla="*/ 2084387 h 3713691"/>
                <a:gd name="connsiteX19" fmla="*/ 2232026 w 3530600"/>
                <a:gd name="connsiteY19" fmla="*/ 2474913 h 3713691"/>
                <a:gd name="connsiteX20" fmla="*/ 2155826 w 3530600"/>
                <a:gd name="connsiteY20" fmla="*/ 2855913 h 3713691"/>
                <a:gd name="connsiteX21" fmla="*/ 2070100 w 3530600"/>
                <a:gd name="connsiteY21" fmla="*/ 3113087 h 3713691"/>
                <a:gd name="connsiteX22" fmla="*/ 1774825 w 3530600"/>
                <a:gd name="connsiteY22" fmla="*/ 3541713 h 3713691"/>
                <a:gd name="connsiteX23" fmla="*/ 1198015 w 3530600"/>
                <a:gd name="connsiteY23" fmla="*/ 3709169 h 3713691"/>
                <a:gd name="connsiteX24" fmla="*/ 1102880 w 3530600"/>
                <a:gd name="connsiteY24" fmla="*/ 3514580 h 3713691"/>
                <a:gd name="connsiteX25" fmla="*/ 883979 w 3530600"/>
                <a:gd name="connsiteY25" fmla="*/ 3376660 h 3713691"/>
                <a:gd name="connsiteX26" fmla="*/ 627207 w 3530600"/>
                <a:gd name="connsiteY26" fmla="*/ 3089132 h 3713691"/>
                <a:gd name="connsiteX27" fmla="*/ 860426 w 3530600"/>
                <a:gd name="connsiteY27" fmla="*/ 1865313 h 3713691"/>
                <a:gd name="connsiteX28" fmla="*/ 50800 w 3530600"/>
                <a:gd name="connsiteY28" fmla="*/ 1008062 h 3713691"/>
                <a:gd name="connsiteX29" fmla="*/ 555625 w 3530600"/>
                <a:gd name="connsiteY29" fmla="*/ 493713 h 3713691"/>
                <a:gd name="connsiteX0" fmla="*/ 555625 w 3530600"/>
                <a:gd name="connsiteY0" fmla="*/ 493713 h 3713691"/>
                <a:gd name="connsiteX1" fmla="*/ 898525 w 3530600"/>
                <a:gd name="connsiteY1" fmla="*/ 465137 h 3713691"/>
                <a:gd name="connsiteX2" fmla="*/ 1308100 w 3530600"/>
                <a:gd name="connsiteY2" fmla="*/ 246062 h 3713691"/>
                <a:gd name="connsiteX3" fmla="*/ 1727200 w 3530600"/>
                <a:gd name="connsiteY3" fmla="*/ 55562 h 3713691"/>
                <a:gd name="connsiteX4" fmla="*/ 2003425 w 3530600"/>
                <a:gd name="connsiteY4" fmla="*/ 36512 h 3713691"/>
                <a:gd name="connsiteX5" fmla="*/ 2355850 w 3530600"/>
                <a:gd name="connsiteY5" fmla="*/ 274637 h 3713691"/>
                <a:gd name="connsiteX6" fmla="*/ 2689226 w 3530600"/>
                <a:gd name="connsiteY6" fmla="*/ 493713 h 3713691"/>
                <a:gd name="connsiteX7" fmla="*/ 2841626 w 3530600"/>
                <a:gd name="connsiteY7" fmla="*/ 417513 h 3713691"/>
                <a:gd name="connsiteX8" fmla="*/ 2994026 w 3530600"/>
                <a:gd name="connsiteY8" fmla="*/ 265113 h 3713691"/>
                <a:gd name="connsiteX9" fmla="*/ 3241675 w 3530600"/>
                <a:gd name="connsiteY9" fmla="*/ 484187 h 3713691"/>
                <a:gd name="connsiteX10" fmla="*/ 3508375 w 3530600"/>
                <a:gd name="connsiteY10" fmla="*/ 874712 h 3713691"/>
                <a:gd name="connsiteX11" fmla="*/ 3375026 w 3530600"/>
                <a:gd name="connsiteY11" fmla="*/ 1027113 h 3713691"/>
                <a:gd name="connsiteX12" fmla="*/ 3070226 w 3530600"/>
                <a:gd name="connsiteY12" fmla="*/ 1179513 h 3713691"/>
                <a:gd name="connsiteX13" fmla="*/ 2855914 w 3530600"/>
                <a:gd name="connsiteY13" fmla="*/ 1565276 h 3713691"/>
                <a:gd name="connsiteX14" fmla="*/ 2715420 w 3530600"/>
                <a:gd name="connsiteY14" fmla="*/ 1598613 h 3713691"/>
                <a:gd name="connsiteX15" fmla="*/ 2639220 w 3530600"/>
                <a:gd name="connsiteY15" fmla="*/ 1660525 h 3713691"/>
                <a:gd name="connsiteX16" fmla="*/ 2439194 w 3530600"/>
                <a:gd name="connsiteY16" fmla="*/ 1691482 h 3713691"/>
                <a:gd name="connsiteX17" fmla="*/ 2293939 w 3530600"/>
                <a:gd name="connsiteY17" fmla="*/ 1805781 h 3713691"/>
                <a:gd name="connsiteX18" fmla="*/ 2098675 w 3530600"/>
                <a:gd name="connsiteY18" fmla="*/ 2084387 h 3713691"/>
                <a:gd name="connsiteX19" fmla="*/ 2232026 w 3530600"/>
                <a:gd name="connsiteY19" fmla="*/ 2474913 h 3713691"/>
                <a:gd name="connsiteX20" fmla="*/ 2155826 w 3530600"/>
                <a:gd name="connsiteY20" fmla="*/ 2855913 h 3713691"/>
                <a:gd name="connsiteX21" fmla="*/ 2070100 w 3530600"/>
                <a:gd name="connsiteY21" fmla="*/ 3113087 h 3713691"/>
                <a:gd name="connsiteX22" fmla="*/ 1774825 w 3530600"/>
                <a:gd name="connsiteY22" fmla="*/ 3541713 h 3713691"/>
                <a:gd name="connsiteX23" fmla="*/ 1198015 w 3530600"/>
                <a:gd name="connsiteY23" fmla="*/ 3709169 h 3713691"/>
                <a:gd name="connsiteX24" fmla="*/ 1056699 w 3530600"/>
                <a:gd name="connsiteY24" fmla="*/ 3514580 h 3713691"/>
                <a:gd name="connsiteX25" fmla="*/ 883979 w 3530600"/>
                <a:gd name="connsiteY25" fmla="*/ 3376660 h 3713691"/>
                <a:gd name="connsiteX26" fmla="*/ 627207 w 3530600"/>
                <a:gd name="connsiteY26" fmla="*/ 3089132 h 3713691"/>
                <a:gd name="connsiteX27" fmla="*/ 860426 w 3530600"/>
                <a:gd name="connsiteY27" fmla="*/ 1865313 h 3713691"/>
                <a:gd name="connsiteX28" fmla="*/ 50800 w 3530600"/>
                <a:gd name="connsiteY28" fmla="*/ 1008062 h 3713691"/>
                <a:gd name="connsiteX29" fmla="*/ 555625 w 3530600"/>
                <a:gd name="connsiteY29" fmla="*/ 493713 h 3713691"/>
                <a:gd name="connsiteX0" fmla="*/ 555625 w 3530600"/>
                <a:gd name="connsiteY0" fmla="*/ 493713 h 3713691"/>
                <a:gd name="connsiteX1" fmla="*/ 898525 w 3530600"/>
                <a:gd name="connsiteY1" fmla="*/ 465137 h 3713691"/>
                <a:gd name="connsiteX2" fmla="*/ 1308100 w 3530600"/>
                <a:gd name="connsiteY2" fmla="*/ 246062 h 3713691"/>
                <a:gd name="connsiteX3" fmla="*/ 1727200 w 3530600"/>
                <a:gd name="connsiteY3" fmla="*/ 55562 h 3713691"/>
                <a:gd name="connsiteX4" fmla="*/ 2003425 w 3530600"/>
                <a:gd name="connsiteY4" fmla="*/ 36512 h 3713691"/>
                <a:gd name="connsiteX5" fmla="*/ 2355850 w 3530600"/>
                <a:gd name="connsiteY5" fmla="*/ 274637 h 3713691"/>
                <a:gd name="connsiteX6" fmla="*/ 2689226 w 3530600"/>
                <a:gd name="connsiteY6" fmla="*/ 493713 h 3713691"/>
                <a:gd name="connsiteX7" fmla="*/ 2841626 w 3530600"/>
                <a:gd name="connsiteY7" fmla="*/ 417513 h 3713691"/>
                <a:gd name="connsiteX8" fmla="*/ 2994026 w 3530600"/>
                <a:gd name="connsiteY8" fmla="*/ 265113 h 3713691"/>
                <a:gd name="connsiteX9" fmla="*/ 3241675 w 3530600"/>
                <a:gd name="connsiteY9" fmla="*/ 484187 h 3713691"/>
                <a:gd name="connsiteX10" fmla="*/ 3508375 w 3530600"/>
                <a:gd name="connsiteY10" fmla="*/ 874712 h 3713691"/>
                <a:gd name="connsiteX11" fmla="*/ 3375026 w 3530600"/>
                <a:gd name="connsiteY11" fmla="*/ 1027113 h 3713691"/>
                <a:gd name="connsiteX12" fmla="*/ 3070226 w 3530600"/>
                <a:gd name="connsiteY12" fmla="*/ 1179513 h 3713691"/>
                <a:gd name="connsiteX13" fmla="*/ 2855914 w 3530600"/>
                <a:gd name="connsiteY13" fmla="*/ 1565276 h 3713691"/>
                <a:gd name="connsiteX14" fmla="*/ 2715420 w 3530600"/>
                <a:gd name="connsiteY14" fmla="*/ 1598613 h 3713691"/>
                <a:gd name="connsiteX15" fmla="*/ 2639220 w 3530600"/>
                <a:gd name="connsiteY15" fmla="*/ 1660525 h 3713691"/>
                <a:gd name="connsiteX16" fmla="*/ 2439194 w 3530600"/>
                <a:gd name="connsiteY16" fmla="*/ 1691482 h 3713691"/>
                <a:gd name="connsiteX17" fmla="*/ 2293939 w 3530600"/>
                <a:gd name="connsiteY17" fmla="*/ 1805781 h 3713691"/>
                <a:gd name="connsiteX18" fmla="*/ 2098675 w 3530600"/>
                <a:gd name="connsiteY18" fmla="*/ 2084387 h 3713691"/>
                <a:gd name="connsiteX19" fmla="*/ 2232026 w 3530600"/>
                <a:gd name="connsiteY19" fmla="*/ 2474913 h 3713691"/>
                <a:gd name="connsiteX20" fmla="*/ 2155826 w 3530600"/>
                <a:gd name="connsiteY20" fmla="*/ 2855913 h 3713691"/>
                <a:gd name="connsiteX21" fmla="*/ 2070100 w 3530600"/>
                <a:gd name="connsiteY21" fmla="*/ 3113087 h 3713691"/>
                <a:gd name="connsiteX22" fmla="*/ 1774825 w 3530600"/>
                <a:gd name="connsiteY22" fmla="*/ 3541713 h 3713691"/>
                <a:gd name="connsiteX23" fmla="*/ 1198015 w 3530600"/>
                <a:gd name="connsiteY23" fmla="*/ 3709169 h 3713691"/>
                <a:gd name="connsiteX24" fmla="*/ 1056699 w 3530600"/>
                <a:gd name="connsiteY24" fmla="*/ 3514580 h 3713691"/>
                <a:gd name="connsiteX25" fmla="*/ 922079 w 3530600"/>
                <a:gd name="connsiteY25" fmla="*/ 3408410 h 3713691"/>
                <a:gd name="connsiteX26" fmla="*/ 627207 w 3530600"/>
                <a:gd name="connsiteY26" fmla="*/ 3089132 h 3713691"/>
                <a:gd name="connsiteX27" fmla="*/ 860426 w 3530600"/>
                <a:gd name="connsiteY27" fmla="*/ 1865313 h 3713691"/>
                <a:gd name="connsiteX28" fmla="*/ 50800 w 3530600"/>
                <a:gd name="connsiteY28" fmla="*/ 1008062 h 3713691"/>
                <a:gd name="connsiteX29" fmla="*/ 555625 w 3530600"/>
                <a:gd name="connsiteY29" fmla="*/ 493713 h 3713691"/>
                <a:gd name="connsiteX0" fmla="*/ 555625 w 3530600"/>
                <a:gd name="connsiteY0" fmla="*/ 493713 h 3713691"/>
                <a:gd name="connsiteX1" fmla="*/ 898525 w 3530600"/>
                <a:gd name="connsiteY1" fmla="*/ 465137 h 3713691"/>
                <a:gd name="connsiteX2" fmla="*/ 1308100 w 3530600"/>
                <a:gd name="connsiteY2" fmla="*/ 246062 h 3713691"/>
                <a:gd name="connsiteX3" fmla="*/ 1727200 w 3530600"/>
                <a:gd name="connsiteY3" fmla="*/ 55562 h 3713691"/>
                <a:gd name="connsiteX4" fmla="*/ 2003425 w 3530600"/>
                <a:gd name="connsiteY4" fmla="*/ 36512 h 3713691"/>
                <a:gd name="connsiteX5" fmla="*/ 2355850 w 3530600"/>
                <a:gd name="connsiteY5" fmla="*/ 274637 h 3713691"/>
                <a:gd name="connsiteX6" fmla="*/ 2689226 w 3530600"/>
                <a:gd name="connsiteY6" fmla="*/ 493713 h 3713691"/>
                <a:gd name="connsiteX7" fmla="*/ 2841626 w 3530600"/>
                <a:gd name="connsiteY7" fmla="*/ 417513 h 3713691"/>
                <a:gd name="connsiteX8" fmla="*/ 2994026 w 3530600"/>
                <a:gd name="connsiteY8" fmla="*/ 265113 h 3713691"/>
                <a:gd name="connsiteX9" fmla="*/ 3241675 w 3530600"/>
                <a:gd name="connsiteY9" fmla="*/ 484187 h 3713691"/>
                <a:gd name="connsiteX10" fmla="*/ 3508375 w 3530600"/>
                <a:gd name="connsiteY10" fmla="*/ 874712 h 3713691"/>
                <a:gd name="connsiteX11" fmla="*/ 3375026 w 3530600"/>
                <a:gd name="connsiteY11" fmla="*/ 1027113 h 3713691"/>
                <a:gd name="connsiteX12" fmla="*/ 3070226 w 3530600"/>
                <a:gd name="connsiteY12" fmla="*/ 1179513 h 3713691"/>
                <a:gd name="connsiteX13" fmla="*/ 2855914 w 3530600"/>
                <a:gd name="connsiteY13" fmla="*/ 1565276 h 3713691"/>
                <a:gd name="connsiteX14" fmla="*/ 2715420 w 3530600"/>
                <a:gd name="connsiteY14" fmla="*/ 1598613 h 3713691"/>
                <a:gd name="connsiteX15" fmla="*/ 2639220 w 3530600"/>
                <a:gd name="connsiteY15" fmla="*/ 1660525 h 3713691"/>
                <a:gd name="connsiteX16" fmla="*/ 2439194 w 3530600"/>
                <a:gd name="connsiteY16" fmla="*/ 1691482 h 3713691"/>
                <a:gd name="connsiteX17" fmla="*/ 2293939 w 3530600"/>
                <a:gd name="connsiteY17" fmla="*/ 1805781 h 3713691"/>
                <a:gd name="connsiteX18" fmla="*/ 2098675 w 3530600"/>
                <a:gd name="connsiteY18" fmla="*/ 2084387 h 3713691"/>
                <a:gd name="connsiteX19" fmla="*/ 2232026 w 3530600"/>
                <a:gd name="connsiteY19" fmla="*/ 2474913 h 3713691"/>
                <a:gd name="connsiteX20" fmla="*/ 2155826 w 3530600"/>
                <a:gd name="connsiteY20" fmla="*/ 2855913 h 3713691"/>
                <a:gd name="connsiteX21" fmla="*/ 2070100 w 3530600"/>
                <a:gd name="connsiteY21" fmla="*/ 3113087 h 3713691"/>
                <a:gd name="connsiteX22" fmla="*/ 1774825 w 3530600"/>
                <a:gd name="connsiteY22" fmla="*/ 3541713 h 3713691"/>
                <a:gd name="connsiteX23" fmla="*/ 1198015 w 3530600"/>
                <a:gd name="connsiteY23" fmla="*/ 3709169 h 3713691"/>
                <a:gd name="connsiteX24" fmla="*/ 1056699 w 3530600"/>
                <a:gd name="connsiteY24" fmla="*/ 3514580 h 3713691"/>
                <a:gd name="connsiteX25" fmla="*/ 985579 w 3530600"/>
                <a:gd name="connsiteY25" fmla="*/ 3452860 h 3713691"/>
                <a:gd name="connsiteX26" fmla="*/ 627207 w 3530600"/>
                <a:gd name="connsiteY26" fmla="*/ 3089132 h 3713691"/>
                <a:gd name="connsiteX27" fmla="*/ 860426 w 3530600"/>
                <a:gd name="connsiteY27" fmla="*/ 1865313 h 3713691"/>
                <a:gd name="connsiteX28" fmla="*/ 50800 w 3530600"/>
                <a:gd name="connsiteY28" fmla="*/ 1008062 h 3713691"/>
                <a:gd name="connsiteX29" fmla="*/ 555625 w 3530600"/>
                <a:gd name="connsiteY29" fmla="*/ 493713 h 3713691"/>
                <a:gd name="connsiteX0" fmla="*/ 555625 w 3530600"/>
                <a:gd name="connsiteY0" fmla="*/ 493713 h 3713691"/>
                <a:gd name="connsiteX1" fmla="*/ 898525 w 3530600"/>
                <a:gd name="connsiteY1" fmla="*/ 465137 h 3713691"/>
                <a:gd name="connsiteX2" fmla="*/ 1308100 w 3530600"/>
                <a:gd name="connsiteY2" fmla="*/ 246062 h 3713691"/>
                <a:gd name="connsiteX3" fmla="*/ 1727200 w 3530600"/>
                <a:gd name="connsiteY3" fmla="*/ 55562 h 3713691"/>
                <a:gd name="connsiteX4" fmla="*/ 2003425 w 3530600"/>
                <a:gd name="connsiteY4" fmla="*/ 36512 h 3713691"/>
                <a:gd name="connsiteX5" fmla="*/ 2355850 w 3530600"/>
                <a:gd name="connsiteY5" fmla="*/ 274637 h 3713691"/>
                <a:gd name="connsiteX6" fmla="*/ 2689226 w 3530600"/>
                <a:gd name="connsiteY6" fmla="*/ 493713 h 3713691"/>
                <a:gd name="connsiteX7" fmla="*/ 2841626 w 3530600"/>
                <a:gd name="connsiteY7" fmla="*/ 417513 h 3713691"/>
                <a:gd name="connsiteX8" fmla="*/ 2994026 w 3530600"/>
                <a:gd name="connsiteY8" fmla="*/ 265113 h 3713691"/>
                <a:gd name="connsiteX9" fmla="*/ 3241675 w 3530600"/>
                <a:gd name="connsiteY9" fmla="*/ 484187 h 3713691"/>
                <a:gd name="connsiteX10" fmla="*/ 3508375 w 3530600"/>
                <a:gd name="connsiteY10" fmla="*/ 874712 h 3713691"/>
                <a:gd name="connsiteX11" fmla="*/ 3375026 w 3530600"/>
                <a:gd name="connsiteY11" fmla="*/ 1027113 h 3713691"/>
                <a:gd name="connsiteX12" fmla="*/ 3070226 w 3530600"/>
                <a:gd name="connsiteY12" fmla="*/ 1179513 h 3713691"/>
                <a:gd name="connsiteX13" fmla="*/ 2855914 w 3530600"/>
                <a:gd name="connsiteY13" fmla="*/ 1565276 h 3713691"/>
                <a:gd name="connsiteX14" fmla="*/ 2715420 w 3530600"/>
                <a:gd name="connsiteY14" fmla="*/ 1598613 h 3713691"/>
                <a:gd name="connsiteX15" fmla="*/ 2639220 w 3530600"/>
                <a:gd name="connsiteY15" fmla="*/ 1660525 h 3713691"/>
                <a:gd name="connsiteX16" fmla="*/ 2439194 w 3530600"/>
                <a:gd name="connsiteY16" fmla="*/ 1691482 h 3713691"/>
                <a:gd name="connsiteX17" fmla="*/ 2293939 w 3530600"/>
                <a:gd name="connsiteY17" fmla="*/ 1805781 h 3713691"/>
                <a:gd name="connsiteX18" fmla="*/ 2098675 w 3530600"/>
                <a:gd name="connsiteY18" fmla="*/ 2084387 h 3713691"/>
                <a:gd name="connsiteX19" fmla="*/ 2232026 w 3530600"/>
                <a:gd name="connsiteY19" fmla="*/ 2474913 h 3713691"/>
                <a:gd name="connsiteX20" fmla="*/ 2155826 w 3530600"/>
                <a:gd name="connsiteY20" fmla="*/ 2855913 h 3713691"/>
                <a:gd name="connsiteX21" fmla="*/ 2070100 w 3530600"/>
                <a:gd name="connsiteY21" fmla="*/ 3113087 h 3713691"/>
                <a:gd name="connsiteX22" fmla="*/ 1774825 w 3530600"/>
                <a:gd name="connsiteY22" fmla="*/ 3541713 h 3713691"/>
                <a:gd name="connsiteX23" fmla="*/ 1198015 w 3530600"/>
                <a:gd name="connsiteY23" fmla="*/ 3709169 h 3713691"/>
                <a:gd name="connsiteX24" fmla="*/ 1056699 w 3530600"/>
                <a:gd name="connsiteY24" fmla="*/ 3514580 h 3713691"/>
                <a:gd name="connsiteX25" fmla="*/ 985579 w 3530600"/>
                <a:gd name="connsiteY25" fmla="*/ 3452860 h 3713691"/>
                <a:gd name="connsiteX26" fmla="*/ 627207 w 3530600"/>
                <a:gd name="connsiteY26" fmla="*/ 3089132 h 3713691"/>
                <a:gd name="connsiteX27" fmla="*/ 860426 w 3530600"/>
                <a:gd name="connsiteY27" fmla="*/ 1865313 h 3713691"/>
                <a:gd name="connsiteX28" fmla="*/ 50800 w 3530600"/>
                <a:gd name="connsiteY28" fmla="*/ 1008062 h 3713691"/>
                <a:gd name="connsiteX29" fmla="*/ 555625 w 3530600"/>
                <a:gd name="connsiteY29" fmla="*/ 493713 h 3713691"/>
                <a:gd name="connsiteX0" fmla="*/ 555625 w 3530600"/>
                <a:gd name="connsiteY0" fmla="*/ 493713 h 3723224"/>
                <a:gd name="connsiteX1" fmla="*/ 898525 w 3530600"/>
                <a:gd name="connsiteY1" fmla="*/ 465137 h 3723224"/>
                <a:gd name="connsiteX2" fmla="*/ 1308100 w 3530600"/>
                <a:gd name="connsiteY2" fmla="*/ 246062 h 3723224"/>
                <a:gd name="connsiteX3" fmla="*/ 1727200 w 3530600"/>
                <a:gd name="connsiteY3" fmla="*/ 55562 h 3723224"/>
                <a:gd name="connsiteX4" fmla="*/ 2003425 w 3530600"/>
                <a:gd name="connsiteY4" fmla="*/ 36512 h 3723224"/>
                <a:gd name="connsiteX5" fmla="*/ 2355850 w 3530600"/>
                <a:gd name="connsiteY5" fmla="*/ 274637 h 3723224"/>
                <a:gd name="connsiteX6" fmla="*/ 2689226 w 3530600"/>
                <a:gd name="connsiteY6" fmla="*/ 493713 h 3723224"/>
                <a:gd name="connsiteX7" fmla="*/ 2841626 w 3530600"/>
                <a:gd name="connsiteY7" fmla="*/ 417513 h 3723224"/>
                <a:gd name="connsiteX8" fmla="*/ 2994026 w 3530600"/>
                <a:gd name="connsiteY8" fmla="*/ 265113 h 3723224"/>
                <a:gd name="connsiteX9" fmla="*/ 3241675 w 3530600"/>
                <a:gd name="connsiteY9" fmla="*/ 484187 h 3723224"/>
                <a:gd name="connsiteX10" fmla="*/ 3508375 w 3530600"/>
                <a:gd name="connsiteY10" fmla="*/ 874712 h 3723224"/>
                <a:gd name="connsiteX11" fmla="*/ 3375026 w 3530600"/>
                <a:gd name="connsiteY11" fmla="*/ 1027113 h 3723224"/>
                <a:gd name="connsiteX12" fmla="*/ 3070226 w 3530600"/>
                <a:gd name="connsiteY12" fmla="*/ 1179513 h 3723224"/>
                <a:gd name="connsiteX13" fmla="*/ 2855914 w 3530600"/>
                <a:gd name="connsiteY13" fmla="*/ 1565276 h 3723224"/>
                <a:gd name="connsiteX14" fmla="*/ 2715420 w 3530600"/>
                <a:gd name="connsiteY14" fmla="*/ 1598613 h 3723224"/>
                <a:gd name="connsiteX15" fmla="*/ 2639220 w 3530600"/>
                <a:gd name="connsiteY15" fmla="*/ 1660525 h 3723224"/>
                <a:gd name="connsiteX16" fmla="*/ 2439194 w 3530600"/>
                <a:gd name="connsiteY16" fmla="*/ 1691482 h 3723224"/>
                <a:gd name="connsiteX17" fmla="*/ 2293939 w 3530600"/>
                <a:gd name="connsiteY17" fmla="*/ 1805781 h 3723224"/>
                <a:gd name="connsiteX18" fmla="*/ 2098675 w 3530600"/>
                <a:gd name="connsiteY18" fmla="*/ 2084387 h 3723224"/>
                <a:gd name="connsiteX19" fmla="*/ 2232026 w 3530600"/>
                <a:gd name="connsiteY19" fmla="*/ 2474913 h 3723224"/>
                <a:gd name="connsiteX20" fmla="*/ 2155826 w 3530600"/>
                <a:gd name="connsiteY20" fmla="*/ 2855913 h 3723224"/>
                <a:gd name="connsiteX21" fmla="*/ 2070100 w 3530600"/>
                <a:gd name="connsiteY21" fmla="*/ 3113087 h 3723224"/>
                <a:gd name="connsiteX22" fmla="*/ 1774825 w 3530600"/>
                <a:gd name="connsiteY22" fmla="*/ 3541713 h 3723224"/>
                <a:gd name="connsiteX23" fmla="*/ 1198015 w 3530600"/>
                <a:gd name="connsiteY23" fmla="*/ 3709169 h 3723224"/>
                <a:gd name="connsiteX24" fmla="*/ 1151256 w 3530600"/>
                <a:gd name="connsiteY24" fmla="*/ 3626042 h 3723224"/>
                <a:gd name="connsiteX25" fmla="*/ 1056699 w 3530600"/>
                <a:gd name="connsiteY25" fmla="*/ 3514580 h 3723224"/>
                <a:gd name="connsiteX26" fmla="*/ 985579 w 3530600"/>
                <a:gd name="connsiteY26" fmla="*/ 3452860 h 3723224"/>
                <a:gd name="connsiteX27" fmla="*/ 627207 w 3530600"/>
                <a:gd name="connsiteY27" fmla="*/ 3089132 h 3723224"/>
                <a:gd name="connsiteX28" fmla="*/ 860426 w 3530600"/>
                <a:gd name="connsiteY28" fmla="*/ 1865313 h 3723224"/>
                <a:gd name="connsiteX29" fmla="*/ 50800 w 3530600"/>
                <a:gd name="connsiteY29" fmla="*/ 1008062 h 3723224"/>
                <a:gd name="connsiteX30" fmla="*/ 555625 w 3530600"/>
                <a:gd name="connsiteY30" fmla="*/ 493713 h 3723224"/>
                <a:gd name="connsiteX0" fmla="*/ 555625 w 3530600"/>
                <a:gd name="connsiteY0" fmla="*/ 493713 h 3709169"/>
                <a:gd name="connsiteX1" fmla="*/ 898525 w 3530600"/>
                <a:gd name="connsiteY1" fmla="*/ 465137 h 3709169"/>
                <a:gd name="connsiteX2" fmla="*/ 1308100 w 3530600"/>
                <a:gd name="connsiteY2" fmla="*/ 246062 h 3709169"/>
                <a:gd name="connsiteX3" fmla="*/ 1727200 w 3530600"/>
                <a:gd name="connsiteY3" fmla="*/ 55562 h 3709169"/>
                <a:gd name="connsiteX4" fmla="*/ 2003425 w 3530600"/>
                <a:gd name="connsiteY4" fmla="*/ 36512 h 3709169"/>
                <a:gd name="connsiteX5" fmla="*/ 2355850 w 3530600"/>
                <a:gd name="connsiteY5" fmla="*/ 274637 h 3709169"/>
                <a:gd name="connsiteX6" fmla="*/ 2689226 w 3530600"/>
                <a:gd name="connsiteY6" fmla="*/ 493713 h 3709169"/>
                <a:gd name="connsiteX7" fmla="*/ 2841626 w 3530600"/>
                <a:gd name="connsiteY7" fmla="*/ 417513 h 3709169"/>
                <a:gd name="connsiteX8" fmla="*/ 2994026 w 3530600"/>
                <a:gd name="connsiteY8" fmla="*/ 265113 h 3709169"/>
                <a:gd name="connsiteX9" fmla="*/ 3241675 w 3530600"/>
                <a:gd name="connsiteY9" fmla="*/ 484187 h 3709169"/>
                <a:gd name="connsiteX10" fmla="*/ 3508375 w 3530600"/>
                <a:gd name="connsiteY10" fmla="*/ 874712 h 3709169"/>
                <a:gd name="connsiteX11" fmla="*/ 3375026 w 3530600"/>
                <a:gd name="connsiteY11" fmla="*/ 1027113 h 3709169"/>
                <a:gd name="connsiteX12" fmla="*/ 3070226 w 3530600"/>
                <a:gd name="connsiteY12" fmla="*/ 1179513 h 3709169"/>
                <a:gd name="connsiteX13" fmla="*/ 2855914 w 3530600"/>
                <a:gd name="connsiteY13" fmla="*/ 1565276 h 3709169"/>
                <a:gd name="connsiteX14" fmla="*/ 2715420 w 3530600"/>
                <a:gd name="connsiteY14" fmla="*/ 1598613 h 3709169"/>
                <a:gd name="connsiteX15" fmla="*/ 2639220 w 3530600"/>
                <a:gd name="connsiteY15" fmla="*/ 1660525 h 3709169"/>
                <a:gd name="connsiteX16" fmla="*/ 2439194 w 3530600"/>
                <a:gd name="connsiteY16" fmla="*/ 1691482 h 3709169"/>
                <a:gd name="connsiteX17" fmla="*/ 2293939 w 3530600"/>
                <a:gd name="connsiteY17" fmla="*/ 1805781 h 3709169"/>
                <a:gd name="connsiteX18" fmla="*/ 2098675 w 3530600"/>
                <a:gd name="connsiteY18" fmla="*/ 2084387 h 3709169"/>
                <a:gd name="connsiteX19" fmla="*/ 2232026 w 3530600"/>
                <a:gd name="connsiteY19" fmla="*/ 2474913 h 3709169"/>
                <a:gd name="connsiteX20" fmla="*/ 2155826 w 3530600"/>
                <a:gd name="connsiteY20" fmla="*/ 2855913 h 3709169"/>
                <a:gd name="connsiteX21" fmla="*/ 2070100 w 3530600"/>
                <a:gd name="connsiteY21" fmla="*/ 3113087 h 3709169"/>
                <a:gd name="connsiteX22" fmla="*/ 1774825 w 3530600"/>
                <a:gd name="connsiteY22" fmla="*/ 3541713 h 3709169"/>
                <a:gd name="connsiteX23" fmla="*/ 1198015 w 3530600"/>
                <a:gd name="connsiteY23" fmla="*/ 3709169 h 3709169"/>
                <a:gd name="connsiteX24" fmla="*/ 1151256 w 3530600"/>
                <a:gd name="connsiteY24" fmla="*/ 3626042 h 3709169"/>
                <a:gd name="connsiteX25" fmla="*/ 1056699 w 3530600"/>
                <a:gd name="connsiteY25" fmla="*/ 3514580 h 3709169"/>
                <a:gd name="connsiteX26" fmla="*/ 985579 w 3530600"/>
                <a:gd name="connsiteY26" fmla="*/ 3452860 h 3709169"/>
                <a:gd name="connsiteX27" fmla="*/ 627207 w 3530600"/>
                <a:gd name="connsiteY27" fmla="*/ 3089132 h 3709169"/>
                <a:gd name="connsiteX28" fmla="*/ 860426 w 3530600"/>
                <a:gd name="connsiteY28" fmla="*/ 1865313 h 3709169"/>
                <a:gd name="connsiteX29" fmla="*/ 50800 w 3530600"/>
                <a:gd name="connsiteY29" fmla="*/ 1008062 h 3709169"/>
                <a:gd name="connsiteX30" fmla="*/ 555625 w 3530600"/>
                <a:gd name="connsiteY30" fmla="*/ 493713 h 3709169"/>
                <a:gd name="connsiteX0" fmla="*/ 555625 w 3530600"/>
                <a:gd name="connsiteY0" fmla="*/ 493713 h 3702819"/>
                <a:gd name="connsiteX1" fmla="*/ 898525 w 3530600"/>
                <a:gd name="connsiteY1" fmla="*/ 465137 h 3702819"/>
                <a:gd name="connsiteX2" fmla="*/ 1308100 w 3530600"/>
                <a:gd name="connsiteY2" fmla="*/ 246062 h 3702819"/>
                <a:gd name="connsiteX3" fmla="*/ 1727200 w 3530600"/>
                <a:gd name="connsiteY3" fmla="*/ 55562 h 3702819"/>
                <a:gd name="connsiteX4" fmla="*/ 2003425 w 3530600"/>
                <a:gd name="connsiteY4" fmla="*/ 36512 h 3702819"/>
                <a:gd name="connsiteX5" fmla="*/ 2355850 w 3530600"/>
                <a:gd name="connsiteY5" fmla="*/ 274637 h 3702819"/>
                <a:gd name="connsiteX6" fmla="*/ 2689226 w 3530600"/>
                <a:gd name="connsiteY6" fmla="*/ 493713 h 3702819"/>
                <a:gd name="connsiteX7" fmla="*/ 2841626 w 3530600"/>
                <a:gd name="connsiteY7" fmla="*/ 417513 h 3702819"/>
                <a:gd name="connsiteX8" fmla="*/ 2994026 w 3530600"/>
                <a:gd name="connsiteY8" fmla="*/ 265113 h 3702819"/>
                <a:gd name="connsiteX9" fmla="*/ 3241675 w 3530600"/>
                <a:gd name="connsiteY9" fmla="*/ 484187 h 3702819"/>
                <a:gd name="connsiteX10" fmla="*/ 3508375 w 3530600"/>
                <a:gd name="connsiteY10" fmla="*/ 874712 h 3702819"/>
                <a:gd name="connsiteX11" fmla="*/ 3375026 w 3530600"/>
                <a:gd name="connsiteY11" fmla="*/ 1027113 h 3702819"/>
                <a:gd name="connsiteX12" fmla="*/ 3070226 w 3530600"/>
                <a:gd name="connsiteY12" fmla="*/ 1179513 h 3702819"/>
                <a:gd name="connsiteX13" fmla="*/ 2855914 w 3530600"/>
                <a:gd name="connsiteY13" fmla="*/ 1565276 h 3702819"/>
                <a:gd name="connsiteX14" fmla="*/ 2715420 w 3530600"/>
                <a:gd name="connsiteY14" fmla="*/ 1598613 h 3702819"/>
                <a:gd name="connsiteX15" fmla="*/ 2639220 w 3530600"/>
                <a:gd name="connsiteY15" fmla="*/ 1660525 h 3702819"/>
                <a:gd name="connsiteX16" fmla="*/ 2439194 w 3530600"/>
                <a:gd name="connsiteY16" fmla="*/ 1691482 h 3702819"/>
                <a:gd name="connsiteX17" fmla="*/ 2293939 w 3530600"/>
                <a:gd name="connsiteY17" fmla="*/ 1805781 h 3702819"/>
                <a:gd name="connsiteX18" fmla="*/ 2098675 w 3530600"/>
                <a:gd name="connsiteY18" fmla="*/ 2084387 h 3702819"/>
                <a:gd name="connsiteX19" fmla="*/ 2232026 w 3530600"/>
                <a:gd name="connsiteY19" fmla="*/ 2474913 h 3702819"/>
                <a:gd name="connsiteX20" fmla="*/ 2155826 w 3530600"/>
                <a:gd name="connsiteY20" fmla="*/ 2855913 h 3702819"/>
                <a:gd name="connsiteX21" fmla="*/ 2070100 w 3530600"/>
                <a:gd name="connsiteY21" fmla="*/ 3113087 h 3702819"/>
                <a:gd name="connsiteX22" fmla="*/ 1774825 w 3530600"/>
                <a:gd name="connsiteY22" fmla="*/ 3541713 h 3702819"/>
                <a:gd name="connsiteX23" fmla="*/ 1166265 w 3530600"/>
                <a:gd name="connsiteY23" fmla="*/ 3702819 h 3702819"/>
                <a:gd name="connsiteX24" fmla="*/ 1151256 w 3530600"/>
                <a:gd name="connsiteY24" fmla="*/ 3626042 h 3702819"/>
                <a:gd name="connsiteX25" fmla="*/ 1056699 w 3530600"/>
                <a:gd name="connsiteY25" fmla="*/ 3514580 h 3702819"/>
                <a:gd name="connsiteX26" fmla="*/ 985579 w 3530600"/>
                <a:gd name="connsiteY26" fmla="*/ 3452860 h 3702819"/>
                <a:gd name="connsiteX27" fmla="*/ 627207 w 3530600"/>
                <a:gd name="connsiteY27" fmla="*/ 3089132 h 3702819"/>
                <a:gd name="connsiteX28" fmla="*/ 860426 w 3530600"/>
                <a:gd name="connsiteY28" fmla="*/ 1865313 h 3702819"/>
                <a:gd name="connsiteX29" fmla="*/ 50800 w 3530600"/>
                <a:gd name="connsiteY29" fmla="*/ 1008062 h 3702819"/>
                <a:gd name="connsiteX30" fmla="*/ 555625 w 3530600"/>
                <a:gd name="connsiteY30" fmla="*/ 493713 h 3702819"/>
                <a:gd name="connsiteX0" fmla="*/ 544195 w 3519170"/>
                <a:gd name="connsiteY0" fmla="*/ 493713 h 3702819"/>
                <a:gd name="connsiteX1" fmla="*/ 887095 w 3519170"/>
                <a:gd name="connsiteY1" fmla="*/ 465137 h 3702819"/>
                <a:gd name="connsiteX2" fmla="*/ 1296670 w 3519170"/>
                <a:gd name="connsiteY2" fmla="*/ 246062 h 3702819"/>
                <a:gd name="connsiteX3" fmla="*/ 1715770 w 3519170"/>
                <a:gd name="connsiteY3" fmla="*/ 55562 h 3702819"/>
                <a:gd name="connsiteX4" fmla="*/ 1991995 w 3519170"/>
                <a:gd name="connsiteY4" fmla="*/ 36512 h 3702819"/>
                <a:gd name="connsiteX5" fmla="*/ 2344420 w 3519170"/>
                <a:gd name="connsiteY5" fmla="*/ 274637 h 3702819"/>
                <a:gd name="connsiteX6" fmla="*/ 2677796 w 3519170"/>
                <a:gd name="connsiteY6" fmla="*/ 493713 h 3702819"/>
                <a:gd name="connsiteX7" fmla="*/ 2830196 w 3519170"/>
                <a:gd name="connsiteY7" fmla="*/ 417513 h 3702819"/>
                <a:gd name="connsiteX8" fmla="*/ 2982596 w 3519170"/>
                <a:gd name="connsiteY8" fmla="*/ 265113 h 3702819"/>
                <a:gd name="connsiteX9" fmla="*/ 3230245 w 3519170"/>
                <a:gd name="connsiteY9" fmla="*/ 484187 h 3702819"/>
                <a:gd name="connsiteX10" fmla="*/ 3496945 w 3519170"/>
                <a:gd name="connsiteY10" fmla="*/ 874712 h 3702819"/>
                <a:gd name="connsiteX11" fmla="*/ 3363596 w 3519170"/>
                <a:gd name="connsiteY11" fmla="*/ 1027113 h 3702819"/>
                <a:gd name="connsiteX12" fmla="*/ 3058796 w 3519170"/>
                <a:gd name="connsiteY12" fmla="*/ 1179513 h 3702819"/>
                <a:gd name="connsiteX13" fmla="*/ 2844484 w 3519170"/>
                <a:gd name="connsiteY13" fmla="*/ 1565276 h 3702819"/>
                <a:gd name="connsiteX14" fmla="*/ 2703990 w 3519170"/>
                <a:gd name="connsiteY14" fmla="*/ 1598613 h 3702819"/>
                <a:gd name="connsiteX15" fmla="*/ 2627790 w 3519170"/>
                <a:gd name="connsiteY15" fmla="*/ 1660525 h 3702819"/>
                <a:gd name="connsiteX16" fmla="*/ 2427764 w 3519170"/>
                <a:gd name="connsiteY16" fmla="*/ 1691482 h 3702819"/>
                <a:gd name="connsiteX17" fmla="*/ 2282509 w 3519170"/>
                <a:gd name="connsiteY17" fmla="*/ 1805781 h 3702819"/>
                <a:gd name="connsiteX18" fmla="*/ 2087245 w 3519170"/>
                <a:gd name="connsiteY18" fmla="*/ 2084387 h 3702819"/>
                <a:gd name="connsiteX19" fmla="*/ 2220596 w 3519170"/>
                <a:gd name="connsiteY19" fmla="*/ 2474913 h 3702819"/>
                <a:gd name="connsiteX20" fmla="*/ 2144396 w 3519170"/>
                <a:gd name="connsiteY20" fmla="*/ 2855913 h 3702819"/>
                <a:gd name="connsiteX21" fmla="*/ 2058670 w 3519170"/>
                <a:gd name="connsiteY21" fmla="*/ 3113087 h 3702819"/>
                <a:gd name="connsiteX22" fmla="*/ 1763395 w 3519170"/>
                <a:gd name="connsiteY22" fmla="*/ 3541713 h 3702819"/>
                <a:gd name="connsiteX23" fmla="*/ 1154835 w 3519170"/>
                <a:gd name="connsiteY23" fmla="*/ 3702819 h 3702819"/>
                <a:gd name="connsiteX24" fmla="*/ 1139826 w 3519170"/>
                <a:gd name="connsiteY24" fmla="*/ 3626042 h 3702819"/>
                <a:gd name="connsiteX25" fmla="*/ 1045269 w 3519170"/>
                <a:gd name="connsiteY25" fmla="*/ 3514580 h 3702819"/>
                <a:gd name="connsiteX26" fmla="*/ 974149 w 3519170"/>
                <a:gd name="connsiteY26" fmla="*/ 3452860 h 3702819"/>
                <a:gd name="connsiteX27" fmla="*/ 615777 w 3519170"/>
                <a:gd name="connsiteY27" fmla="*/ 3089132 h 3702819"/>
                <a:gd name="connsiteX28" fmla="*/ 848996 w 3519170"/>
                <a:gd name="connsiteY28" fmla="*/ 1865313 h 3702819"/>
                <a:gd name="connsiteX29" fmla="*/ 307976 w 3519170"/>
                <a:gd name="connsiteY29" fmla="*/ 1352742 h 3702819"/>
                <a:gd name="connsiteX30" fmla="*/ 39370 w 3519170"/>
                <a:gd name="connsiteY30" fmla="*/ 1008062 h 3702819"/>
                <a:gd name="connsiteX31" fmla="*/ 544195 w 3519170"/>
                <a:gd name="connsiteY31" fmla="*/ 493713 h 37028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3519170" h="3702819">
                  <a:moveTo>
                    <a:pt x="544195" y="493713"/>
                  </a:moveTo>
                  <a:lnTo>
                    <a:pt x="887095" y="465137"/>
                  </a:lnTo>
                  <a:lnTo>
                    <a:pt x="1296670" y="246062"/>
                  </a:lnTo>
                  <a:lnTo>
                    <a:pt x="1715770" y="55562"/>
                  </a:lnTo>
                  <a:cubicBezTo>
                    <a:pt x="1839277" y="37147"/>
                    <a:pt x="1887220" y="0"/>
                    <a:pt x="1991995" y="36512"/>
                  </a:cubicBezTo>
                  <a:cubicBezTo>
                    <a:pt x="2096770" y="73024"/>
                    <a:pt x="2151221" y="392747"/>
                    <a:pt x="2344420" y="274637"/>
                  </a:cubicBezTo>
                  <a:cubicBezTo>
                    <a:pt x="2455545" y="347662"/>
                    <a:pt x="2528571" y="430213"/>
                    <a:pt x="2677796" y="493713"/>
                  </a:cubicBezTo>
                  <a:cubicBezTo>
                    <a:pt x="2693671" y="492919"/>
                    <a:pt x="2816702" y="494507"/>
                    <a:pt x="2830196" y="417513"/>
                  </a:cubicBezTo>
                  <a:cubicBezTo>
                    <a:pt x="2873058" y="379413"/>
                    <a:pt x="2915921" y="254001"/>
                    <a:pt x="2982596" y="265113"/>
                  </a:cubicBezTo>
                  <a:cubicBezTo>
                    <a:pt x="3049271" y="276225"/>
                    <a:pt x="3144520" y="382587"/>
                    <a:pt x="3230245" y="484187"/>
                  </a:cubicBezTo>
                  <a:cubicBezTo>
                    <a:pt x="3315970" y="585787"/>
                    <a:pt x="3474720" y="784224"/>
                    <a:pt x="3496945" y="874712"/>
                  </a:cubicBezTo>
                  <a:cubicBezTo>
                    <a:pt x="3519170" y="965200"/>
                    <a:pt x="3436621" y="976313"/>
                    <a:pt x="3363596" y="1027113"/>
                  </a:cubicBezTo>
                  <a:cubicBezTo>
                    <a:pt x="3290571" y="1077913"/>
                    <a:pt x="3145315" y="1089819"/>
                    <a:pt x="3058796" y="1179513"/>
                  </a:cubicBezTo>
                  <a:cubicBezTo>
                    <a:pt x="2972277" y="1269207"/>
                    <a:pt x="2903618" y="1495426"/>
                    <a:pt x="2844484" y="1565276"/>
                  </a:cubicBezTo>
                  <a:cubicBezTo>
                    <a:pt x="2785350" y="1635126"/>
                    <a:pt x="2740106" y="1582738"/>
                    <a:pt x="2703990" y="1598613"/>
                  </a:cubicBezTo>
                  <a:cubicBezTo>
                    <a:pt x="2667874" y="1614488"/>
                    <a:pt x="2673828" y="1645047"/>
                    <a:pt x="2627790" y="1660525"/>
                  </a:cubicBezTo>
                  <a:cubicBezTo>
                    <a:pt x="2581752" y="1676003"/>
                    <a:pt x="2485311" y="1667273"/>
                    <a:pt x="2427764" y="1691482"/>
                  </a:cubicBezTo>
                  <a:cubicBezTo>
                    <a:pt x="2370217" y="1715691"/>
                    <a:pt x="2344104" y="1755299"/>
                    <a:pt x="2282509" y="1805781"/>
                  </a:cubicBezTo>
                  <a:cubicBezTo>
                    <a:pt x="2215834" y="1919287"/>
                    <a:pt x="2097564" y="1972865"/>
                    <a:pt x="2087245" y="2084387"/>
                  </a:cubicBezTo>
                  <a:cubicBezTo>
                    <a:pt x="2076926" y="2195909"/>
                    <a:pt x="2211071" y="2346325"/>
                    <a:pt x="2220596" y="2474913"/>
                  </a:cubicBezTo>
                  <a:cubicBezTo>
                    <a:pt x="2230121" y="2603501"/>
                    <a:pt x="2171384" y="2749551"/>
                    <a:pt x="2144396" y="2855913"/>
                  </a:cubicBezTo>
                  <a:cubicBezTo>
                    <a:pt x="2117408" y="2962275"/>
                    <a:pt x="2122170" y="2998787"/>
                    <a:pt x="2058670" y="3113087"/>
                  </a:cubicBezTo>
                  <a:cubicBezTo>
                    <a:pt x="1995170" y="3227387"/>
                    <a:pt x="1914034" y="3443424"/>
                    <a:pt x="1763395" y="3541713"/>
                  </a:cubicBezTo>
                  <a:cubicBezTo>
                    <a:pt x="1612756" y="3640002"/>
                    <a:pt x="1258763" y="3688764"/>
                    <a:pt x="1154835" y="3702819"/>
                  </a:cubicBezTo>
                  <a:cubicBezTo>
                    <a:pt x="1133457" y="3659724"/>
                    <a:pt x="1158087" y="3657415"/>
                    <a:pt x="1139826" y="3626042"/>
                  </a:cubicBezTo>
                  <a:cubicBezTo>
                    <a:pt x="1121565" y="3594669"/>
                    <a:pt x="1072882" y="3543444"/>
                    <a:pt x="1045269" y="3514580"/>
                  </a:cubicBezTo>
                  <a:cubicBezTo>
                    <a:pt x="1017656" y="3485716"/>
                    <a:pt x="1053428" y="3523768"/>
                    <a:pt x="974149" y="3452860"/>
                  </a:cubicBezTo>
                  <a:cubicBezTo>
                    <a:pt x="814052" y="3358861"/>
                    <a:pt x="636636" y="3353723"/>
                    <a:pt x="615777" y="3089132"/>
                  </a:cubicBezTo>
                  <a:cubicBezTo>
                    <a:pt x="594918" y="2824541"/>
                    <a:pt x="900296" y="2154711"/>
                    <a:pt x="848996" y="1865313"/>
                  </a:cubicBezTo>
                  <a:cubicBezTo>
                    <a:pt x="797696" y="1575915"/>
                    <a:pt x="442914" y="1495617"/>
                    <a:pt x="307976" y="1352742"/>
                  </a:cubicBezTo>
                  <a:cubicBezTo>
                    <a:pt x="173038" y="1209867"/>
                    <a:pt x="0" y="1151233"/>
                    <a:pt x="39370" y="1008062"/>
                  </a:cubicBezTo>
                  <a:cubicBezTo>
                    <a:pt x="78740" y="864891"/>
                    <a:pt x="402908" y="584201"/>
                    <a:pt x="544195" y="493713"/>
                  </a:cubicBezTo>
                  <a:close/>
                </a:path>
              </a:pathLst>
            </a:cu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6" name="Freeform 35">
              <a:extLst>
                <a:ext uri="{FF2B5EF4-FFF2-40B4-BE49-F238E27FC236}">
                  <a16:creationId xmlns:a16="http://schemas.microsoft.com/office/drawing/2014/main" id="{6B32E3AC-2D6B-388D-950A-7774BEB87D01}"/>
                </a:ext>
              </a:extLst>
            </xdr:cNvPr>
            <xdr:cNvSpPr/>
          </xdr:nvSpPr>
          <xdr:spPr>
            <a:xfrm>
              <a:off x="2887820" y="5823616"/>
              <a:ext cx="3184049" cy="1413510"/>
            </a:xfrm>
            <a:custGeom>
              <a:avLst/>
              <a:gdLst>
                <a:gd name="connsiteX0" fmla="*/ 0 w 3101340"/>
                <a:gd name="connsiteY0" fmla="*/ 457200 h 1341120"/>
                <a:gd name="connsiteX1" fmla="*/ 251460 w 3101340"/>
                <a:gd name="connsiteY1" fmla="*/ 129540 h 1341120"/>
                <a:gd name="connsiteX2" fmla="*/ 502920 w 3101340"/>
                <a:gd name="connsiteY2" fmla="*/ 175260 h 1341120"/>
                <a:gd name="connsiteX3" fmla="*/ 708660 w 3101340"/>
                <a:gd name="connsiteY3" fmla="*/ 167640 h 1341120"/>
                <a:gd name="connsiteX4" fmla="*/ 876300 w 3101340"/>
                <a:gd name="connsiteY4" fmla="*/ 175260 h 1341120"/>
                <a:gd name="connsiteX5" fmla="*/ 1066800 w 3101340"/>
                <a:gd name="connsiteY5" fmla="*/ 45720 h 1341120"/>
                <a:gd name="connsiteX6" fmla="*/ 1127760 w 3101340"/>
                <a:gd name="connsiteY6" fmla="*/ 22860 h 1341120"/>
                <a:gd name="connsiteX7" fmla="*/ 1181100 w 3101340"/>
                <a:gd name="connsiteY7" fmla="*/ 45720 h 1341120"/>
                <a:gd name="connsiteX8" fmla="*/ 1470660 w 3101340"/>
                <a:gd name="connsiteY8" fmla="*/ 464820 h 1341120"/>
                <a:gd name="connsiteX9" fmla="*/ 1546860 w 3101340"/>
                <a:gd name="connsiteY9" fmla="*/ 541020 h 1341120"/>
                <a:gd name="connsiteX10" fmla="*/ 1859280 w 3101340"/>
                <a:gd name="connsiteY10" fmla="*/ 381000 h 1341120"/>
                <a:gd name="connsiteX11" fmla="*/ 2240280 w 3101340"/>
                <a:gd name="connsiteY11" fmla="*/ 137160 h 1341120"/>
                <a:gd name="connsiteX12" fmla="*/ 2735580 w 3101340"/>
                <a:gd name="connsiteY12" fmla="*/ 22860 h 1341120"/>
                <a:gd name="connsiteX13" fmla="*/ 2994660 w 3101340"/>
                <a:gd name="connsiteY13" fmla="*/ 0 h 1341120"/>
                <a:gd name="connsiteX14" fmla="*/ 3101340 w 3101340"/>
                <a:gd name="connsiteY14" fmla="*/ 701040 h 1341120"/>
                <a:gd name="connsiteX15" fmla="*/ 3070860 w 3101340"/>
                <a:gd name="connsiteY15" fmla="*/ 1089660 h 1341120"/>
                <a:gd name="connsiteX16" fmla="*/ 2514600 w 3101340"/>
                <a:gd name="connsiteY16" fmla="*/ 1127760 h 1341120"/>
                <a:gd name="connsiteX17" fmla="*/ 2004060 w 3101340"/>
                <a:gd name="connsiteY17" fmla="*/ 1127760 h 1341120"/>
                <a:gd name="connsiteX18" fmla="*/ 1516380 w 3101340"/>
                <a:gd name="connsiteY18" fmla="*/ 1280160 h 1341120"/>
                <a:gd name="connsiteX19" fmla="*/ 1303020 w 3101340"/>
                <a:gd name="connsiteY19" fmla="*/ 1341120 h 1341120"/>
                <a:gd name="connsiteX20" fmla="*/ 647700 w 3101340"/>
                <a:gd name="connsiteY20" fmla="*/ 1021080 h 1341120"/>
                <a:gd name="connsiteX21" fmla="*/ 205740 w 3101340"/>
                <a:gd name="connsiteY21" fmla="*/ 906780 h 1341120"/>
                <a:gd name="connsiteX22" fmla="*/ 60960 w 3101340"/>
                <a:gd name="connsiteY22" fmla="*/ 579120 h 1341120"/>
                <a:gd name="connsiteX23" fmla="*/ 0 w 3101340"/>
                <a:gd name="connsiteY23" fmla="*/ 457200 h 1341120"/>
                <a:gd name="connsiteX0" fmla="*/ 0 w 3101340"/>
                <a:gd name="connsiteY0" fmla="*/ 457200 h 1341120"/>
                <a:gd name="connsiteX1" fmla="*/ 251460 w 3101340"/>
                <a:gd name="connsiteY1" fmla="*/ 129540 h 1341120"/>
                <a:gd name="connsiteX2" fmla="*/ 502920 w 3101340"/>
                <a:gd name="connsiteY2" fmla="*/ 175260 h 1341120"/>
                <a:gd name="connsiteX3" fmla="*/ 708660 w 3101340"/>
                <a:gd name="connsiteY3" fmla="*/ 167640 h 1341120"/>
                <a:gd name="connsiteX4" fmla="*/ 876300 w 3101340"/>
                <a:gd name="connsiteY4" fmla="*/ 175260 h 1341120"/>
                <a:gd name="connsiteX5" fmla="*/ 1066800 w 3101340"/>
                <a:gd name="connsiteY5" fmla="*/ 45720 h 1341120"/>
                <a:gd name="connsiteX6" fmla="*/ 1127760 w 3101340"/>
                <a:gd name="connsiteY6" fmla="*/ 22860 h 1341120"/>
                <a:gd name="connsiteX7" fmla="*/ 1181100 w 3101340"/>
                <a:gd name="connsiteY7" fmla="*/ 45720 h 1341120"/>
                <a:gd name="connsiteX8" fmla="*/ 1470660 w 3101340"/>
                <a:gd name="connsiteY8" fmla="*/ 464820 h 1341120"/>
                <a:gd name="connsiteX9" fmla="*/ 1546860 w 3101340"/>
                <a:gd name="connsiteY9" fmla="*/ 541020 h 1341120"/>
                <a:gd name="connsiteX10" fmla="*/ 1859280 w 3101340"/>
                <a:gd name="connsiteY10" fmla="*/ 381000 h 1341120"/>
                <a:gd name="connsiteX11" fmla="*/ 2240280 w 3101340"/>
                <a:gd name="connsiteY11" fmla="*/ 137160 h 1341120"/>
                <a:gd name="connsiteX12" fmla="*/ 2735580 w 3101340"/>
                <a:gd name="connsiteY12" fmla="*/ 22860 h 1341120"/>
                <a:gd name="connsiteX13" fmla="*/ 2994660 w 3101340"/>
                <a:gd name="connsiteY13" fmla="*/ 0 h 1341120"/>
                <a:gd name="connsiteX14" fmla="*/ 3101340 w 3101340"/>
                <a:gd name="connsiteY14" fmla="*/ 701040 h 1341120"/>
                <a:gd name="connsiteX15" fmla="*/ 3070860 w 3101340"/>
                <a:gd name="connsiteY15" fmla="*/ 1089660 h 1341120"/>
                <a:gd name="connsiteX16" fmla="*/ 2514600 w 3101340"/>
                <a:gd name="connsiteY16" fmla="*/ 1127760 h 1341120"/>
                <a:gd name="connsiteX17" fmla="*/ 2004060 w 3101340"/>
                <a:gd name="connsiteY17" fmla="*/ 1127760 h 1341120"/>
                <a:gd name="connsiteX18" fmla="*/ 1516380 w 3101340"/>
                <a:gd name="connsiteY18" fmla="*/ 1280160 h 1341120"/>
                <a:gd name="connsiteX19" fmla="*/ 1303020 w 3101340"/>
                <a:gd name="connsiteY19" fmla="*/ 1341120 h 1341120"/>
                <a:gd name="connsiteX20" fmla="*/ 647700 w 3101340"/>
                <a:gd name="connsiteY20" fmla="*/ 1021080 h 1341120"/>
                <a:gd name="connsiteX21" fmla="*/ 205740 w 3101340"/>
                <a:gd name="connsiteY21" fmla="*/ 906780 h 1341120"/>
                <a:gd name="connsiteX22" fmla="*/ 60960 w 3101340"/>
                <a:gd name="connsiteY22" fmla="*/ 579120 h 1341120"/>
                <a:gd name="connsiteX23" fmla="*/ 0 w 3101340"/>
                <a:gd name="connsiteY23" fmla="*/ 457200 h 1341120"/>
                <a:gd name="connsiteX0" fmla="*/ 31750 w 3133090"/>
                <a:gd name="connsiteY0" fmla="*/ 457200 h 1341120"/>
                <a:gd name="connsiteX1" fmla="*/ 283210 w 3133090"/>
                <a:gd name="connsiteY1" fmla="*/ 129540 h 1341120"/>
                <a:gd name="connsiteX2" fmla="*/ 534670 w 3133090"/>
                <a:gd name="connsiteY2" fmla="*/ 175260 h 1341120"/>
                <a:gd name="connsiteX3" fmla="*/ 740410 w 3133090"/>
                <a:gd name="connsiteY3" fmla="*/ 167640 h 1341120"/>
                <a:gd name="connsiteX4" fmla="*/ 908050 w 3133090"/>
                <a:gd name="connsiteY4" fmla="*/ 175260 h 1341120"/>
                <a:gd name="connsiteX5" fmla="*/ 1098550 w 3133090"/>
                <a:gd name="connsiteY5" fmla="*/ 45720 h 1341120"/>
                <a:gd name="connsiteX6" fmla="*/ 1159510 w 3133090"/>
                <a:gd name="connsiteY6" fmla="*/ 22860 h 1341120"/>
                <a:gd name="connsiteX7" fmla="*/ 1212850 w 3133090"/>
                <a:gd name="connsiteY7" fmla="*/ 45720 h 1341120"/>
                <a:gd name="connsiteX8" fmla="*/ 1502410 w 3133090"/>
                <a:gd name="connsiteY8" fmla="*/ 464820 h 1341120"/>
                <a:gd name="connsiteX9" fmla="*/ 1578610 w 3133090"/>
                <a:gd name="connsiteY9" fmla="*/ 541020 h 1341120"/>
                <a:gd name="connsiteX10" fmla="*/ 1891030 w 3133090"/>
                <a:gd name="connsiteY10" fmla="*/ 381000 h 1341120"/>
                <a:gd name="connsiteX11" fmla="*/ 2272030 w 3133090"/>
                <a:gd name="connsiteY11" fmla="*/ 137160 h 1341120"/>
                <a:gd name="connsiteX12" fmla="*/ 2767330 w 3133090"/>
                <a:gd name="connsiteY12" fmla="*/ 22860 h 1341120"/>
                <a:gd name="connsiteX13" fmla="*/ 3026410 w 3133090"/>
                <a:gd name="connsiteY13" fmla="*/ 0 h 1341120"/>
                <a:gd name="connsiteX14" fmla="*/ 3133090 w 3133090"/>
                <a:gd name="connsiteY14" fmla="*/ 701040 h 1341120"/>
                <a:gd name="connsiteX15" fmla="*/ 3102610 w 3133090"/>
                <a:gd name="connsiteY15" fmla="*/ 1089660 h 1341120"/>
                <a:gd name="connsiteX16" fmla="*/ 2546350 w 3133090"/>
                <a:gd name="connsiteY16" fmla="*/ 1127760 h 1341120"/>
                <a:gd name="connsiteX17" fmla="*/ 2035810 w 3133090"/>
                <a:gd name="connsiteY17" fmla="*/ 1127760 h 1341120"/>
                <a:gd name="connsiteX18" fmla="*/ 1548130 w 3133090"/>
                <a:gd name="connsiteY18" fmla="*/ 1280160 h 1341120"/>
                <a:gd name="connsiteX19" fmla="*/ 1334770 w 3133090"/>
                <a:gd name="connsiteY19" fmla="*/ 1341120 h 1341120"/>
                <a:gd name="connsiteX20" fmla="*/ 679450 w 3133090"/>
                <a:gd name="connsiteY20" fmla="*/ 1021080 h 1341120"/>
                <a:gd name="connsiteX21" fmla="*/ 237490 w 3133090"/>
                <a:gd name="connsiteY21" fmla="*/ 906780 h 1341120"/>
                <a:gd name="connsiteX22" fmla="*/ 92710 w 3133090"/>
                <a:gd name="connsiteY22" fmla="*/ 579120 h 1341120"/>
                <a:gd name="connsiteX23" fmla="*/ 31750 w 3133090"/>
                <a:gd name="connsiteY23" fmla="*/ 457200 h 1341120"/>
                <a:gd name="connsiteX0" fmla="*/ 31750 w 3133090"/>
                <a:gd name="connsiteY0" fmla="*/ 457200 h 1341120"/>
                <a:gd name="connsiteX1" fmla="*/ 283210 w 3133090"/>
                <a:gd name="connsiteY1" fmla="*/ 129540 h 1341120"/>
                <a:gd name="connsiteX2" fmla="*/ 534670 w 3133090"/>
                <a:gd name="connsiteY2" fmla="*/ 175260 h 1341120"/>
                <a:gd name="connsiteX3" fmla="*/ 740410 w 3133090"/>
                <a:gd name="connsiteY3" fmla="*/ 167640 h 1341120"/>
                <a:gd name="connsiteX4" fmla="*/ 908050 w 3133090"/>
                <a:gd name="connsiteY4" fmla="*/ 175260 h 1341120"/>
                <a:gd name="connsiteX5" fmla="*/ 1098550 w 3133090"/>
                <a:gd name="connsiteY5" fmla="*/ 45720 h 1341120"/>
                <a:gd name="connsiteX6" fmla="*/ 1159510 w 3133090"/>
                <a:gd name="connsiteY6" fmla="*/ 22860 h 1341120"/>
                <a:gd name="connsiteX7" fmla="*/ 1212850 w 3133090"/>
                <a:gd name="connsiteY7" fmla="*/ 45720 h 1341120"/>
                <a:gd name="connsiteX8" fmla="*/ 1502410 w 3133090"/>
                <a:gd name="connsiteY8" fmla="*/ 464820 h 1341120"/>
                <a:gd name="connsiteX9" fmla="*/ 1578610 w 3133090"/>
                <a:gd name="connsiteY9" fmla="*/ 541020 h 1341120"/>
                <a:gd name="connsiteX10" fmla="*/ 1891030 w 3133090"/>
                <a:gd name="connsiteY10" fmla="*/ 381000 h 1341120"/>
                <a:gd name="connsiteX11" fmla="*/ 2272030 w 3133090"/>
                <a:gd name="connsiteY11" fmla="*/ 137160 h 1341120"/>
                <a:gd name="connsiteX12" fmla="*/ 2767330 w 3133090"/>
                <a:gd name="connsiteY12" fmla="*/ 22860 h 1341120"/>
                <a:gd name="connsiteX13" fmla="*/ 3026410 w 3133090"/>
                <a:gd name="connsiteY13" fmla="*/ 0 h 1341120"/>
                <a:gd name="connsiteX14" fmla="*/ 3133090 w 3133090"/>
                <a:gd name="connsiteY14" fmla="*/ 701040 h 1341120"/>
                <a:gd name="connsiteX15" fmla="*/ 3102610 w 3133090"/>
                <a:gd name="connsiteY15" fmla="*/ 1089660 h 1341120"/>
                <a:gd name="connsiteX16" fmla="*/ 2546350 w 3133090"/>
                <a:gd name="connsiteY16" fmla="*/ 1127760 h 1341120"/>
                <a:gd name="connsiteX17" fmla="*/ 2035810 w 3133090"/>
                <a:gd name="connsiteY17" fmla="*/ 1127760 h 1341120"/>
                <a:gd name="connsiteX18" fmla="*/ 1548130 w 3133090"/>
                <a:gd name="connsiteY18" fmla="*/ 1280160 h 1341120"/>
                <a:gd name="connsiteX19" fmla="*/ 1334770 w 3133090"/>
                <a:gd name="connsiteY19" fmla="*/ 1341120 h 1341120"/>
                <a:gd name="connsiteX20" fmla="*/ 679450 w 3133090"/>
                <a:gd name="connsiteY20" fmla="*/ 1021080 h 1341120"/>
                <a:gd name="connsiteX21" fmla="*/ 237490 w 3133090"/>
                <a:gd name="connsiteY21" fmla="*/ 906780 h 1341120"/>
                <a:gd name="connsiteX22" fmla="*/ 92710 w 3133090"/>
                <a:gd name="connsiteY22" fmla="*/ 579120 h 1341120"/>
                <a:gd name="connsiteX23" fmla="*/ 31750 w 3133090"/>
                <a:gd name="connsiteY23" fmla="*/ 457200 h 1341120"/>
                <a:gd name="connsiteX0" fmla="*/ 31750 w 3133090"/>
                <a:gd name="connsiteY0" fmla="*/ 457200 h 1341120"/>
                <a:gd name="connsiteX1" fmla="*/ 283210 w 3133090"/>
                <a:gd name="connsiteY1" fmla="*/ 129540 h 1341120"/>
                <a:gd name="connsiteX2" fmla="*/ 534670 w 3133090"/>
                <a:gd name="connsiteY2" fmla="*/ 175260 h 1341120"/>
                <a:gd name="connsiteX3" fmla="*/ 740410 w 3133090"/>
                <a:gd name="connsiteY3" fmla="*/ 167640 h 1341120"/>
                <a:gd name="connsiteX4" fmla="*/ 908050 w 3133090"/>
                <a:gd name="connsiteY4" fmla="*/ 175260 h 1341120"/>
                <a:gd name="connsiteX5" fmla="*/ 1098550 w 3133090"/>
                <a:gd name="connsiteY5" fmla="*/ 45720 h 1341120"/>
                <a:gd name="connsiteX6" fmla="*/ 1159510 w 3133090"/>
                <a:gd name="connsiteY6" fmla="*/ 22860 h 1341120"/>
                <a:gd name="connsiteX7" fmla="*/ 1212850 w 3133090"/>
                <a:gd name="connsiteY7" fmla="*/ 45720 h 1341120"/>
                <a:gd name="connsiteX8" fmla="*/ 1502410 w 3133090"/>
                <a:gd name="connsiteY8" fmla="*/ 464820 h 1341120"/>
                <a:gd name="connsiteX9" fmla="*/ 1578610 w 3133090"/>
                <a:gd name="connsiteY9" fmla="*/ 541020 h 1341120"/>
                <a:gd name="connsiteX10" fmla="*/ 1891030 w 3133090"/>
                <a:gd name="connsiteY10" fmla="*/ 381000 h 1341120"/>
                <a:gd name="connsiteX11" fmla="*/ 2272030 w 3133090"/>
                <a:gd name="connsiteY11" fmla="*/ 137160 h 1341120"/>
                <a:gd name="connsiteX12" fmla="*/ 2767330 w 3133090"/>
                <a:gd name="connsiteY12" fmla="*/ 22860 h 1341120"/>
                <a:gd name="connsiteX13" fmla="*/ 3026410 w 3133090"/>
                <a:gd name="connsiteY13" fmla="*/ 0 h 1341120"/>
                <a:gd name="connsiteX14" fmla="*/ 3133090 w 3133090"/>
                <a:gd name="connsiteY14" fmla="*/ 701040 h 1341120"/>
                <a:gd name="connsiteX15" fmla="*/ 3102610 w 3133090"/>
                <a:gd name="connsiteY15" fmla="*/ 1089660 h 1341120"/>
                <a:gd name="connsiteX16" fmla="*/ 2546350 w 3133090"/>
                <a:gd name="connsiteY16" fmla="*/ 1127760 h 1341120"/>
                <a:gd name="connsiteX17" fmla="*/ 2035810 w 3133090"/>
                <a:gd name="connsiteY17" fmla="*/ 1127760 h 1341120"/>
                <a:gd name="connsiteX18" fmla="*/ 1548130 w 3133090"/>
                <a:gd name="connsiteY18" fmla="*/ 1280160 h 1341120"/>
                <a:gd name="connsiteX19" fmla="*/ 1334770 w 3133090"/>
                <a:gd name="connsiteY19" fmla="*/ 1341120 h 1341120"/>
                <a:gd name="connsiteX20" fmla="*/ 679450 w 3133090"/>
                <a:gd name="connsiteY20" fmla="*/ 1021080 h 1341120"/>
                <a:gd name="connsiteX21" fmla="*/ 237490 w 3133090"/>
                <a:gd name="connsiteY21" fmla="*/ 906780 h 1341120"/>
                <a:gd name="connsiteX22" fmla="*/ 92710 w 3133090"/>
                <a:gd name="connsiteY22" fmla="*/ 579120 h 1341120"/>
                <a:gd name="connsiteX23" fmla="*/ 31750 w 3133090"/>
                <a:gd name="connsiteY23" fmla="*/ 457200 h 1341120"/>
                <a:gd name="connsiteX0" fmla="*/ 31750 w 3133090"/>
                <a:gd name="connsiteY0" fmla="*/ 457200 h 1341120"/>
                <a:gd name="connsiteX1" fmla="*/ 283210 w 3133090"/>
                <a:gd name="connsiteY1" fmla="*/ 129540 h 1341120"/>
                <a:gd name="connsiteX2" fmla="*/ 534670 w 3133090"/>
                <a:gd name="connsiteY2" fmla="*/ 175260 h 1341120"/>
                <a:gd name="connsiteX3" fmla="*/ 740410 w 3133090"/>
                <a:gd name="connsiteY3" fmla="*/ 167640 h 1341120"/>
                <a:gd name="connsiteX4" fmla="*/ 908050 w 3133090"/>
                <a:gd name="connsiteY4" fmla="*/ 175260 h 1341120"/>
                <a:gd name="connsiteX5" fmla="*/ 1098550 w 3133090"/>
                <a:gd name="connsiteY5" fmla="*/ 45720 h 1341120"/>
                <a:gd name="connsiteX6" fmla="*/ 1159510 w 3133090"/>
                <a:gd name="connsiteY6" fmla="*/ 22860 h 1341120"/>
                <a:gd name="connsiteX7" fmla="*/ 1212850 w 3133090"/>
                <a:gd name="connsiteY7" fmla="*/ 45720 h 1341120"/>
                <a:gd name="connsiteX8" fmla="*/ 1502410 w 3133090"/>
                <a:gd name="connsiteY8" fmla="*/ 464820 h 1341120"/>
                <a:gd name="connsiteX9" fmla="*/ 1578610 w 3133090"/>
                <a:gd name="connsiteY9" fmla="*/ 541020 h 1341120"/>
                <a:gd name="connsiteX10" fmla="*/ 1891030 w 3133090"/>
                <a:gd name="connsiteY10" fmla="*/ 381000 h 1341120"/>
                <a:gd name="connsiteX11" fmla="*/ 2272030 w 3133090"/>
                <a:gd name="connsiteY11" fmla="*/ 137160 h 1341120"/>
                <a:gd name="connsiteX12" fmla="*/ 2767330 w 3133090"/>
                <a:gd name="connsiteY12" fmla="*/ 22860 h 1341120"/>
                <a:gd name="connsiteX13" fmla="*/ 3026410 w 3133090"/>
                <a:gd name="connsiteY13" fmla="*/ 0 h 1341120"/>
                <a:gd name="connsiteX14" fmla="*/ 3133090 w 3133090"/>
                <a:gd name="connsiteY14" fmla="*/ 701040 h 1341120"/>
                <a:gd name="connsiteX15" fmla="*/ 3102610 w 3133090"/>
                <a:gd name="connsiteY15" fmla="*/ 1089660 h 1341120"/>
                <a:gd name="connsiteX16" fmla="*/ 2546350 w 3133090"/>
                <a:gd name="connsiteY16" fmla="*/ 1127760 h 1341120"/>
                <a:gd name="connsiteX17" fmla="*/ 2035810 w 3133090"/>
                <a:gd name="connsiteY17" fmla="*/ 1127760 h 1341120"/>
                <a:gd name="connsiteX18" fmla="*/ 1548130 w 3133090"/>
                <a:gd name="connsiteY18" fmla="*/ 1280160 h 1341120"/>
                <a:gd name="connsiteX19" fmla="*/ 1334770 w 3133090"/>
                <a:gd name="connsiteY19" fmla="*/ 1341120 h 1341120"/>
                <a:gd name="connsiteX20" fmla="*/ 679450 w 3133090"/>
                <a:gd name="connsiteY20" fmla="*/ 1021080 h 1341120"/>
                <a:gd name="connsiteX21" fmla="*/ 237490 w 3133090"/>
                <a:gd name="connsiteY21" fmla="*/ 906780 h 1341120"/>
                <a:gd name="connsiteX22" fmla="*/ 92710 w 3133090"/>
                <a:gd name="connsiteY22" fmla="*/ 579120 h 1341120"/>
                <a:gd name="connsiteX23" fmla="*/ 31750 w 3133090"/>
                <a:gd name="connsiteY23" fmla="*/ 457200 h 1341120"/>
                <a:gd name="connsiteX0" fmla="*/ 31750 w 3133090"/>
                <a:gd name="connsiteY0" fmla="*/ 457200 h 1384300"/>
                <a:gd name="connsiteX1" fmla="*/ 283210 w 3133090"/>
                <a:gd name="connsiteY1" fmla="*/ 129540 h 1384300"/>
                <a:gd name="connsiteX2" fmla="*/ 534670 w 3133090"/>
                <a:gd name="connsiteY2" fmla="*/ 175260 h 1384300"/>
                <a:gd name="connsiteX3" fmla="*/ 740410 w 3133090"/>
                <a:gd name="connsiteY3" fmla="*/ 167640 h 1384300"/>
                <a:gd name="connsiteX4" fmla="*/ 908050 w 3133090"/>
                <a:gd name="connsiteY4" fmla="*/ 175260 h 1384300"/>
                <a:gd name="connsiteX5" fmla="*/ 1098550 w 3133090"/>
                <a:gd name="connsiteY5" fmla="*/ 45720 h 1384300"/>
                <a:gd name="connsiteX6" fmla="*/ 1159510 w 3133090"/>
                <a:gd name="connsiteY6" fmla="*/ 22860 h 1384300"/>
                <a:gd name="connsiteX7" fmla="*/ 1212850 w 3133090"/>
                <a:gd name="connsiteY7" fmla="*/ 45720 h 1384300"/>
                <a:gd name="connsiteX8" fmla="*/ 1502410 w 3133090"/>
                <a:gd name="connsiteY8" fmla="*/ 464820 h 1384300"/>
                <a:gd name="connsiteX9" fmla="*/ 1578610 w 3133090"/>
                <a:gd name="connsiteY9" fmla="*/ 541020 h 1384300"/>
                <a:gd name="connsiteX10" fmla="*/ 1891030 w 3133090"/>
                <a:gd name="connsiteY10" fmla="*/ 381000 h 1384300"/>
                <a:gd name="connsiteX11" fmla="*/ 2272030 w 3133090"/>
                <a:gd name="connsiteY11" fmla="*/ 137160 h 1384300"/>
                <a:gd name="connsiteX12" fmla="*/ 2767330 w 3133090"/>
                <a:gd name="connsiteY12" fmla="*/ 22860 h 1384300"/>
                <a:gd name="connsiteX13" fmla="*/ 3026410 w 3133090"/>
                <a:gd name="connsiteY13" fmla="*/ 0 h 1384300"/>
                <a:gd name="connsiteX14" fmla="*/ 3133090 w 3133090"/>
                <a:gd name="connsiteY14" fmla="*/ 701040 h 1384300"/>
                <a:gd name="connsiteX15" fmla="*/ 3102610 w 3133090"/>
                <a:gd name="connsiteY15" fmla="*/ 1089660 h 1384300"/>
                <a:gd name="connsiteX16" fmla="*/ 2546350 w 3133090"/>
                <a:gd name="connsiteY16" fmla="*/ 1127760 h 1384300"/>
                <a:gd name="connsiteX17" fmla="*/ 2035810 w 3133090"/>
                <a:gd name="connsiteY17" fmla="*/ 1127760 h 1384300"/>
                <a:gd name="connsiteX18" fmla="*/ 1548130 w 3133090"/>
                <a:gd name="connsiteY18" fmla="*/ 1280160 h 1384300"/>
                <a:gd name="connsiteX19" fmla="*/ 1334770 w 3133090"/>
                <a:gd name="connsiteY19" fmla="*/ 1341120 h 1384300"/>
                <a:gd name="connsiteX20" fmla="*/ 679450 w 3133090"/>
                <a:gd name="connsiteY20" fmla="*/ 1021080 h 1384300"/>
                <a:gd name="connsiteX21" fmla="*/ 237490 w 3133090"/>
                <a:gd name="connsiteY21" fmla="*/ 906780 h 1384300"/>
                <a:gd name="connsiteX22" fmla="*/ 92710 w 3133090"/>
                <a:gd name="connsiteY22" fmla="*/ 579120 h 1384300"/>
                <a:gd name="connsiteX23" fmla="*/ 31750 w 3133090"/>
                <a:gd name="connsiteY23" fmla="*/ 457200 h 1384300"/>
                <a:gd name="connsiteX0" fmla="*/ 31750 w 3133090"/>
                <a:gd name="connsiteY0" fmla="*/ 457200 h 1384300"/>
                <a:gd name="connsiteX1" fmla="*/ 283210 w 3133090"/>
                <a:gd name="connsiteY1" fmla="*/ 129540 h 1384300"/>
                <a:gd name="connsiteX2" fmla="*/ 534670 w 3133090"/>
                <a:gd name="connsiteY2" fmla="*/ 175260 h 1384300"/>
                <a:gd name="connsiteX3" fmla="*/ 740410 w 3133090"/>
                <a:gd name="connsiteY3" fmla="*/ 167640 h 1384300"/>
                <a:gd name="connsiteX4" fmla="*/ 908050 w 3133090"/>
                <a:gd name="connsiteY4" fmla="*/ 175260 h 1384300"/>
                <a:gd name="connsiteX5" fmla="*/ 1098550 w 3133090"/>
                <a:gd name="connsiteY5" fmla="*/ 45720 h 1384300"/>
                <a:gd name="connsiteX6" fmla="*/ 1159510 w 3133090"/>
                <a:gd name="connsiteY6" fmla="*/ 22860 h 1384300"/>
                <a:gd name="connsiteX7" fmla="*/ 1212850 w 3133090"/>
                <a:gd name="connsiteY7" fmla="*/ 45720 h 1384300"/>
                <a:gd name="connsiteX8" fmla="*/ 1502410 w 3133090"/>
                <a:gd name="connsiteY8" fmla="*/ 464820 h 1384300"/>
                <a:gd name="connsiteX9" fmla="*/ 1578610 w 3133090"/>
                <a:gd name="connsiteY9" fmla="*/ 541020 h 1384300"/>
                <a:gd name="connsiteX10" fmla="*/ 1891030 w 3133090"/>
                <a:gd name="connsiteY10" fmla="*/ 381000 h 1384300"/>
                <a:gd name="connsiteX11" fmla="*/ 2272030 w 3133090"/>
                <a:gd name="connsiteY11" fmla="*/ 137160 h 1384300"/>
                <a:gd name="connsiteX12" fmla="*/ 2767330 w 3133090"/>
                <a:gd name="connsiteY12" fmla="*/ 22860 h 1384300"/>
                <a:gd name="connsiteX13" fmla="*/ 3026410 w 3133090"/>
                <a:gd name="connsiteY13" fmla="*/ 0 h 1384300"/>
                <a:gd name="connsiteX14" fmla="*/ 3133090 w 3133090"/>
                <a:gd name="connsiteY14" fmla="*/ 701040 h 1384300"/>
                <a:gd name="connsiteX15" fmla="*/ 3102610 w 3133090"/>
                <a:gd name="connsiteY15" fmla="*/ 1089660 h 1384300"/>
                <a:gd name="connsiteX16" fmla="*/ 2546350 w 3133090"/>
                <a:gd name="connsiteY16" fmla="*/ 1127760 h 1384300"/>
                <a:gd name="connsiteX17" fmla="*/ 2035810 w 3133090"/>
                <a:gd name="connsiteY17" fmla="*/ 1127760 h 1384300"/>
                <a:gd name="connsiteX18" fmla="*/ 1548130 w 3133090"/>
                <a:gd name="connsiteY18" fmla="*/ 1280160 h 1384300"/>
                <a:gd name="connsiteX19" fmla="*/ 1334770 w 3133090"/>
                <a:gd name="connsiteY19" fmla="*/ 1341120 h 1384300"/>
                <a:gd name="connsiteX20" fmla="*/ 679450 w 3133090"/>
                <a:gd name="connsiteY20" fmla="*/ 1021080 h 1384300"/>
                <a:gd name="connsiteX21" fmla="*/ 237490 w 3133090"/>
                <a:gd name="connsiteY21" fmla="*/ 906780 h 1384300"/>
                <a:gd name="connsiteX22" fmla="*/ 92710 w 3133090"/>
                <a:gd name="connsiteY22" fmla="*/ 579120 h 1384300"/>
                <a:gd name="connsiteX23" fmla="*/ 31750 w 3133090"/>
                <a:gd name="connsiteY23" fmla="*/ 457200 h 1384300"/>
                <a:gd name="connsiteX0" fmla="*/ 31750 w 3200400"/>
                <a:gd name="connsiteY0" fmla="*/ 457200 h 1384300"/>
                <a:gd name="connsiteX1" fmla="*/ 283210 w 3200400"/>
                <a:gd name="connsiteY1" fmla="*/ 129540 h 1384300"/>
                <a:gd name="connsiteX2" fmla="*/ 534670 w 3200400"/>
                <a:gd name="connsiteY2" fmla="*/ 175260 h 1384300"/>
                <a:gd name="connsiteX3" fmla="*/ 740410 w 3200400"/>
                <a:gd name="connsiteY3" fmla="*/ 167640 h 1384300"/>
                <a:gd name="connsiteX4" fmla="*/ 908050 w 3200400"/>
                <a:gd name="connsiteY4" fmla="*/ 175260 h 1384300"/>
                <a:gd name="connsiteX5" fmla="*/ 1098550 w 3200400"/>
                <a:gd name="connsiteY5" fmla="*/ 45720 h 1384300"/>
                <a:gd name="connsiteX6" fmla="*/ 1159510 w 3200400"/>
                <a:gd name="connsiteY6" fmla="*/ 22860 h 1384300"/>
                <a:gd name="connsiteX7" fmla="*/ 1212850 w 3200400"/>
                <a:gd name="connsiteY7" fmla="*/ 45720 h 1384300"/>
                <a:gd name="connsiteX8" fmla="*/ 1502410 w 3200400"/>
                <a:gd name="connsiteY8" fmla="*/ 464820 h 1384300"/>
                <a:gd name="connsiteX9" fmla="*/ 1578610 w 3200400"/>
                <a:gd name="connsiteY9" fmla="*/ 541020 h 1384300"/>
                <a:gd name="connsiteX10" fmla="*/ 1891030 w 3200400"/>
                <a:gd name="connsiteY10" fmla="*/ 381000 h 1384300"/>
                <a:gd name="connsiteX11" fmla="*/ 2272030 w 3200400"/>
                <a:gd name="connsiteY11" fmla="*/ 137160 h 1384300"/>
                <a:gd name="connsiteX12" fmla="*/ 2767330 w 3200400"/>
                <a:gd name="connsiteY12" fmla="*/ 22860 h 1384300"/>
                <a:gd name="connsiteX13" fmla="*/ 3026410 w 3200400"/>
                <a:gd name="connsiteY13" fmla="*/ 0 h 1384300"/>
                <a:gd name="connsiteX14" fmla="*/ 3133090 w 3200400"/>
                <a:gd name="connsiteY14" fmla="*/ 701040 h 1384300"/>
                <a:gd name="connsiteX15" fmla="*/ 3102610 w 3200400"/>
                <a:gd name="connsiteY15" fmla="*/ 1089660 h 1384300"/>
                <a:gd name="connsiteX16" fmla="*/ 2546350 w 3200400"/>
                <a:gd name="connsiteY16" fmla="*/ 1127760 h 1384300"/>
                <a:gd name="connsiteX17" fmla="*/ 2035810 w 3200400"/>
                <a:gd name="connsiteY17" fmla="*/ 1127760 h 1384300"/>
                <a:gd name="connsiteX18" fmla="*/ 1548130 w 3200400"/>
                <a:gd name="connsiteY18" fmla="*/ 1280160 h 1384300"/>
                <a:gd name="connsiteX19" fmla="*/ 1334770 w 3200400"/>
                <a:gd name="connsiteY19" fmla="*/ 1341120 h 1384300"/>
                <a:gd name="connsiteX20" fmla="*/ 679450 w 3200400"/>
                <a:gd name="connsiteY20" fmla="*/ 1021080 h 1384300"/>
                <a:gd name="connsiteX21" fmla="*/ 237490 w 3200400"/>
                <a:gd name="connsiteY21" fmla="*/ 906780 h 1384300"/>
                <a:gd name="connsiteX22" fmla="*/ 92710 w 3200400"/>
                <a:gd name="connsiteY22" fmla="*/ 579120 h 1384300"/>
                <a:gd name="connsiteX23" fmla="*/ 31750 w 3200400"/>
                <a:gd name="connsiteY23" fmla="*/ 457200 h 1384300"/>
                <a:gd name="connsiteX0" fmla="*/ 31750 w 3200400"/>
                <a:gd name="connsiteY0" fmla="*/ 457200 h 1384300"/>
                <a:gd name="connsiteX1" fmla="*/ 283210 w 3200400"/>
                <a:gd name="connsiteY1" fmla="*/ 129540 h 1384300"/>
                <a:gd name="connsiteX2" fmla="*/ 534670 w 3200400"/>
                <a:gd name="connsiteY2" fmla="*/ 175260 h 1384300"/>
                <a:gd name="connsiteX3" fmla="*/ 740410 w 3200400"/>
                <a:gd name="connsiteY3" fmla="*/ 167640 h 1384300"/>
                <a:gd name="connsiteX4" fmla="*/ 908050 w 3200400"/>
                <a:gd name="connsiteY4" fmla="*/ 175260 h 1384300"/>
                <a:gd name="connsiteX5" fmla="*/ 1098550 w 3200400"/>
                <a:gd name="connsiteY5" fmla="*/ 45720 h 1384300"/>
                <a:gd name="connsiteX6" fmla="*/ 1159510 w 3200400"/>
                <a:gd name="connsiteY6" fmla="*/ 22860 h 1384300"/>
                <a:gd name="connsiteX7" fmla="*/ 1212850 w 3200400"/>
                <a:gd name="connsiteY7" fmla="*/ 45720 h 1384300"/>
                <a:gd name="connsiteX8" fmla="*/ 1502410 w 3200400"/>
                <a:gd name="connsiteY8" fmla="*/ 464820 h 1384300"/>
                <a:gd name="connsiteX9" fmla="*/ 1578610 w 3200400"/>
                <a:gd name="connsiteY9" fmla="*/ 541020 h 1384300"/>
                <a:gd name="connsiteX10" fmla="*/ 1891030 w 3200400"/>
                <a:gd name="connsiteY10" fmla="*/ 381000 h 1384300"/>
                <a:gd name="connsiteX11" fmla="*/ 2272030 w 3200400"/>
                <a:gd name="connsiteY11" fmla="*/ 137160 h 1384300"/>
                <a:gd name="connsiteX12" fmla="*/ 2767330 w 3200400"/>
                <a:gd name="connsiteY12" fmla="*/ 22860 h 1384300"/>
                <a:gd name="connsiteX13" fmla="*/ 3026410 w 3200400"/>
                <a:gd name="connsiteY13" fmla="*/ 0 h 1384300"/>
                <a:gd name="connsiteX14" fmla="*/ 3133090 w 3200400"/>
                <a:gd name="connsiteY14" fmla="*/ 701040 h 1384300"/>
                <a:gd name="connsiteX15" fmla="*/ 3102610 w 3200400"/>
                <a:gd name="connsiteY15" fmla="*/ 1089660 h 1384300"/>
                <a:gd name="connsiteX16" fmla="*/ 2546350 w 3200400"/>
                <a:gd name="connsiteY16" fmla="*/ 1127760 h 1384300"/>
                <a:gd name="connsiteX17" fmla="*/ 2035810 w 3200400"/>
                <a:gd name="connsiteY17" fmla="*/ 1127760 h 1384300"/>
                <a:gd name="connsiteX18" fmla="*/ 1548130 w 3200400"/>
                <a:gd name="connsiteY18" fmla="*/ 1280160 h 1384300"/>
                <a:gd name="connsiteX19" fmla="*/ 1334770 w 3200400"/>
                <a:gd name="connsiteY19" fmla="*/ 1341120 h 1384300"/>
                <a:gd name="connsiteX20" fmla="*/ 679450 w 3200400"/>
                <a:gd name="connsiteY20" fmla="*/ 1021080 h 1384300"/>
                <a:gd name="connsiteX21" fmla="*/ 237490 w 3200400"/>
                <a:gd name="connsiteY21" fmla="*/ 906780 h 1384300"/>
                <a:gd name="connsiteX22" fmla="*/ 92710 w 3200400"/>
                <a:gd name="connsiteY22" fmla="*/ 579120 h 1384300"/>
                <a:gd name="connsiteX23" fmla="*/ 31750 w 3200400"/>
                <a:gd name="connsiteY23" fmla="*/ 457200 h 1384300"/>
                <a:gd name="connsiteX0" fmla="*/ 31750 w 3200400"/>
                <a:gd name="connsiteY0" fmla="*/ 570230 h 1497330"/>
                <a:gd name="connsiteX1" fmla="*/ 283210 w 3200400"/>
                <a:gd name="connsiteY1" fmla="*/ 242570 h 1497330"/>
                <a:gd name="connsiteX2" fmla="*/ 534670 w 3200400"/>
                <a:gd name="connsiteY2" fmla="*/ 288290 h 1497330"/>
                <a:gd name="connsiteX3" fmla="*/ 740410 w 3200400"/>
                <a:gd name="connsiteY3" fmla="*/ 280670 h 1497330"/>
                <a:gd name="connsiteX4" fmla="*/ 908050 w 3200400"/>
                <a:gd name="connsiteY4" fmla="*/ 288290 h 1497330"/>
                <a:gd name="connsiteX5" fmla="*/ 1098550 w 3200400"/>
                <a:gd name="connsiteY5" fmla="*/ 158750 h 1497330"/>
                <a:gd name="connsiteX6" fmla="*/ 1159510 w 3200400"/>
                <a:gd name="connsiteY6" fmla="*/ 135890 h 1497330"/>
                <a:gd name="connsiteX7" fmla="*/ 1212850 w 3200400"/>
                <a:gd name="connsiteY7" fmla="*/ 158750 h 1497330"/>
                <a:gd name="connsiteX8" fmla="*/ 1502410 w 3200400"/>
                <a:gd name="connsiteY8" fmla="*/ 577850 h 1497330"/>
                <a:gd name="connsiteX9" fmla="*/ 1578610 w 3200400"/>
                <a:gd name="connsiteY9" fmla="*/ 654050 h 1497330"/>
                <a:gd name="connsiteX10" fmla="*/ 1891030 w 3200400"/>
                <a:gd name="connsiteY10" fmla="*/ 494030 h 1497330"/>
                <a:gd name="connsiteX11" fmla="*/ 2272030 w 3200400"/>
                <a:gd name="connsiteY11" fmla="*/ 250190 h 1497330"/>
                <a:gd name="connsiteX12" fmla="*/ 2767330 w 3200400"/>
                <a:gd name="connsiteY12" fmla="*/ 135890 h 1497330"/>
                <a:gd name="connsiteX13" fmla="*/ 3026410 w 3200400"/>
                <a:gd name="connsiteY13" fmla="*/ 113030 h 1497330"/>
                <a:gd name="connsiteX14" fmla="*/ 3133090 w 3200400"/>
                <a:gd name="connsiteY14" fmla="*/ 814070 h 1497330"/>
                <a:gd name="connsiteX15" fmla="*/ 3102610 w 3200400"/>
                <a:gd name="connsiteY15" fmla="*/ 1202690 h 1497330"/>
                <a:gd name="connsiteX16" fmla="*/ 2546350 w 3200400"/>
                <a:gd name="connsiteY16" fmla="*/ 1240790 h 1497330"/>
                <a:gd name="connsiteX17" fmla="*/ 2035810 w 3200400"/>
                <a:gd name="connsiteY17" fmla="*/ 1240790 h 1497330"/>
                <a:gd name="connsiteX18" fmla="*/ 1548130 w 3200400"/>
                <a:gd name="connsiteY18" fmla="*/ 1393190 h 1497330"/>
                <a:gd name="connsiteX19" fmla="*/ 1334770 w 3200400"/>
                <a:gd name="connsiteY19" fmla="*/ 1454150 h 1497330"/>
                <a:gd name="connsiteX20" fmla="*/ 679450 w 3200400"/>
                <a:gd name="connsiteY20" fmla="*/ 1134110 h 1497330"/>
                <a:gd name="connsiteX21" fmla="*/ 237490 w 3200400"/>
                <a:gd name="connsiteY21" fmla="*/ 1019810 h 1497330"/>
                <a:gd name="connsiteX22" fmla="*/ 92710 w 3200400"/>
                <a:gd name="connsiteY22" fmla="*/ 692150 h 1497330"/>
                <a:gd name="connsiteX23" fmla="*/ 31750 w 3200400"/>
                <a:gd name="connsiteY23" fmla="*/ 570230 h 1497330"/>
                <a:gd name="connsiteX0" fmla="*/ 31750 w 3200400"/>
                <a:gd name="connsiteY0" fmla="*/ 562610 h 1489710"/>
                <a:gd name="connsiteX1" fmla="*/ 283210 w 3200400"/>
                <a:gd name="connsiteY1" fmla="*/ 234950 h 1489710"/>
                <a:gd name="connsiteX2" fmla="*/ 534670 w 3200400"/>
                <a:gd name="connsiteY2" fmla="*/ 280670 h 1489710"/>
                <a:gd name="connsiteX3" fmla="*/ 740410 w 3200400"/>
                <a:gd name="connsiteY3" fmla="*/ 273050 h 1489710"/>
                <a:gd name="connsiteX4" fmla="*/ 908050 w 3200400"/>
                <a:gd name="connsiteY4" fmla="*/ 280670 h 1489710"/>
                <a:gd name="connsiteX5" fmla="*/ 1098550 w 3200400"/>
                <a:gd name="connsiteY5" fmla="*/ 151130 h 1489710"/>
                <a:gd name="connsiteX6" fmla="*/ 1159510 w 3200400"/>
                <a:gd name="connsiteY6" fmla="*/ 128270 h 1489710"/>
                <a:gd name="connsiteX7" fmla="*/ 1212850 w 3200400"/>
                <a:gd name="connsiteY7" fmla="*/ 151130 h 1489710"/>
                <a:gd name="connsiteX8" fmla="*/ 1502410 w 3200400"/>
                <a:gd name="connsiteY8" fmla="*/ 570230 h 1489710"/>
                <a:gd name="connsiteX9" fmla="*/ 1578610 w 3200400"/>
                <a:gd name="connsiteY9" fmla="*/ 646430 h 1489710"/>
                <a:gd name="connsiteX10" fmla="*/ 1891030 w 3200400"/>
                <a:gd name="connsiteY10" fmla="*/ 486410 h 1489710"/>
                <a:gd name="connsiteX11" fmla="*/ 2272030 w 3200400"/>
                <a:gd name="connsiteY11" fmla="*/ 242570 h 1489710"/>
                <a:gd name="connsiteX12" fmla="*/ 2767330 w 3200400"/>
                <a:gd name="connsiteY12" fmla="*/ 128270 h 1489710"/>
                <a:gd name="connsiteX13" fmla="*/ 3072130 w 3200400"/>
                <a:gd name="connsiteY13" fmla="*/ 113030 h 1489710"/>
                <a:gd name="connsiteX14" fmla="*/ 3133090 w 3200400"/>
                <a:gd name="connsiteY14" fmla="*/ 806450 h 1489710"/>
                <a:gd name="connsiteX15" fmla="*/ 3102610 w 3200400"/>
                <a:gd name="connsiteY15" fmla="*/ 1195070 h 1489710"/>
                <a:gd name="connsiteX16" fmla="*/ 2546350 w 3200400"/>
                <a:gd name="connsiteY16" fmla="*/ 1233170 h 1489710"/>
                <a:gd name="connsiteX17" fmla="*/ 2035810 w 3200400"/>
                <a:gd name="connsiteY17" fmla="*/ 1233170 h 1489710"/>
                <a:gd name="connsiteX18" fmla="*/ 1548130 w 3200400"/>
                <a:gd name="connsiteY18" fmla="*/ 1385570 h 1489710"/>
                <a:gd name="connsiteX19" fmla="*/ 1334770 w 3200400"/>
                <a:gd name="connsiteY19" fmla="*/ 1446530 h 1489710"/>
                <a:gd name="connsiteX20" fmla="*/ 679450 w 3200400"/>
                <a:gd name="connsiteY20" fmla="*/ 1126490 h 1489710"/>
                <a:gd name="connsiteX21" fmla="*/ 237490 w 3200400"/>
                <a:gd name="connsiteY21" fmla="*/ 1012190 h 1489710"/>
                <a:gd name="connsiteX22" fmla="*/ 92710 w 3200400"/>
                <a:gd name="connsiteY22" fmla="*/ 684530 h 1489710"/>
                <a:gd name="connsiteX23" fmla="*/ 31750 w 3200400"/>
                <a:gd name="connsiteY23" fmla="*/ 562610 h 14897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1750 w 3200400"/>
                <a:gd name="connsiteY0" fmla="*/ 486410 h 1413510"/>
                <a:gd name="connsiteX1" fmla="*/ 283210 w 3200400"/>
                <a:gd name="connsiteY1" fmla="*/ 158750 h 1413510"/>
                <a:gd name="connsiteX2" fmla="*/ 534670 w 3200400"/>
                <a:gd name="connsiteY2" fmla="*/ 204470 h 1413510"/>
                <a:gd name="connsiteX3" fmla="*/ 740410 w 3200400"/>
                <a:gd name="connsiteY3" fmla="*/ 196850 h 1413510"/>
                <a:gd name="connsiteX4" fmla="*/ 908050 w 3200400"/>
                <a:gd name="connsiteY4" fmla="*/ 204470 h 1413510"/>
                <a:gd name="connsiteX5" fmla="*/ 1098550 w 3200400"/>
                <a:gd name="connsiteY5" fmla="*/ 74930 h 1413510"/>
                <a:gd name="connsiteX6" fmla="*/ 1159510 w 3200400"/>
                <a:gd name="connsiteY6" fmla="*/ 52070 h 1413510"/>
                <a:gd name="connsiteX7" fmla="*/ 1212850 w 3200400"/>
                <a:gd name="connsiteY7" fmla="*/ 74930 h 1413510"/>
                <a:gd name="connsiteX8" fmla="*/ 1502410 w 3200400"/>
                <a:gd name="connsiteY8" fmla="*/ 494030 h 1413510"/>
                <a:gd name="connsiteX9" fmla="*/ 1578610 w 3200400"/>
                <a:gd name="connsiteY9" fmla="*/ 570230 h 1413510"/>
                <a:gd name="connsiteX10" fmla="*/ 1891030 w 3200400"/>
                <a:gd name="connsiteY10" fmla="*/ 410210 h 1413510"/>
                <a:gd name="connsiteX11" fmla="*/ 2272030 w 3200400"/>
                <a:gd name="connsiteY11" fmla="*/ 166370 h 1413510"/>
                <a:gd name="connsiteX12" fmla="*/ 2767330 w 3200400"/>
                <a:gd name="connsiteY12" fmla="*/ 52070 h 1413510"/>
                <a:gd name="connsiteX13" fmla="*/ 3072130 w 3200400"/>
                <a:gd name="connsiteY13" fmla="*/ 113030 h 1413510"/>
                <a:gd name="connsiteX14" fmla="*/ 3133090 w 3200400"/>
                <a:gd name="connsiteY14" fmla="*/ 730250 h 1413510"/>
                <a:gd name="connsiteX15" fmla="*/ 3102610 w 3200400"/>
                <a:gd name="connsiteY15" fmla="*/ 1118870 h 1413510"/>
                <a:gd name="connsiteX16" fmla="*/ 2546350 w 3200400"/>
                <a:gd name="connsiteY16" fmla="*/ 1156970 h 1413510"/>
                <a:gd name="connsiteX17" fmla="*/ 2035810 w 3200400"/>
                <a:gd name="connsiteY17" fmla="*/ 1156970 h 1413510"/>
                <a:gd name="connsiteX18" fmla="*/ 1548130 w 3200400"/>
                <a:gd name="connsiteY18" fmla="*/ 1309370 h 1413510"/>
                <a:gd name="connsiteX19" fmla="*/ 1334770 w 3200400"/>
                <a:gd name="connsiteY19" fmla="*/ 1370330 h 1413510"/>
                <a:gd name="connsiteX20" fmla="*/ 679450 w 3200400"/>
                <a:gd name="connsiteY20" fmla="*/ 1050290 h 1413510"/>
                <a:gd name="connsiteX21" fmla="*/ 237490 w 3200400"/>
                <a:gd name="connsiteY21" fmla="*/ 935990 h 1413510"/>
                <a:gd name="connsiteX22" fmla="*/ 92710 w 3200400"/>
                <a:gd name="connsiteY22" fmla="*/ 608330 h 1413510"/>
                <a:gd name="connsiteX23" fmla="*/ 31750 w 320040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7280 w 3199130"/>
                <a:gd name="connsiteY5" fmla="*/ 74930 h 1413510"/>
                <a:gd name="connsiteX6" fmla="*/ 1158240 w 3199130"/>
                <a:gd name="connsiteY6" fmla="*/ 52070 h 1413510"/>
                <a:gd name="connsiteX7" fmla="*/ 1211580 w 3199130"/>
                <a:gd name="connsiteY7" fmla="*/ 74930 h 1413510"/>
                <a:gd name="connsiteX8" fmla="*/ 1501140 w 3199130"/>
                <a:gd name="connsiteY8" fmla="*/ 494030 h 1413510"/>
                <a:gd name="connsiteX9" fmla="*/ 1577340 w 3199130"/>
                <a:gd name="connsiteY9" fmla="*/ 570230 h 1413510"/>
                <a:gd name="connsiteX10" fmla="*/ 1889760 w 3199130"/>
                <a:gd name="connsiteY10" fmla="*/ 410210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7280 w 3199130"/>
                <a:gd name="connsiteY5" fmla="*/ 74930 h 1413510"/>
                <a:gd name="connsiteX6" fmla="*/ 1158240 w 3199130"/>
                <a:gd name="connsiteY6" fmla="*/ 52070 h 1413510"/>
                <a:gd name="connsiteX7" fmla="*/ 1211580 w 3199130"/>
                <a:gd name="connsiteY7" fmla="*/ 74930 h 1413510"/>
                <a:gd name="connsiteX8" fmla="*/ 1501140 w 3199130"/>
                <a:gd name="connsiteY8" fmla="*/ 494030 h 1413510"/>
                <a:gd name="connsiteX9" fmla="*/ 1627346 w 3199130"/>
                <a:gd name="connsiteY9" fmla="*/ 534511 h 1413510"/>
                <a:gd name="connsiteX10" fmla="*/ 1889760 w 3199130"/>
                <a:gd name="connsiteY10" fmla="*/ 410210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7280 w 3199130"/>
                <a:gd name="connsiteY5" fmla="*/ 74930 h 1413510"/>
                <a:gd name="connsiteX6" fmla="*/ 1158240 w 3199130"/>
                <a:gd name="connsiteY6" fmla="*/ 52070 h 1413510"/>
                <a:gd name="connsiteX7" fmla="*/ 1211580 w 3199130"/>
                <a:gd name="connsiteY7" fmla="*/ 74930 h 1413510"/>
                <a:gd name="connsiteX8" fmla="*/ 1501140 w 3199130"/>
                <a:gd name="connsiteY8" fmla="*/ 494030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7280 w 3199130"/>
                <a:gd name="connsiteY5" fmla="*/ 74930 h 1413510"/>
                <a:gd name="connsiteX6" fmla="*/ 1158240 w 3199130"/>
                <a:gd name="connsiteY6" fmla="*/ 52070 h 1413510"/>
                <a:gd name="connsiteX7" fmla="*/ 1211580 w 3199130"/>
                <a:gd name="connsiteY7" fmla="*/ 74930 h 1413510"/>
                <a:gd name="connsiteX8" fmla="*/ 1501140 w 3199130"/>
                <a:gd name="connsiteY8" fmla="*/ 494030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7280 w 3199130"/>
                <a:gd name="connsiteY5" fmla="*/ 74930 h 1413510"/>
                <a:gd name="connsiteX6" fmla="*/ 1158240 w 3199130"/>
                <a:gd name="connsiteY6" fmla="*/ 52070 h 1413510"/>
                <a:gd name="connsiteX7" fmla="*/ 1211580 w 3199130"/>
                <a:gd name="connsiteY7" fmla="*/ 74930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7280 w 3199130"/>
                <a:gd name="connsiteY5" fmla="*/ 74930 h 1413510"/>
                <a:gd name="connsiteX6" fmla="*/ 1158240 w 3199130"/>
                <a:gd name="connsiteY6" fmla="*/ 52070 h 1413510"/>
                <a:gd name="connsiteX7" fmla="*/ 1211580 w 3199130"/>
                <a:gd name="connsiteY7" fmla="*/ 74930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8315 h 1415415"/>
                <a:gd name="connsiteX1" fmla="*/ 281940 w 3199130"/>
                <a:gd name="connsiteY1" fmla="*/ 160655 h 1415415"/>
                <a:gd name="connsiteX2" fmla="*/ 533400 w 3199130"/>
                <a:gd name="connsiteY2" fmla="*/ 206375 h 1415415"/>
                <a:gd name="connsiteX3" fmla="*/ 739140 w 3199130"/>
                <a:gd name="connsiteY3" fmla="*/ 198755 h 1415415"/>
                <a:gd name="connsiteX4" fmla="*/ 906780 w 3199130"/>
                <a:gd name="connsiteY4" fmla="*/ 206375 h 1415415"/>
                <a:gd name="connsiteX5" fmla="*/ 1097280 w 3199130"/>
                <a:gd name="connsiteY5" fmla="*/ 76835 h 1415415"/>
                <a:gd name="connsiteX6" fmla="*/ 1134428 w 3199130"/>
                <a:gd name="connsiteY6" fmla="*/ 42069 h 1415415"/>
                <a:gd name="connsiteX7" fmla="*/ 1211580 w 3199130"/>
                <a:gd name="connsiteY7" fmla="*/ 76835 h 1415415"/>
                <a:gd name="connsiteX8" fmla="*/ 1489234 w 3199130"/>
                <a:gd name="connsiteY8" fmla="*/ 503079 h 1415415"/>
                <a:gd name="connsiteX9" fmla="*/ 1627346 w 3199130"/>
                <a:gd name="connsiteY9" fmla="*/ 536416 h 1415415"/>
                <a:gd name="connsiteX10" fmla="*/ 1870710 w 3199130"/>
                <a:gd name="connsiteY10" fmla="*/ 402590 h 1415415"/>
                <a:gd name="connsiteX11" fmla="*/ 2270760 w 3199130"/>
                <a:gd name="connsiteY11" fmla="*/ 168275 h 1415415"/>
                <a:gd name="connsiteX12" fmla="*/ 2766060 w 3199130"/>
                <a:gd name="connsiteY12" fmla="*/ 53975 h 1415415"/>
                <a:gd name="connsiteX13" fmla="*/ 3070860 w 3199130"/>
                <a:gd name="connsiteY13" fmla="*/ 114935 h 1415415"/>
                <a:gd name="connsiteX14" fmla="*/ 3131820 w 3199130"/>
                <a:gd name="connsiteY14" fmla="*/ 732155 h 1415415"/>
                <a:gd name="connsiteX15" fmla="*/ 3101340 w 3199130"/>
                <a:gd name="connsiteY15" fmla="*/ 1120775 h 1415415"/>
                <a:gd name="connsiteX16" fmla="*/ 2545080 w 3199130"/>
                <a:gd name="connsiteY16" fmla="*/ 1158875 h 1415415"/>
                <a:gd name="connsiteX17" fmla="*/ 2034540 w 3199130"/>
                <a:gd name="connsiteY17" fmla="*/ 1158875 h 1415415"/>
                <a:gd name="connsiteX18" fmla="*/ 1546860 w 3199130"/>
                <a:gd name="connsiteY18" fmla="*/ 1311275 h 1415415"/>
                <a:gd name="connsiteX19" fmla="*/ 1333500 w 3199130"/>
                <a:gd name="connsiteY19" fmla="*/ 1372235 h 1415415"/>
                <a:gd name="connsiteX20" fmla="*/ 678180 w 3199130"/>
                <a:gd name="connsiteY20" fmla="*/ 1052195 h 1415415"/>
                <a:gd name="connsiteX21" fmla="*/ 236220 w 3199130"/>
                <a:gd name="connsiteY21" fmla="*/ 937895 h 1415415"/>
                <a:gd name="connsiteX22" fmla="*/ 99060 w 3199130"/>
                <a:gd name="connsiteY22" fmla="*/ 572135 h 1415415"/>
                <a:gd name="connsiteX23" fmla="*/ 30480 w 3199130"/>
                <a:gd name="connsiteY23" fmla="*/ 488315 h 1415415"/>
                <a:gd name="connsiteX0" fmla="*/ 30480 w 3199130"/>
                <a:gd name="connsiteY0" fmla="*/ 488315 h 1415415"/>
                <a:gd name="connsiteX1" fmla="*/ 281940 w 3199130"/>
                <a:gd name="connsiteY1" fmla="*/ 160655 h 1415415"/>
                <a:gd name="connsiteX2" fmla="*/ 533400 w 3199130"/>
                <a:gd name="connsiteY2" fmla="*/ 206375 h 1415415"/>
                <a:gd name="connsiteX3" fmla="*/ 739140 w 3199130"/>
                <a:gd name="connsiteY3" fmla="*/ 198755 h 1415415"/>
                <a:gd name="connsiteX4" fmla="*/ 906780 w 3199130"/>
                <a:gd name="connsiteY4" fmla="*/ 206375 h 1415415"/>
                <a:gd name="connsiteX5" fmla="*/ 1094898 w 3199130"/>
                <a:gd name="connsiteY5" fmla="*/ 67310 h 1415415"/>
                <a:gd name="connsiteX6" fmla="*/ 1134428 w 3199130"/>
                <a:gd name="connsiteY6" fmla="*/ 42069 h 1415415"/>
                <a:gd name="connsiteX7" fmla="*/ 1211580 w 3199130"/>
                <a:gd name="connsiteY7" fmla="*/ 76835 h 1415415"/>
                <a:gd name="connsiteX8" fmla="*/ 1489234 w 3199130"/>
                <a:gd name="connsiteY8" fmla="*/ 503079 h 1415415"/>
                <a:gd name="connsiteX9" fmla="*/ 1627346 w 3199130"/>
                <a:gd name="connsiteY9" fmla="*/ 536416 h 1415415"/>
                <a:gd name="connsiteX10" fmla="*/ 1870710 w 3199130"/>
                <a:gd name="connsiteY10" fmla="*/ 402590 h 1415415"/>
                <a:gd name="connsiteX11" fmla="*/ 2270760 w 3199130"/>
                <a:gd name="connsiteY11" fmla="*/ 168275 h 1415415"/>
                <a:gd name="connsiteX12" fmla="*/ 2766060 w 3199130"/>
                <a:gd name="connsiteY12" fmla="*/ 53975 h 1415415"/>
                <a:gd name="connsiteX13" fmla="*/ 3070860 w 3199130"/>
                <a:gd name="connsiteY13" fmla="*/ 114935 h 1415415"/>
                <a:gd name="connsiteX14" fmla="*/ 3131820 w 3199130"/>
                <a:gd name="connsiteY14" fmla="*/ 732155 h 1415415"/>
                <a:gd name="connsiteX15" fmla="*/ 3101340 w 3199130"/>
                <a:gd name="connsiteY15" fmla="*/ 1120775 h 1415415"/>
                <a:gd name="connsiteX16" fmla="*/ 2545080 w 3199130"/>
                <a:gd name="connsiteY16" fmla="*/ 1158875 h 1415415"/>
                <a:gd name="connsiteX17" fmla="*/ 2034540 w 3199130"/>
                <a:gd name="connsiteY17" fmla="*/ 1158875 h 1415415"/>
                <a:gd name="connsiteX18" fmla="*/ 1546860 w 3199130"/>
                <a:gd name="connsiteY18" fmla="*/ 1311275 h 1415415"/>
                <a:gd name="connsiteX19" fmla="*/ 1333500 w 3199130"/>
                <a:gd name="connsiteY19" fmla="*/ 1372235 h 1415415"/>
                <a:gd name="connsiteX20" fmla="*/ 678180 w 3199130"/>
                <a:gd name="connsiteY20" fmla="*/ 1052195 h 1415415"/>
                <a:gd name="connsiteX21" fmla="*/ 236220 w 3199130"/>
                <a:gd name="connsiteY21" fmla="*/ 937895 h 1415415"/>
                <a:gd name="connsiteX22" fmla="*/ 99060 w 3199130"/>
                <a:gd name="connsiteY22" fmla="*/ 572135 h 1415415"/>
                <a:gd name="connsiteX23" fmla="*/ 30480 w 3199130"/>
                <a:gd name="connsiteY23" fmla="*/ 488315 h 1415415"/>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4898 w 3199130"/>
                <a:gd name="connsiteY5" fmla="*/ 65405 h 1413510"/>
                <a:gd name="connsiteX6" fmla="*/ 1134428 w 3199130"/>
                <a:gd name="connsiteY6" fmla="*/ 40164 h 1413510"/>
                <a:gd name="connsiteX7" fmla="*/ 1218724 w 3199130"/>
                <a:gd name="connsiteY7" fmla="*/ 77311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4898 w 3199130"/>
                <a:gd name="connsiteY5" fmla="*/ 65405 h 1413510"/>
                <a:gd name="connsiteX6" fmla="*/ 1134428 w 3199130"/>
                <a:gd name="connsiteY6" fmla="*/ 40164 h 1413510"/>
                <a:gd name="connsiteX7" fmla="*/ 1218724 w 3199130"/>
                <a:gd name="connsiteY7" fmla="*/ 77311 h 1413510"/>
                <a:gd name="connsiteX8" fmla="*/ 1489234 w 3199130"/>
                <a:gd name="connsiteY8" fmla="*/ 501174 h 1413510"/>
                <a:gd name="connsiteX9" fmla="*/ 1551146 w 3199130"/>
                <a:gd name="connsiteY9" fmla="*/ 539464 h 1413510"/>
                <a:gd name="connsiteX10" fmla="*/ 1627346 w 3199130"/>
                <a:gd name="connsiteY10" fmla="*/ 534511 h 1413510"/>
                <a:gd name="connsiteX11" fmla="*/ 1870710 w 3199130"/>
                <a:gd name="connsiteY11" fmla="*/ 400685 h 1413510"/>
                <a:gd name="connsiteX12" fmla="*/ 2270760 w 3199130"/>
                <a:gd name="connsiteY12" fmla="*/ 166370 h 1413510"/>
                <a:gd name="connsiteX13" fmla="*/ 2766060 w 3199130"/>
                <a:gd name="connsiteY13" fmla="*/ 52070 h 1413510"/>
                <a:gd name="connsiteX14" fmla="*/ 3070860 w 3199130"/>
                <a:gd name="connsiteY14" fmla="*/ 113030 h 1413510"/>
                <a:gd name="connsiteX15" fmla="*/ 3131820 w 3199130"/>
                <a:gd name="connsiteY15" fmla="*/ 730250 h 1413510"/>
                <a:gd name="connsiteX16" fmla="*/ 3101340 w 3199130"/>
                <a:gd name="connsiteY16" fmla="*/ 1118870 h 1413510"/>
                <a:gd name="connsiteX17" fmla="*/ 2545080 w 3199130"/>
                <a:gd name="connsiteY17" fmla="*/ 1156970 h 1413510"/>
                <a:gd name="connsiteX18" fmla="*/ 2034540 w 3199130"/>
                <a:gd name="connsiteY18" fmla="*/ 1156970 h 1413510"/>
                <a:gd name="connsiteX19" fmla="*/ 1546860 w 3199130"/>
                <a:gd name="connsiteY19" fmla="*/ 1309370 h 1413510"/>
                <a:gd name="connsiteX20" fmla="*/ 1333500 w 3199130"/>
                <a:gd name="connsiteY20" fmla="*/ 1370330 h 1413510"/>
                <a:gd name="connsiteX21" fmla="*/ 678180 w 3199130"/>
                <a:gd name="connsiteY21" fmla="*/ 1050290 h 1413510"/>
                <a:gd name="connsiteX22" fmla="*/ 236220 w 3199130"/>
                <a:gd name="connsiteY22" fmla="*/ 935990 h 1413510"/>
                <a:gd name="connsiteX23" fmla="*/ 99060 w 3199130"/>
                <a:gd name="connsiteY23" fmla="*/ 570230 h 1413510"/>
                <a:gd name="connsiteX24" fmla="*/ 30480 w 3199130"/>
                <a:gd name="connsiteY24"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4898 w 3199130"/>
                <a:gd name="connsiteY5" fmla="*/ 65405 h 1413510"/>
                <a:gd name="connsiteX6" fmla="*/ 1134428 w 3199130"/>
                <a:gd name="connsiteY6" fmla="*/ 40164 h 1413510"/>
                <a:gd name="connsiteX7" fmla="*/ 1218724 w 3199130"/>
                <a:gd name="connsiteY7" fmla="*/ 77311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4898 w 3199130"/>
                <a:gd name="connsiteY5" fmla="*/ 65405 h 1413510"/>
                <a:gd name="connsiteX6" fmla="*/ 1134428 w 3199130"/>
                <a:gd name="connsiteY6" fmla="*/ 40164 h 1413510"/>
                <a:gd name="connsiteX7" fmla="*/ 1218724 w 3199130"/>
                <a:gd name="connsiteY7" fmla="*/ 77311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4898 w 3199130"/>
                <a:gd name="connsiteY5" fmla="*/ 65405 h 1413510"/>
                <a:gd name="connsiteX6" fmla="*/ 1134428 w 3199130"/>
                <a:gd name="connsiteY6" fmla="*/ 40164 h 1413510"/>
                <a:gd name="connsiteX7" fmla="*/ 1218724 w 3199130"/>
                <a:gd name="connsiteY7" fmla="*/ 77311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0480 w 3199130"/>
                <a:gd name="connsiteY0" fmla="*/ 486410 h 1413510"/>
                <a:gd name="connsiteX1" fmla="*/ 281940 w 3199130"/>
                <a:gd name="connsiteY1" fmla="*/ 158750 h 1413510"/>
                <a:gd name="connsiteX2" fmla="*/ 533400 w 3199130"/>
                <a:gd name="connsiteY2" fmla="*/ 204470 h 1413510"/>
                <a:gd name="connsiteX3" fmla="*/ 739140 w 3199130"/>
                <a:gd name="connsiteY3" fmla="*/ 196850 h 1413510"/>
                <a:gd name="connsiteX4" fmla="*/ 906780 w 3199130"/>
                <a:gd name="connsiteY4" fmla="*/ 204470 h 1413510"/>
                <a:gd name="connsiteX5" fmla="*/ 1094898 w 3199130"/>
                <a:gd name="connsiteY5" fmla="*/ 65405 h 1413510"/>
                <a:gd name="connsiteX6" fmla="*/ 1134428 w 3199130"/>
                <a:gd name="connsiteY6" fmla="*/ 40164 h 1413510"/>
                <a:gd name="connsiteX7" fmla="*/ 1218724 w 3199130"/>
                <a:gd name="connsiteY7" fmla="*/ 77311 h 1413510"/>
                <a:gd name="connsiteX8" fmla="*/ 1489234 w 3199130"/>
                <a:gd name="connsiteY8" fmla="*/ 501174 h 1413510"/>
                <a:gd name="connsiteX9" fmla="*/ 1627346 w 3199130"/>
                <a:gd name="connsiteY9" fmla="*/ 534511 h 1413510"/>
                <a:gd name="connsiteX10" fmla="*/ 1870710 w 3199130"/>
                <a:gd name="connsiteY10" fmla="*/ 400685 h 1413510"/>
                <a:gd name="connsiteX11" fmla="*/ 2270760 w 3199130"/>
                <a:gd name="connsiteY11" fmla="*/ 166370 h 1413510"/>
                <a:gd name="connsiteX12" fmla="*/ 2766060 w 3199130"/>
                <a:gd name="connsiteY12" fmla="*/ 52070 h 1413510"/>
                <a:gd name="connsiteX13" fmla="*/ 3070860 w 3199130"/>
                <a:gd name="connsiteY13" fmla="*/ 113030 h 1413510"/>
                <a:gd name="connsiteX14" fmla="*/ 3131820 w 3199130"/>
                <a:gd name="connsiteY14" fmla="*/ 730250 h 1413510"/>
                <a:gd name="connsiteX15" fmla="*/ 3101340 w 3199130"/>
                <a:gd name="connsiteY15" fmla="*/ 1118870 h 1413510"/>
                <a:gd name="connsiteX16" fmla="*/ 2545080 w 3199130"/>
                <a:gd name="connsiteY16" fmla="*/ 1156970 h 1413510"/>
                <a:gd name="connsiteX17" fmla="*/ 2034540 w 3199130"/>
                <a:gd name="connsiteY17" fmla="*/ 1156970 h 1413510"/>
                <a:gd name="connsiteX18" fmla="*/ 1546860 w 3199130"/>
                <a:gd name="connsiteY18" fmla="*/ 1309370 h 1413510"/>
                <a:gd name="connsiteX19" fmla="*/ 1333500 w 3199130"/>
                <a:gd name="connsiteY19" fmla="*/ 1370330 h 1413510"/>
                <a:gd name="connsiteX20" fmla="*/ 678180 w 3199130"/>
                <a:gd name="connsiteY20" fmla="*/ 1050290 h 1413510"/>
                <a:gd name="connsiteX21" fmla="*/ 236220 w 3199130"/>
                <a:gd name="connsiteY21" fmla="*/ 935990 h 1413510"/>
                <a:gd name="connsiteX22" fmla="*/ 99060 w 3199130"/>
                <a:gd name="connsiteY22" fmla="*/ 570230 h 1413510"/>
                <a:gd name="connsiteX23" fmla="*/ 30480 w 3199130"/>
                <a:gd name="connsiteY23" fmla="*/ 486410 h 1413510"/>
                <a:gd name="connsiteX0" fmla="*/ 32861 w 3201511"/>
                <a:gd name="connsiteY0" fmla="*/ 486410 h 1413510"/>
                <a:gd name="connsiteX1" fmla="*/ 298609 w 3201511"/>
                <a:gd name="connsiteY1" fmla="*/ 170657 h 1413510"/>
                <a:gd name="connsiteX2" fmla="*/ 535781 w 3201511"/>
                <a:gd name="connsiteY2" fmla="*/ 204470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1511"/>
                <a:gd name="connsiteY0" fmla="*/ 486410 h 1413510"/>
                <a:gd name="connsiteX1" fmla="*/ 298609 w 3201511"/>
                <a:gd name="connsiteY1" fmla="*/ 170657 h 1413510"/>
                <a:gd name="connsiteX2" fmla="*/ 554831 w 3201511"/>
                <a:gd name="connsiteY2" fmla="*/ 187801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1511"/>
                <a:gd name="connsiteY0" fmla="*/ 486410 h 1413510"/>
                <a:gd name="connsiteX1" fmla="*/ 298609 w 3201511"/>
                <a:gd name="connsiteY1" fmla="*/ 170657 h 1413510"/>
                <a:gd name="connsiteX2" fmla="*/ 554831 w 3201511"/>
                <a:gd name="connsiteY2" fmla="*/ 187801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1511"/>
                <a:gd name="connsiteY0" fmla="*/ 486410 h 1413510"/>
                <a:gd name="connsiteX1" fmla="*/ 298609 w 3201511"/>
                <a:gd name="connsiteY1" fmla="*/ 170657 h 1413510"/>
                <a:gd name="connsiteX2" fmla="*/ 554831 w 3201511"/>
                <a:gd name="connsiteY2" fmla="*/ 187801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1511"/>
                <a:gd name="connsiteY0" fmla="*/ 486410 h 1413510"/>
                <a:gd name="connsiteX1" fmla="*/ 298609 w 3201511"/>
                <a:gd name="connsiteY1" fmla="*/ 170657 h 1413510"/>
                <a:gd name="connsiteX2" fmla="*/ 554831 w 3201511"/>
                <a:gd name="connsiteY2" fmla="*/ 187801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1511"/>
                <a:gd name="connsiteY0" fmla="*/ 486410 h 1413510"/>
                <a:gd name="connsiteX1" fmla="*/ 298609 w 3201511"/>
                <a:gd name="connsiteY1" fmla="*/ 170657 h 1413510"/>
                <a:gd name="connsiteX2" fmla="*/ 554831 w 3201511"/>
                <a:gd name="connsiteY2" fmla="*/ 187801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1511"/>
                <a:gd name="connsiteY0" fmla="*/ 486410 h 1413510"/>
                <a:gd name="connsiteX1" fmla="*/ 298609 w 3201511"/>
                <a:gd name="connsiteY1" fmla="*/ 170657 h 1413510"/>
                <a:gd name="connsiteX2" fmla="*/ 554831 w 3201511"/>
                <a:gd name="connsiteY2" fmla="*/ 187801 h 1413510"/>
                <a:gd name="connsiteX3" fmla="*/ 741521 w 3201511"/>
                <a:gd name="connsiteY3" fmla="*/ 196850 h 1413510"/>
                <a:gd name="connsiteX4" fmla="*/ 909161 w 3201511"/>
                <a:gd name="connsiteY4" fmla="*/ 204470 h 1413510"/>
                <a:gd name="connsiteX5" fmla="*/ 1097279 w 3201511"/>
                <a:gd name="connsiteY5" fmla="*/ 65405 h 1413510"/>
                <a:gd name="connsiteX6" fmla="*/ 1136809 w 3201511"/>
                <a:gd name="connsiteY6" fmla="*/ 40164 h 1413510"/>
                <a:gd name="connsiteX7" fmla="*/ 1221105 w 3201511"/>
                <a:gd name="connsiteY7" fmla="*/ 77311 h 1413510"/>
                <a:gd name="connsiteX8" fmla="*/ 1491615 w 3201511"/>
                <a:gd name="connsiteY8" fmla="*/ 501174 h 1413510"/>
                <a:gd name="connsiteX9" fmla="*/ 1629727 w 3201511"/>
                <a:gd name="connsiteY9" fmla="*/ 534511 h 1413510"/>
                <a:gd name="connsiteX10" fmla="*/ 1873091 w 3201511"/>
                <a:gd name="connsiteY10" fmla="*/ 400685 h 1413510"/>
                <a:gd name="connsiteX11" fmla="*/ 2273141 w 3201511"/>
                <a:gd name="connsiteY11" fmla="*/ 166370 h 1413510"/>
                <a:gd name="connsiteX12" fmla="*/ 2768441 w 3201511"/>
                <a:gd name="connsiteY12" fmla="*/ 52070 h 1413510"/>
                <a:gd name="connsiteX13" fmla="*/ 3073241 w 3201511"/>
                <a:gd name="connsiteY13" fmla="*/ 113030 h 1413510"/>
                <a:gd name="connsiteX14" fmla="*/ 3134201 w 3201511"/>
                <a:gd name="connsiteY14" fmla="*/ 730250 h 1413510"/>
                <a:gd name="connsiteX15" fmla="*/ 3103721 w 3201511"/>
                <a:gd name="connsiteY15" fmla="*/ 1118870 h 1413510"/>
                <a:gd name="connsiteX16" fmla="*/ 2547461 w 3201511"/>
                <a:gd name="connsiteY16" fmla="*/ 1156970 h 1413510"/>
                <a:gd name="connsiteX17" fmla="*/ 2036921 w 3201511"/>
                <a:gd name="connsiteY17" fmla="*/ 1156970 h 1413510"/>
                <a:gd name="connsiteX18" fmla="*/ 1549241 w 3201511"/>
                <a:gd name="connsiteY18" fmla="*/ 1309370 h 1413510"/>
                <a:gd name="connsiteX19" fmla="*/ 1335881 w 3201511"/>
                <a:gd name="connsiteY19" fmla="*/ 1370330 h 1413510"/>
                <a:gd name="connsiteX20" fmla="*/ 680561 w 3201511"/>
                <a:gd name="connsiteY20" fmla="*/ 1050290 h 1413510"/>
                <a:gd name="connsiteX21" fmla="*/ 238601 w 3201511"/>
                <a:gd name="connsiteY21" fmla="*/ 935990 h 1413510"/>
                <a:gd name="connsiteX22" fmla="*/ 101441 w 3201511"/>
                <a:gd name="connsiteY22" fmla="*/ 570230 h 1413510"/>
                <a:gd name="connsiteX23" fmla="*/ 32861 w 3201511"/>
                <a:gd name="connsiteY23" fmla="*/ 486410 h 1413510"/>
                <a:gd name="connsiteX0" fmla="*/ 32861 w 3208655"/>
                <a:gd name="connsiteY0" fmla="*/ 453072 h 1413510"/>
                <a:gd name="connsiteX1" fmla="*/ 305753 w 3208655"/>
                <a:gd name="connsiteY1" fmla="*/ 170657 h 1413510"/>
                <a:gd name="connsiteX2" fmla="*/ 561975 w 3208655"/>
                <a:gd name="connsiteY2" fmla="*/ 187801 h 1413510"/>
                <a:gd name="connsiteX3" fmla="*/ 748665 w 3208655"/>
                <a:gd name="connsiteY3" fmla="*/ 196850 h 1413510"/>
                <a:gd name="connsiteX4" fmla="*/ 916305 w 3208655"/>
                <a:gd name="connsiteY4" fmla="*/ 204470 h 1413510"/>
                <a:gd name="connsiteX5" fmla="*/ 1104423 w 3208655"/>
                <a:gd name="connsiteY5" fmla="*/ 65405 h 1413510"/>
                <a:gd name="connsiteX6" fmla="*/ 1143953 w 3208655"/>
                <a:gd name="connsiteY6" fmla="*/ 40164 h 1413510"/>
                <a:gd name="connsiteX7" fmla="*/ 1228249 w 3208655"/>
                <a:gd name="connsiteY7" fmla="*/ 77311 h 1413510"/>
                <a:gd name="connsiteX8" fmla="*/ 1498759 w 3208655"/>
                <a:gd name="connsiteY8" fmla="*/ 501174 h 1413510"/>
                <a:gd name="connsiteX9" fmla="*/ 1636871 w 3208655"/>
                <a:gd name="connsiteY9" fmla="*/ 534511 h 1413510"/>
                <a:gd name="connsiteX10" fmla="*/ 1880235 w 3208655"/>
                <a:gd name="connsiteY10" fmla="*/ 400685 h 1413510"/>
                <a:gd name="connsiteX11" fmla="*/ 2280285 w 3208655"/>
                <a:gd name="connsiteY11" fmla="*/ 166370 h 1413510"/>
                <a:gd name="connsiteX12" fmla="*/ 2775585 w 3208655"/>
                <a:gd name="connsiteY12" fmla="*/ 52070 h 1413510"/>
                <a:gd name="connsiteX13" fmla="*/ 3080385 w 3208655"/>
                <a:gd name="connsiteY13" fmla="*/ 113030 h 1413510"/>
                <a:gd name="connsiteX14" fmla="*/ 3141345 w 3208655"/>
                <a:gd name="connsiteY14" fmla="*/ 730250 h 1413510"/>
                <a:gd name="connsiteX15" fmla="*/ 3110865 w 3208655"/>
                <a:gd name="connsiteY15" fmla="*/ 1118870 h 1413510"/>
                <a:gd name="connsiteX16" fmla="*/ 2554605 w 3208655"/>
                <a:gd name="connsiteY16" fmla="*/ 1156970 h 1413510"/>
                <a:gd name="connsiteX17" fmla="*/ 2044065 w 3208655"/>
                <a:gd name="connsiteY17" fmla="*/ 1156970 h 1413510"/>
                <a:gd name="connsiteX18" fmla="*/ 1556385 w 3208655"/>
                <a:gd name="connsiteY18" fmla="*/ 1309370 h 1413510"/>
                <a:gd name="connsiteX19" fmla="*/ 1343025 w 3208655"/>
                <a:gd name="connsiteY19" fmla="*/ 1370330 h 1413510"/>
                <a:gd name="connsiteX20" fmla="*/ 687705 w 3208655"/>
                <a:gd name="connsiteY20" fmla="*/ 1050290 h 1413510"/>
                <a:gd name="connsiteX21" fmla="*/ 245745 w 3208655"/>
                <a:gd name="connsiteY21" fmla="*/ 935990 h 1413510"/>
                <a:gd name="connsiteX22" fmla="*/ 108585 w 3208655"/>
                <a:gd name="connsiteY22" fmla="*/ 570230 h 1413510"/>
                <a:gd name="connsiteX23" fmla="*/ 32861 w 3208655"/>
                <a:gd name="connsiteY23" fmla="*/ 453072 h 1413510"/>
                <a:gd name="connsiteX0" fmla="*/ 0 w 3175794"/>
                <a:gd name="connsiteY0" fmla="*/ 453072 h 1413510"/>
                <a:gd name="connsiteX1" fmla="*/ 272892 w 3175794"/>
                <a:gd name="connsiteY1" fmla="*/ 170657 h 1413510"/>
                <a:gd name="connsiteX2" fmla="*/ 529114 w 3175794"/>
                <a:gd name="connsiteY2" fmla="*/ 187801 h 1413510"/>
                <a:gd name="connsiteX3" fmla="*/ 715804 w 3175794"/>
                <a:gd name="connsiteY3" fmla="*/ 196850 h 1413510"/>
                <a:gd name="connsiteX4" fmla="*/ 883444 w 3175794"/>
                <a:gd name="connsiteY4" fmla="*/ 204470 h 1413510"/>
                <a:gd name="connsiteX5" fmla="*/ 1071562 w 3175794"/>
                <a:gd name="connsiteY5" fmla="*/ 65405 h 1413510"/>
                <a:gd name="connsiteX6" fmla="*/ 1111092 w 3175794"/>
                <a:gd name="connsiteY6" fmla="*/ 40164 h 1413510"/>
                <a:gd name="connsiteX7" fmla="*/ 1195388 w 3175794"/>
                <a:gd name="connsiteY7" fmla="*/ 77311 h 1413510"/>
                <a:gd name="connsiteX8" fmla="*/ 1465898 w 3175794"/>
                <a:gd name="connsiteY8" fmla="*/ 501174 h 1413510"/>
                <a:gd name="connsiteX9" fmla="*/ 1604010 w 3175794"/>
                <a:gd name="connsiteY9" fmla="*/ 534511 h 1413510"/>
                <a:gd name="connsiteX10" fmla="*/ 1847374 w 3175794"/>
                <a:gd name="connsiteY10" fmla="*/ 400685 h 1413510"/>
                <a:gd name="connsiteX11" fmla="*/ 2247424 w 3175794"/>
                <a:gd name="connsiteY11" fmla="*/ 166370 h 1413510"/>
                <a:gd name="connsiteX12" fmla="*/ 2742724 w 3175794"/>
                <a:gd name="connsiteY12" fmla="*/ 52070 h 1413510"/>
                <a:gd name="connsiteX13" fmla="*/ 3047524 w 3175794"/>
                <a:gd name="connsiteY13" fmla="*/ 113030 h 1413510"/>
                <a:gd name="connsiteX14" fmla="*/ 3108484 w 3175794"/>
                <a:gd name="connsiteY14" fmla="*/ 730250 h 1413510"/>
                <a:gd name="connsiteX15" fmla="*/ 3078004 w 3175794"/>
                <a:gd name="connsiteY15" fmla="*/ 1118870 h 1413510"/>
                <a:gd name="connsiteX16" fmla="*/ 2521744 w 3175794"/>
                <a:gd name="connsiteY16" fmla="*/ 1156970 h 1413510"/>
                <a:gd name="connsiteX17" fmla="*/ 2011204 w 3175794"/>
                <a:gd name="connsiteY17" fmla="*/ 1156970 h 1413510"/>
                <a:gd name="connsiteX18" fmla="*/ 1523524 w 3175794"/>
                <a:gd name="connsiteY18" fmla="*/ 1309370 h 1413510"/>
                <a:gd name="connsiteX19" fmla="*/ 1310164 w 3175794"/>
                <a:gd name="connsiteY19" fmla="*/ 1370330 h 1413510"/>
                <a:gd name="connsiteX20" fmla="*/ 654844 w 3175794"/>
                <a:gd name="connsiteY20" fmla="*/ 1050290 h 1413510"/>
                <a:gd name="connsiteX21" fmla="*/ 212884 w 3175794"/>
                <a:gd name="connsiteY21" fmla="*/ 935990 h 1413510"/>
                <a:gd name="connsiteX22" fmla="*/ 75724 w 3175794"/>
                <a:gd name="connsiteY22" fmla="*/ 570230 h 1413510"/>
                <a:gd name="connsiteX23" fmla="*/ 0 w 3175794"/>
                <a:gd name="connsiteY23" fmla="*/ 453072 h 1413510"/>
                <a:gd name="connsiteX0" fmla="*/ 8255 w 3184049"/>
                <a:gd name="connsiteY0" fmla="*/ 453072 h 1413510"/>
                <a:gd name="connsiteX1" fmla="*/ 133509 w 3184049"/>
                <a:gd name="connsiteY1" fmla="*/ 327533 h 1413510"/>
                <a:gd name="connsiteX2" fmla="*/ 281147 w 3184049"/>
                <a:gd name="connsiteY2" fmla="*/ 170657 h 1413510"/>
                <a:gd name="connsiteX3" fmla="*/ 537369 w 3184049"/>
                <a:gd name="connsiteY3" fmla="*/ 187801 h 1413510"/>
                <a:gd name="connsiteX4" fmla="*/ 724059 w 3184049"/>
                <a:gd name="connsiteY4" fmla="*/ 196850 h 1413510"/>
                <a:gd name="connsiteX5" fmla="*/ 891699 w 3184049"/>
                <a:gd name="connsiteY5" fmla="*/ 204470 h 1413510"/>
                <a:gd name="connsiteX6" fmla="*/ 1079817 w 3184049"/>
                <a:gd name="connsiteY6" fmla="*/ 65405 h 1413510"/>
                <a:gd name="connsiteX7" fmla="*/ 1119347 w 3184049"/>
                <a:gd name="connsiteY7" fmla="*/ 40164 h 1413510"/>
                <a:gd name="connsiteX8" fmla="*/ 1203643 w 3184049"/>
                <a:gd name="connsiteY8" fmla="*/ 77311 h 1413510"/>
                <a:gd name="connsiteX9" fmla="*/ 1474153 w 3184049"/>
                <a:gd name="connsiteY9" fmla="*/ 501174 h 1413510"/>
                <a:gd name="connsiteX10" fmla="*/ 1612265 w 3184049"/>
                <a:gd name="connsiteY10" fmla="*/ 534511 h 1413510"/>
                <a:gd name="connsiteX11" fmla="*/ 1855629 w 3184049"/>
                <a:gd name="connsiteY11" fmla="*/ 400685 h 1413510"/>
                <a:gd name="connsiteX12" fmla="*/ 2255679 w 3184049"/>
                <a:gd name="connsiteY12" fmla="*/ 166370 h 1413510"/>
                <a:gd name="connsiteX13" fmla="*/ 2750979 w 3184049"/>
                <a:gd name="connsiteY13" fmla="*/ 52070 h 1413510"/>
                <a:gd name="connsiteX14" fmla="*/ 3055779 w 3184049"/>
                <a:gd name="connsiteY14" fmla="*/ 113030 h 1413510"/>
                <a:gd name="connsiteX15" fmla="*/ 3116739 w 3184049"/>
                <a:gd name="connsiteY15" fmla="*/ 730250 h 1413510"/>
                <a:gd name="connsiteX16" fmla="*/ 3086259 w 3184049"/>
                <a:gd name="connsiteY16" fmla="*/ 1118870 h 1413510"/>
                <a:gd name="connsiteX17" fmla="*/ 2529999 w 3184049"/>
                <a:gd name="connsiteY17" fmla="*/ 1156970 h 1413510"/>
                <a:gd name="connsiteX18" fmla="*/ 2019459 w 3184049"/>
                <a:gd name="connsiteY18" fmla="*/ 1156970 h 1413510"/>
                <a:gd name="connsiteX19" fmla="*/ 1531779 w 3184049"/>
                <a:gd name="connsiteY19" fmla="*/ 1309370 h 1413510"/>
                <a:gd name="connsiteX20" fmla="*/ 1318419 w 3184049"/>
                <a:gd name="connsiteY20" fmla="*/ 1370330 h 1413510"/>
                <a:gd name="connsiteX21" fmla="*/ 663099 w 3184049"/>
                <a:gd name="connsiteY21" fmla="*/ 1050290 h 1413510"/>
                <a:gd name="connsiteX22" fmla="*/ 221139 w 3184049"/>
                <a:gd name="connsiteY22" fmla="*/ 935990 h 1413510"/>
                <a:gd name="connsiteX23" fmla="*/ 83979 w 3184049"/>
                <a:gd name="connsiteY23" fmla="*/ 570230 h 1413510"/>
                <a:gd name="connsiteX24" fmla="*/ 8255 w 3184049"/>
                <a:gd name="connsiteY24" fmla="*/ 453072 h 14135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3184049" h="1413510">
                  <a:moveTo>
                    <a:pt x="8255" y="453072"/>
                  </a:moveTo>
                  <a:cubicBezTo>
                    <a:pt x="16510" y="412623"/>
                    <a:pt x="88027" y="374602"/>
                    <a:pt x="133509" y="327533"/>
                  </a:cubicBezTo>
                  <a:cubicBezTo>
                    <a:pt x="178991" y="280464"/>
                    <a:pt x="211456" y="191961"/>
                    <a:pt x="281147" y="170657"/>
                  </a:cubicBezTo>
                  <a:cubicBezTo>
                    <a:pt x="358617" y="142321"/>
                    <a:pt x="456405" y="183436"/>
                    <a:pt x="537369" y="187801"/>
                  </a:cubicBezTo>
                  <a:cubicBezTo>
                    <a:pt x="611188" y="192166"/>
                    <a:pt x="665004" y="194072"/>
                    <a:pt x="724059" y="196850"/>
                  </a:cubicBezTo>
                  <a:cubicBezTo>
                    <a:pt x="783114" y="199628"/>
                    <a:pt x="827644" y="212090"/>
                    <a:pt x="891699" y="204470"/>
                  </a:cubicBezTo>
                  <a:cubicBezTo>
                    <a:pt x="950992" y="182563"/>
                    <a:pt x="1041876" y="92789"/>
                    <a:pt x="1079817" y="65405"/>
                  </a:cubicBezTo>
                  <a:cubicBezTo>
                    <a:pt x="1117758" y="38021"/>
                    <a:pt x="1098709" y="38180"/>
                    <a:pt x="1119347" y="40164"/>
                  </a:cubicBezTo>
                  <a:cubicBezTo>
                    <a:pt x="1139985" y="42148"/>
                    <a:pt x="1144509" y="476"/>
                    <a:pt x="1203643" y="77311"/>
                  </a:cubicBezTo>
                  <a:cubicBezTo>
                    <a:pt x="1262777" y="154146"/>
                    <a:pt x="1427480" y="417830"/>
                    <a:pt x="1474153" y="501174"/>
                  </a:cubicBezTo>
                  <a:cubicBezTo>
                    <a:pt x="1551782" y="560706"/>
                    <a:pt x="1546305" y="536971"/>
                    <a:pt x="1612265" y="534511"/>
                  </a:cubicBezTo>
                  <a:cubicBezTo>
                    <a:pt x="1675844" y="517763"/>
                    <a:pt x="1748393" y="462042"/>
                    <a:pt x="1855629" y="400685"/>
                  </a:cubicBezTo>
                  <a:cubicBezTo>
                    <a:pt x="1962865" y="339328"/>
                    <a:pt x="2106454" y="224473"/>
                    <a:pt x="2255679" y="166370"/>
                  </a:cubicBezTo>
                  <a:cubicBezTo>
                    <a:pt x="2383473" y="93980"/>
                    <a:pt x="2625249" y="74930"/>
                    <a:pt x="2750979" y="52070"/>
                  </a:cubicBezTo>
                  <a:cubicBezTo>
                    <a:pt x="2876709" y="29210"/>
                    <a:pt x="2994819" y="0"/>
                    <a:pt x="3055779" y="113030"/>
                  </a:cubicBezTo>
                  <a:cubicBezTo>
                    <a:pt x="3116739" y="226060"/>
                    <a:pt x="3111659" y="562610"/>
                    <a:pt x="3116739" y="730250"/>
                  </a:cubicBezTo>
                  <a:cubicBezTo>
                    <a:pt x="3121819" y="897890"/>
                    <a:pt x="3184049" y="1047750"/>
                    <a:pt x="3086259" y="1118870"/>
                  </a:cubicBezTo>
                  <a:cubicBezTo>
                    <a:pt x="2988469" y="1189990"/>
                    <a:pt x="2707799" y="1150620"/>
                    <a:pt x="2529999" y="1156970"/>
                  </a:cubicBezTo>
                  <a:lnTo>
                    <a:pt x="2019459" y="1156970"/>
                  </a:lnTo>
                  <a:cubicBezTo>
                    <a:pt x="1853089" y="1182370"/>
                    <a:pt x="1648619" y="1273810"/>
                    <a:pt x="1531779" y="1309370"/>
                  </a:cubicBezTo>
                  <a:cubicBezTo>
                    <a:pt x="1414939" y="1344930"/>
                    <a:pt x="1463199" y="1413510"/>
                    <a:pt x="1318419" y="1370330"/>
                  </a:cubicBezTo>
                  <a:cubicBezTo>
                    <a:pt x="1173639" y="1327150"/>
                    <a:pt x="845979" y="1122680"/>
                    <a:pt x="663099" y="1050290"/>
                  </a:cubicBezTo>
                  <a:cubicBezTo>
                    <a:pt x="480219" y="977900"/>
                    <a:pt x="317659" y="1016000"/>
                    <a:pt x="221139" y="935990"/>
                  </a:cubicBezTo>
                  <a:cubicBezTo>
                    <a:pt x="124619" y="855980"/>
                    <a:pt x="119460" y="650716"/>
                    <a:pt x="83979" y="570230"/>
                  </a:cubicBezTo>
                  <a:cubicBezTo>
                    <a:pt x="48498" y="489744"/>
                    <a:pt x="0" y="493521"/>
                    <a:pt x="8255" y="453072"/>
                  </a:cubicBezTo>
                  <a:close/>
                </a:path>
              </a:pathLst>
            </a:custGeom>
            <a:solidFill>
              <a:srgbClr val="77EAF9">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Freeform 36">
              <a:extLst>
                <a:ext uri="{FF2B5EF4-FFF2-40B4-BE49-F238E27FC236}">
                  <a16:creationId xmlns:a16="http://schemas.microsoft.com/office/drawing/2014/main" id="{95459BF3-D62E-A61C-2133-0EFFD6A0698B}"/>
                </a:ext>
              </a:extLst>
            </xdr:cNvPr>
            <xdr:cNvSpPr/>
          </xdr:nvSpPr>
          <xdr:spPr>
            <a:xfrm>
              <a:off x="2880043" y="6716458"/>
              <a:ext cx="1418907" cy="1151858"/>
            </a:xfrm>
            <a:custGeom>
              <a:avLst/>
              <a:gdLst>
                <a:gd name="connsiteX0" fmla="*/ 91440 w 1333500"/>
                <a:gd name="connsiteY0" fmla="*/ 0 h 1112520"/>
                <a:gd name="connsiteX1" fmla="*/ 243840 w 1333500"/>
                <a:gd name="connsiteY1" fmla="*/ 53340 h 1112520"/>
                <a:gd name="connsiteX2" fmla="*/ 609600 w 1333500"/>
                <a:gd name="connsiteY2" fmla="*/ 114300 h 1112520"/>
                <a:gd name="connsiteX3" fmla="*/ 1333500 w 1333500"/>
                <a:gd name="connsiteY3" fmla="*/ 457200 h 1112520"/>
                <a:gd name="connsiteX4" fmla="*/ 1257300 w 1333500"/>
                <a:gd name="connsiteY4" fmla="*/ 838200 h 1112520"/>
                <a:gd name="connsiteX5" fmla="*/ 1051560 w 1333500"/>
                <a:gd name="connsiteY5" fmla="*/ 1112520 h 1112520"/>
                <a:gd name="connsiteX6" fmla="*/ 800100 w 1333500"/>
                <a:gd name="connsiteY6" fmla="*/ 1036320 h 1112520"/>
                <a:gd name="connsiteX7" fmla="*/ 601980 w 1333500"/>
                <a:gd name="connsiteY7" fmla="*/ 1051560 h 1112520"/>
                <a:gd name="connsiteX8" fmla="*/ 205740 w 1333500"/>
                <a:gd name="connsiteY8" fmla="*/ 754380 h 1112520"/>
                <a:gd name="connsiteX9" fmla="*/ 0 w 1333500"/>
                <a:gd name="connsiteY9" fmla="*/ 472440 h 1112520"/>
                <a:gd name="connsiteX10" fmla="*/ 30480 w 1333500"/>
                <a:gd name="connsiteY10" fmla="*/ 0 h 1112520"/>
                <a:gd name="connsiteX11" fmla="*/ 91440 w 1333500"/>
                <a:gd name="connsiteY11" fmla="*/ 0 h 1112520"/>
                <a:gd name="connsiteX0" fmla="*/ 91440 w 1333500"/>
                <a:gd name="connsiteY0" fmla="*/ 0 h 1112520"/>
                <a:gd name="connsiteX1" fmla="*/ 243840 w 1333500"/>
                <a:gd name="connsiteY1" fmla="*/ 53340 h 1112520"/>
                <a:gd name="connsiteX2" fmla="*/ 609600 w 1333500"/>
                <a:gd name="connsiteY2" fmla="*/ 114300 h 1112520"/>
                <a:gd name="connsiteX3" fmla="*/ 1333500 w 1333500"/>
                <a:gd name="connsiteY3" fmla="*/ 457200 h 1112520"/>
                <a:gd name="connsiteX4" fmla="*/ 1257300 w 1333500"/>
                <a:gd name="connsiteY4" fmla="*/ 838200 h 1112520"/>
                <a:gd name="connsiteX5" fmla="*/ 1051560 w 1333500"/>
                <a:gd name="connsiteY5" fmla="*/ 1112520 h 1112520"/>
                <a:gd name="connsiteX6" fmla="*/ 800100 w 1333500"/>
                <a:gd name="connsiteY6" fmla="*/ 1036320 h 1112520"/>
                <a:gd name="connsiteX7" fmla="*/ 601980 w 1333500"/>
                <a:gd name="connsiteY7" fmla="*/ 1051560 h 1112520"/>
                <a:gd name="connsiteX8" fmla="*/ 205740 w 1333500"/>
                <a:gd name="connsiteY8" fmla="*/ 754380 h 1112520"/>
                <a:gd name="connsiteX9" fmla="*/ 0 w 1333500"/>
                <a:gd name="connsiteY9" fmla="*/ 472440 h 1112520"/>
                <a:gd name="connsiteX10" fmla="*/ 30480 w 1333500"/>
                <a:gd name="connsiteY10" fmla="*/ 0 h 1112520"/>
                <a:gd name="connsiteX11" fmla="*/ 91440 w 1333500"/>
                <a:gd name="connsiteY11" fmla="*/ 0 h 1112520"/>
                <a:gd name="connsiteX0" fmla="*/ 91440 w 1333500"/>
                <a:gd name="connsiteY0" fmla="*/ 78740 h 1191260"/>
                <a:gd name="connsiteX1" fmla="*/ 243840 w 1333500"/>
                <a:gd name="connsiteY1" fmla="*/ 132080 h 1191260"/>
                <a:gd name="connsiteX2" fmla="*/ 609600 w 1333500"/>
                <a:gd name="connsiteY2" fmla="*/ 193040 h 1191260"/>
                <a:gd name="connsiteX3" fmla="*/ 1333500 w 1333500"/>
                <a:gd name="connsiteY3" fmla="*/ 535940 h 1191260"/>
                <a:gd name="connsiteX4" fmla="*/ 1257300 w 1333500"/>
                <a:gd name="connsiteY4" fmla="*/ 916940 h 1191260"/>
                <a:gd name="connsiteX5" fmla="*/ 1051560 w 1333500"/>
                <a:gd name="connsiteY5" fmla="*/ 1191260 h 1191260"/>
                <a:gd name="connsiteX6" fmla="*/ 800100 w 1333500"/>
                <a:gd name="connsiteY6" fmla="*/ 1115060 h 1191260"/>
                <a:gd name="connsiteX7" fmla="*/ 601980 w 1333500"/>
                <a:gd name="connsiteY7" fmla="*/ 1130300 h 1191260"/>
                <a:gd name="connsiteX8" fmla="*/ 205740 w 1333500"/>
                <a:gd name="connsiteY8" fmla="*/ 833120 h 1191260"/>
                <a:gd name="connsiteX9" fmla="*/ 0 w 1333500"/>
                <a:gd name="connsiteY9" fmla="*/ 551180 h 1191260"/>
                <a:gd name="connsiteX10" fmla="*/ 30480 w 1333500"/>
                <a:gd name="connsiteY10" fmla="*/ 78740 h 1191260"/>
                <a:gd name="connsiteX11" fmla="*/ 91440 w 1333500"/>
                <a:gd name="connsiteY11" fmla="*/ 78740 h 1191260"/>
                <a:gd name="connsiteX0" fmla="*/ 120650 w 1362710"/>
                <a:gd name="connsiteY0" fmla="*/ 78740 h 1191260"/>
                <a:gd name="connsiteX1" fmla="*/ 273050 w 1362710"/>
                <a:gd name="connsiteY1" fmla="*/ 132080 h 1191260"/>
                <a:gd name="connsiteX2" fmla="*/ 638810 w 1362710"/>
                <a:gd name="connsiteY2" fmla="*/ 193040 h 1191260"/>
                <a:gd name="connsiteX3" fmla="*/ 1362710 w 1362710"/>
                <a:gd name="connsiteY3" fmla="*/ 535940 h 1191260"/>
                <a:gd name="connsiteX4" fmla="*/ 1286510 w 1362710"/>
                <a:gd name="connsiteY4" fmla="*/ 916940 h 1191260"/>
                <a:gd name="connsiteX5" fmla="*/ 1080770 w 1362710"/>
                <a:gd name="connsiteY5" fmla="*/ 1191260 h 1191260"/>
                <a:gd name="connsiteX6" fmla="*/ 829310 w 1362710"/>
                <a:gd name="connsiteY6" fmla="*/ 1115060 h 1191260"/>
                <a:gd name="connsiteX7" fmla="*/ 631190 w 1362710"/>
                <a:gd name="connsiteY7" fmla="*/ 1130300 h 1191260"/>
                <a:gd name="connsiteX8" fmla="*/ 234950 w 1362710"/>
                <a:gd name="connsiteY8" fmla="*/ 833120 h 1191260"/>
                <a:gd name="connsiteX9" fmla="*/ 29210 w 1362710"/>
                <a:gd name="connsiteY9" fmla="*/ 551180 h 1191260"/>
                <a:gd name="connsiteX10" fmla="*/ 59690 w 1362710"/>
                <a:gd name="connsiteY10" fmla="*/ 78740 h 1191260"/>
                <a:gd name="connsiteX11" fmla="*/ 120650 w 1362710"/>
                <a:gd name="connsiteY11" fmla="*/ 78740 h 1191260"/>
                <a:gd name="connsiteX0" fmla="*/ 120650 w 1362710"/>
                <a:gd name="connsiteY0" fmla="*/ 78740 h 1191260"/>
                <a:gd name="connsiteX1" fmla="*/ 273050 w 1362710"/>
                <a:gd name="connsiteY1" fmla="*/ 132080 h 1191260"/>
                <a:gd name="connsiteX2" fmla="*/ 638810 w 1362710"/>
                <a:gd name="connsiteY2" fmla="*/ 193040 h 1191260"/>
                <a:gd name="connsiteX3" fmla="*/ 1362710 w 1362710"/>
                <a:gd name="connsiteY3" fmla="*/ 535940 h 1191260"/>
                <a:gd name="connsiteX4" fmla="*/ 1286510 w 1362710"/>
                <a:gd name="connsiteY4" fmla="*/ 916940 h 1191260"/>
                <a:gd name="connsiteX5" fmla="*/ 1080770 w 1362710"/>
                <a:gd name="connsiteY5" fmla="*/ 1191260 h 1191260"/>
                <a:gd name="connsiteX6" fmla="*/ 829310 w 1362710"/>
                <a:gd name="connsiteY6" fmla="*/ 1115060 h 1191260"/>
                <a:gd name="connsiteX7" fmla="*/ 631190 w 1362710"/>
                <a:gd name="connsiteY7" fmla="*/ 1130300 h 1191260"/>
                <a:gd name="connsiteX8" fmla="*/ 234950 w 1362710"/>
                <a:gd name="connsiteY8" fmla="*/ 833120 h 1191260"/>
                <a:gd name="connsiteX9" fmla="*/ 29210 w 1362710"/>
                <a:gd name="connsiteY9" fmla="*/ 551180 h 1191260"/>
                <a:gd name="connsiteX10" fmla="*/ 59690 w 1362710"/>
                <a:gd name="connsiteY10" fmla="*/ 78740 h 1191260"/>
                <a:gd name="connsiteX11" fmla="*/ 120650 w 1362710"/>
                <a:gd name="connsiteY11" fmla="*/ 78740 h 1191260"/>
                <a:gd name="connsiteX0" fmla="*/ 120650 w 1362710"/>
                <a:gd name="connsiteY0" fmla="*/ 78740 h 1191260"/>
                <a:gd name="connsiteX1" fmla="*/ 273050 w 1362710"/>
                <a:gd name="connsiteY1" fmla="*/ 132080 h 1191260"/>
                <a:gd name="connsiteX2" fmla="*/ 638810 w 1362710"/>
                <a:gd name="connsiteY2" fmla="*/ 193040 h 1191260"/>
                <a:gd name="connsiteX3" fmla="*/ 1362710 w 1362710"/>
                <a:gd name="connsiteY3" fmla="*/ 535940 h 1191260"/>
                <a:gd name="connsiteX4" fmla="*/ 1286510 w 1362710"/>
                <a:gd name="connsiteY4" fmla="*/ 916940 h 1191260"/>
                <a:gd name="connsiteX5" fmla="*/ 1080770 w 1362710"/>
                <a:gd name="connsiteY5" fmla="*/ 1191260 h 1191260"/>
                <a:gd name="connsiteX6" fmla="*/ 829310 w 1362710"/>
                <a:gd name="connsiteY6" fmla="*/ 1115060 h 1191260"/>
                <a:gd name="connsiteX7" fmla="*/ 631190 w 1362710"/>
                <a:gd name="connsiteY7" fmla="*/ 1130300 h 1191260"/>
                <a:gd name="connsiteX8" fmla="*/ 234950 w 1362710"/>
                <a:gd name="connsiteY8" fmla="*/ 833120 h 1191260"/>
                <a:gd name="connsiteX9" fmla="*/ 29210 w 1362710"/>
                <a:gd name="connsiteY9" fmla="*/ 551180 h 1191260"/>
                <a:gd name="connsiteX10" fmla="*/ 59690 w 1362710"/>
                <a:gd name="connsiteY10" fmla="*/ 78740 h 1191260"/>
                <a:gd name="connsiteX11" fmla="*/ 120650 w 1362710"/>
                <a:gd name="connsiteY11" fmla="*/ 78740 h 1191260"/>
                <a:gd name="connsiteX0" fmla="*/ 120650 w 1362710"/>
                <a:gd name="connsiteY0" fmla="*/ 78740 h 1191260"/>
                <a:gd name="connsiteX1" fmla="*/ 273050 w 1362710"/>
                <a:gd name="connsiteY1" fmla="*/ 132080 h 1191260"/>
                <a:gd name="connsiteX2" fmla="*/ 638810 w 1362710"/>
                <a:gd name="connsiteY2" fmla="*/ 193040 h 1191260"/>
                <a:gd name="connsiteX3" fmla="*/ 1362710 w 1362710"/>
                <a:gd name="connsiteY3" fmla="*/ 535940 h 1191260"/>
                <a:gd name="connsiteX4" fmla="*/ 1286510 w 1362710"/>
                <a:gd name="connsiteY4" fmla="*/ 916940 h 1191260"/>
                <a:gd name="connsiteX5" fmla="*/ 1080770 w 1362710"/>
                <a:gd name="connsiteY5" fmla="*/ 1191260 h 1191260"/>
                <a:gd name="connsiteX6" fmla="*/ 829310 w 1362710"/>
                <a:gd name="connsiteY6" fmla="*/ 1115060 h 1191260"/>
                <a:gd name="connsiteX7" fmla="*/ 631190 w 1362710"/>
                <a:gd name="connsiteY7" fmla="*/ 1130300 h 1191260"/>
                <a:gd name="connsiteX8" fmla="*/ 234950 w 1362710"/>
                <a:gd name="connsiteY8" fmla="*/ 833120 h 1191260"/>
                <a:gd name="connsiteX9" fmla="*/ 29210 w 1362710"/>
                <a:gd name="connsiteY9" fmla="*/ 551180 h 1191260"/>
                <a:gd name="connsiteX10" fmla="*/ 59690 w 1362710"/>
                <a:gd name="connsiteY10" fmla="*/ 78740 h 1191260"/>
                <a:gd name="connsiteX11" fmla="*/ 120650 w 1362710"/>
                <a:gd name="connsiteY11" fmla="*/ 78740 h 1191260"/>
                <a:gd name="connsiteX0" fmla="*/ 120650 w 1362710"/>
                <a:gd name="connsiteY0" fmla="*/ 78740 h 1224280"/>
                <a:gd name="connsiteX1" fmla="*/ 273050 w 1362710"/>
                <a:gd name="connsiteY1" fmla="*/ 132080 h 1224280"/>
                <a:gd name="connsiteX2" fmla="*/ 638810 w 1362710"/>
                <a:gd name="connsiteY2" fmla="*/ 193040 h 1224280"/>
                <a:gd name="connsiteX3" fmla="*/ 1362710 w 1362710"/>
                <a:gd name="connsiteY3" fmla="*/ 535940 h 1224280"/>
                <a:gd name="connsiteX4" fmla="*/ 1286510 w 1362710"/>
                <a:gd name="connsiteY4" fmla="*/ 916940 h 1224280"/>
                <a:gd name="connsiteX5" fmla="*/ 1080770 w 1362710"/>
                <a:gd name="connsiteY5" fmla="*/ 1191260 h 1224280"/>
                <a:gd name="connsiteX6" fmla="*/ 829310 w 1362710"/>
                <a:gd name="connsiteY6" fmla="*/ 1115060 h 1224280"/>
                <a:gd name="connsiteX7" fmla="*/ 631190 w 1362710"/>
                <a:gd name="connsiteY7" fmla="*/ 1130300 h 1224280"/>
                <a:gd name="connsiteX8" fmla="*/ 234950 w 1362710"/>
                <a:gd name="connsiteY8" fmla="*/ 833120 h 1224280"/>
                <a:gd name="connsiteX9" fmla="*/ 29210 w 1362710"/>
                <a:gd name="connsiteY9" fmla="*/ 551180 h 1224280"/>
                <a:gd name="connsiteX10" fmla="*/ 59690 w 1362710"/>
                <a:gd name="connsiteY10" fmla="*/ 78740 h 1224280"/>
                <a:gd name="connsiteX11" fmla="*/ 120650 w 1362710"/>
                <a:gd name="connsiteY11" fmla="*/ 78740 h 1224280"/>
                <a:gd name="connsiteX0" fmla="*/ 120650 w 1362710"/>
                <a:gd name="connsiteY0" fmla="*/ 78740 h 1224280"/>
                <a:gd name="connsiteX1" fmla="*/ 273050 w 1362710"/>
                <a:gd name="connsiteY1" fmla="*/ 132080 h 1224280"/>
                <a:gd name="connsiteX2" fmla="*/ 638810 w 1362710"/>
                <a:gd name="connsiteY2" fmla="*/ 193040 h 1224280"/>
                <a:gd name="connsiteX3" fmla="*/ 1362710 w 1362710"/>
                <a:gd name="connsiteY3" fmla="*/ 535940 h 1224280"/>
                <a:gd name="connsiteX4" fmla="*/ 1286510 w 1362710"/>
                <a:gd name="connsiteY4" fmla="*/ 916940 h 1224280"/>
                <a:gd name="connsiteX5" fmla="*/ 1080770 w 1362710"/>
                <a:gd name="connsiteY5" fmla="*/ 1191260 h 1224280"/>
                <a:gd name="connsiteX6" fmla="*/ 829310 w 1362710"/>
                <a:gd name="connsiteY6" fmla="*/ 1115060 h 1224280"/>
                <a:gd name="connsiteX7" fmla="*/ 631190 w 1362710"/>
                <a:gd name="connsiteY7" fmla="*/ 1130300 h 1224280"/>
                <a:gd name="connsiteX8" fmla="*/ 234950 w 1362710"/>
                <a:gd name="connsiteY8" fmla="*/ 833120 h 1224280"/>
                <a:gd name="connsiteX9" fmla="*/ 29210 w 1362710"/>
                <a:gd name="connsiteY9" fmla="*/ 551180 h 1224280"/>
                <a:gd name="connsiteX10" fmla="*/ 59690 w 1362710"/>
                <a:gd name="connsiteY10" fmla="*/ 78740 h 1224280"/>
                <a:gd name="connsiteX11" fmla="*/ 120650 w 1362710"/>
                <a:gd name="connsiteY11" fmla="*/ 78740 h 1224280"/>
                <a:gd name="connsiteX0" fmla="*/ 120650 w 1470660"/>
                <a:gd name="connsiteY0" fmla="*/ 78740 h 1224280"/>
                <a:gd name="connsiteX1" fmla="*/ 273050 w 1470660"/>
                <a:gd name="connsiteY1" fmla="*/ 132080 h 1224280"/>
                <a:gd name="connsiteX2" fmla="*/ 638810 w 1470660"/>
                <a:gd name="connsiteY2" fmla="*/ 193040 h 1224280"/>
                <a:gd name="connsiteX3" fmla="*/ 1362710 w 1470660"/>
                <a:gd name="connsiteY3" fmla="*/ 535940 h 1224280"/>
                <a:gd name="connsiteX4" fmla="*/ 1286510 w 1470660"/>
                <a:gd name="connsiteY4" fmla="*/ 916940 h 1224280"/>
                <a:gd name="connsiteX5" fmla="*/ 1080770 w 1470660"/>
                <a:gd name="connsiteY5" fmla="*/ 1191260 h 1224280"/>
                <a:gd name="connsiteX6" fmla="*/ 829310 w 1470660"/>
                <a:gd name="connsiteY6" fmla="*/ 1115060 h 1224280"/>
                <a:gd name="connsiteX7" fmla="*/ 631190 w 1470660"/>
                <a:gd name="connsiteY7" fmla="*/ 1130300 h 1224280"/>
                <a:gd name="connsiteX8" fmla="*/ 234950 w 1470660"/>
                <a:gd name="connsiteY8" fmla="*/ 833120 h 1224280"/>
                <a:gd name="connsiteX9" fmla="*/ 29210 w 1470660"/>
                <a:gd name="connsiteY9" fmla="*/ 551180 h 1224280"/>
                <a:gd name="connsiteX10" fmla="*/ 59690 w 1470660"/>
                <a:gd name="connsiteY10" fmla="*/ 78740 h 1224280"/>
                <a:gd name="connsiteX11" fmla="*/ 120650 w 1470660"/>
                <a:gd name="connsiteY11" fmla="*/ 78740 h 1224280"/>
                <a:gd name="connsiteX0" fmla="*/ 120650 w 1470660"/>
                <a:gd name="connsiteY0" fmla="*/ 78740 h 1224280"/>
                <a:gd name="connsiteX1" fmla="*/ 273050 w 1470660"/>
                <a:gd name="connsiteY1" fmla="*/ 132080 h 1224280"/>
                <a:gd name="connsiteX2" fmla="*/ 638810 w 1470660"/>
                <a:gd name="connsiteY2" fmla="*/ 193040 h 1224280"/>
                <a:gd name="connsiteX3" fmla="*/ 1362710 w 1470660"/>
                <a:gd name="connsiteY3" fmla="*/ 535940 h 1224280"/>
                <a:gd name="connsiteX4" fmla="*/ 1286510 w 1470660"/>
                <a:gd name="connsiteY4" fmla="*/ 916940 h 1224280"/>
                <a:gd name="connsiteX5" fmla="*/ 1080770 w 1470660"/>
                <a:gd name="connsiteY5" fmla="*/ 1191260 h 1224280"/>
                <a:gd name="connsiteX6" fmla="*/ 829310 w 1470660"/>
                <a:gd name="connsiteY6" fmla="*/ 1115060 h 1224280"/>
                <a:gd name="connsiteX7" fmla="*/ 631190 w 1470660"/>
                <a:gd name="connsiteY7" fmla="*/ 1130300 h 1224280"/>
                <a:gd name="connsiteX8" fmla="*/ 234950 w 1470660"/>
                <a:gd name="connsiteY8" fmla="*/ 833120 h 1224280"/>
                <a:gd name="connsiteX9" fmla="*/ 29210 w 1470660"/>
                <a:gd name="connsiteY9" fmla="*/ 551180 h 1224280"/>
                <a:gd name="connsiteX10" fmla="*/ 59690 w 1470660"/>
                <a:gd name="connsiteY10" fmla="*/ 78740 h 1224280"/>
                <a:gd name="connsiteX11" fmla="*/ 120650 w 1470660"/>
                <a:gd name="connsiteY11" fmla="*/ 78740 h 1224280"/>
                <a:gd name="connsiteX0" fmla="*/ 120650 w 1470660"/>
                <a:gd name="connsiteY0" fmla="*/ 78740 h 1224280"/>
                <a:gd name="connsiteX1" fmla="*/ 273050 w 1470660"/>
                <a:gd name="connsiteY1" fmla="*/ 132080 h 1224280"/>
                <a:gd name="connsiteX2" fmla="*/ 638810 w 1470660"/>
                <a:gd name="connsiteY2" fmla="*/ 193040 h 1224280"/>
                <a:gd name="connsiteX3" fmla="*/ 1362710 w 1470660"/>
                <a:gd name="connsiteY3" fmla="*/ 535940 h 1224280"/>
                <a:gd name="connsiteX4" fmla="*/ 1286510 w 1470660"/>
                <a:gd name="connsiteY4" fmla="*/ 916940 h 1224280"/>
                <a:gd name="connsiteX5" fmla="*/ 1080770 w 1470660"/>
                <a:gd name="connsiteY5" fmla="*/ 1191260 h 1224280"/>
                <a:gd name="connsiteX6" fmla="*/ 829310 w 1470660"/>
                <a:gd name="connsiteY6" fmla="*/ 1115060 h 1224280"/>
                <a:gd name="connsiteX7" fmla="*/ 631190 w 1470660"/>
                <a:gd name="connsiteY7" fmla="*/ 1130300 h 1224280"/>
                <a:gd name="connsiteX8" fmla="*/ 234950 w 1470660"/>
                <a:gd name="connsiteY8" fmla="*/ 833120 h 1224280"/>
                <a:gd name="connsiteX9" fmla="*/ 29210 w 1470660"/>
                <a:gd name="connsiteY9" fmla="*/ 551180 h 1224280"/>
                <a:gd name="connsiteX10" fmla="*/ 59690 w 1470660"/>
                <a:gd name="connsiteY10" fmla="*/ 78740 h 1224280"/>
                <a:gd name="connsiteX11" fmla="*/ 120650 w 1470660"/>
                <a:gd name="connsiteY11" fmla="*/ 78740 h 1224280"/>
                <a:gd name="connsiteX0" fmla="*/ 120650 w 1470660"/>
                <a:gd name="connsiteY0" fmla="*/ 78740 h 1224280"/>
                <a:gd name="connsiteX1" fmla="*/ 273050 w 1470660"/>
                <a:gd name="connsiteY1" fmla="*/ 132080 h 1224280"/>
                <a:gd name="connsiteX2" fmla="*/ 638810 w 1470660"/>
                <a:gd name="connsiteY2" fmla="*/ 193040 h 1224280"/>
                <a:gd name="connsiteX3" fmla="*/ 1362710 w 1470660"/>
                <a:gd name="connsiteY3" fmla="*/ 535940 h 1224280"/>
                <a:gd name="connsiteX4" fmla="*/ 1286510 w 1470660"/>
                <a:gd name="connsiteY4" fmla="*/ 916940 h 1224280"/>
                <a:gd name="connsiteX5" fmla="*/ 1080770 w 1470660"/>
                <a:gd name="connsiteY5" fmla="*/ 1191260 h 1224280"/>
                <a:gd name="connsiteX6" fmla="*/ 829310 w 1470660"/>
                <a:gd name="connsiteY6" fmla="*/ 1115060 h 1224280"/>
                <a:gd name="connsiteX7" fmla="*/ 631190 w 1470660"/>
                <a:gd name="connsiteY7" fmla="*/ 1130300 h 1224280"/>
                <a:gd name="connsiteX8" fmla="*/ 234950 w 1470660"/>
                <a:gd name="connsiteY8" fmla="*/ 833120 h 1224280"/>
                <a:gd name="connsiteX9" fmla="*/ 29210 w 1470660"/>
                <a:gd name="connsiteY9" fmla="*/ 551180 h 1224280"/>
                <a:gd name="connsiteX10" fmla="*/ 59690 w 1470660"/>
                <a:gd name="connsiteY10" fmla="*/ 78740 h 1224280"/>
                <a:gd name="connsiteX11" fmla="*/ 120650 w 1470660"/>
                <a:gd name="connsiteY11" fmla="*/ 78740 h 1224280"/>
                <a:gd name="connsiteX0" fmla="*/ 120650 w 1470660"/>
                <a:gd name="connsiteY0" fmla="*/ 78740 h 1224280"/>
                <a:gd name="connsiteX1" fmla="*/ 273050 w 1470660"/>
                <a:gd name="connsiteY1" fmla="*/ 132080 h 1224280"/>
                <a:gd name="connsiteX2" fmla="*/ 638810 w 1470660"/>
                <a:gd name="connsiteY2" fmla="*/ 193040 h 1224280"/>
                <a:gd name="connsiteX3" fmla="*/ 1362710 w 1470660"/>
                <a:gd name="connsiteY3" fmla="*/ 535940 h 1224280"/>
                <a:gd name="connsiteX4" fmla="*/ 1286510 w 1470660"/>
                <a:gd name="connsiteY4" fmla="*/ 916940 h 1224280"/>
                <a:gd name="connsiteX5" fmla="*/ 1080770 w 1470660"/>
                <a:gd name="connsiteY5" fmla="*/ 1191260 h 1224280"/>
                <a:gd name="connsiteX6" fmla="*/ 829310 w 1470660"/>
                <a:gd name="connsiteY6" fmla="*/ 1115060 h 1224280"/>
                <a:gd name="connsiteX7" fmla="*/ 631190 w 1470660"/>
                <a:gd name="connsiteY7" fmla="*/ 1130300 h 1224280"/>
                <a:gd name="connsiteX8" fmla="*/ 234950 w 1470660"/>
                <a:gd name="connsiteY8" fmla="*/ 833120 h 1224280"/>
                <a:gd name="connsiteX9" fmla="*/ 29210 w 1470660"/>
                <a:gd name="connsiteY9" fmla="*/ 551180 h 1224280"/>
                <a:gd name="connsiteX10" fmla="*/ 59690 w 1470660"/>
                <a:gd name="connsiteY10" fmla="*/ 78740 h 1224280"/>
                <a:gd name="connsiteX11" fmla="*/ 120650 w 1470660"/>
                <a:gd name="connsiteY11" fmla="*/ 78740 h 1224280"/>
                <a:gd name="connsiteX0" fmla="*/ 113030 w 1463040"/>
                <a:gd name="connsiteY0" fmla="*/ 69850 h 1215390"/>
                <a:gd name="connsiteX1" fmla="*/ 265430 w 1463040"/>
                <a:gd name="connsiteY1" fmla="*/ 123190 h 1215390"/>
                <a:gd name="connsiteX2" fmla="*/ 631190 w 1463040"/>
                <a:gd name="connsiteY2" fmla="*/ 184150 h 1215390"/>
                <a:gd name="connsiteX3" fmla="*/ 1355090 w 1463040"/>
                <a:gd name="connsiteY3" fmla="*/ 527050 h 1215390"/>
                <a:gd name="connsiteX4" fmla="*/ 1278890 w 1463040"/>
                <a:gd name="connsiteY4" fmla="*/ 908050 h 1215390"/>
                <a:gd name="connsiteX5" fmla="*/ 1073150 w 1463040"/>
                <a:gd name="connsiteY5" fmla="*/ 1182370 h 1215390"/>
                <a:gd name="connsiteX6" fmla="*/ 821690 w 1463040"/>
                <a:gd name="connsiteY6" fmla="*/ 1106170 h 1215390"/>
                <a:gd name="connsiteX7" fmla="*/ 623570 w 1463040"/>
                <a:gd name="connsiteY7" fmla="*/ 1121410 h 1215390"/>
                <a:gd name="connsiteX8" fmla="*/ 227330 w 1463040"/>
                <a:gd name="connsiteY8" fmla="*/ 824230 h 1215390"/>
                <a:gd name="connsiteX9" fmla="*/ 29210 w 1463040"/>
                <a:gd name="connsiteY9" fmla="*/ 488950 h 1215390"/>
                <a:gd name="connsiteX10" fmla="*/ 52070 w 1463040"/>
                <a:gd name="connsiteY10" fmla="*/ 69850 h 1215390"/>
                <a:gd name="connsiteX11" fmla="*/ 113030 w 1463040"/>
                <a:gd name="connsiteY11" fmla="*/ 69850 h 1215390"/>
                <a:gd name="connsiteX0" fmla="*/ 105410 w 1455420"/>
                <a:gd name="connsiteY0" fmla="*/ 69850 h 1215390"/>
                <a:gd name="connsiteX1" fmla="*/ 257810 w 1455420"/>
                <a:gd name="connsiteY1" fmla="*/ 123190 h 1215390"/>
                <a:gd name="connsiteX2" fmla="*/ 623570 w 1455420"/>
                <a:gd name="connsiteY2" fmla="*/ 184150 h 1215390"/>
                <a:gd name="connsiteX3" fmla="*/ 1347470 w 1455420"/>
                <a:gd name="connsiteY3" fmla="*/ 527050 h 1215390"/>
                <a:gd name="connsiteX4" fmla="*/ 1271270 w 1455420"/>
                <a:gd name="connsiteY4" fmla="*/ 908050 h 1215390"/>
                <a:gd name="connsiteX5" fmla="*/ 1065530 w 1455420"/>
                <a:gd name="connsiteY5" fmla="*/ 1182370 h 1215390"/>
                <a:gd name="connsiteX6" fmla="*/ 814070 w 1455420"/>
                <a:gd name="connsiteY6" fmla="*/ 1106170 h 1215390"/>
                <a:gd name="connsiteX7" fmla="*/ 615950 w 1455420"/>
                <a:gd name="connsiteY7" fmla="*/ 1121410 h 1215390"/>
                <a:gd name="connsiteX8" fmla="*/ 173990 w 1455420"/>
                <a:gd name="connsiteY8" fmla="*/ 717550 h 1215390"/>
                <a:gd name="connsiteX9" fmla="*/ 21590 w 1455420"/>
                <a:gd name="connsiteY9" fmla="*/ 488950 h 1215390"/>
                <a:gd name="connsiteX10" fmla="*/ 44450 w 1455420"/>
                <a:gd name="connsiteY10" fmla="*/ 69850 h 1215390"/>
                <a:gd name="connsiteX11" fmla="*/ 105410 w 1455420"/>
                <a:gd name="connsiteY11" fmla="*/ 69850 h 1215390"/>
                <a:gd name="connsiteX0" fmla="*/ 105410 w 1455420"/>
                <a:gd name="connsiteY0" fmla="*/ 69850 h 1201420"/>
                <a:gd name="connsiteX1" fmla="*/ 257810 w 1455420"/>
                <a:gd name="connsiteY1" fmla="*/ 123190 h 1201420"/>
                <a:gd name="connsiteX2" fmla="*/ 623570 w 1455420"/>
                <a:gd name="connsiteY2" fmla="*/ 184150 h 1201420"/>
                <a:gd name="connsiteX3" fmla="*/ 1347470 w 1455420"/>
                <a:gd name="connsiteY3" fmla="*/ 527050 h 1201420"/>
                <a:gd name="connsiteX4" fmla="*/ 1271270 w 1455420"/>
                <a:gd name="connsiteY4" fmla="*/ 908050 h 1201420"/>
                <a:gd name="connsiteX5" fmla="*/ 1065530 w 1455420"/>
                <a:gd name="connsiteY5" fmla="*/ 1182370 h 1201420"/>
                <a:gd name="connsiteX6" fmla="*/ 783590 w 1455420"/>
                <a:gd name="connsiteY6" fmla="*/ 1022350 h 1201420"/>
                <a:gd name="connsiteX7" fmla="*/ 615950 w 1455420"/>
                <a:gd name="connsiteY7" fmla="*/ 1121410 h 1201420"/>
                <a:gd name="connsiteX8" fmla="*/ 173990 w 1455420"/>
                <a:gd name="connsiteY8" fmla="*/ 717550 h 1201420"/>
                <a:gd name="connsiteX9" fmla="*/ 21590 w 1455420"/>
                <a:gd name="connsiteY9" fmla="*/ 488950 h 1201420"/>
                <a:gd name="connsiteX10" fmla="*/ 44450 w 1455420"/>
                <a:gd name="connsiteY10" fmla="*/ 69850 h 1201420"/>
                <a:gd name="connsiteX11" fmla="*/ 105410 w 1455420"/>
                <a:gd name="connsiteY11" fmla="*/ 69850 h 1201420"/>
                <a:gd name="connsiteX0" fmla="*/ 105410 w 1424940"/>
                <a:gd name="connsiteY0" fmla="*/ 69850 h 1201420"/>
                <a:gd name="connsiteX1" fmla="*/ 257810 w 1424940"/>
                <a:gd name="connsiteY1" fmla="*/ 123190 h 1201420"/>
                <a:gd name="connsiteX2" fmla="*/ 623570 w 1424940"/>
                <a:gd name="connsiteY2" fmla="*/ 184150 h 1201420"/>
                <a:gd name="connsiteX3" fmla="*/ 1316990 w 1424940"/>
                <a:gd name="connsiteY3" fmla="*/ 565150 h 1201420"/>
                <a:gd name="connsiteX4" fmla="*/ 1271270 w 1424940"/>
                <a:gd name="connsiteY4" fmla="*/ 908050 h 1201420"/>
                <a:gd name="connsiteX5" fmla="*/ 1065530 w 1424940"/>
                <a:gd name="connsiteY5" fmla="*/ 1182370 h 1201420"/>
                <a:gd name="connsiteX6" fmla="*/ 783590 w 1424940"/>
                <a:gd name="connsiteY6" fmla="*/ 1022350 h 1201420"/>
                <a:gd name="connsiteX7" fmla="*/ 615950 w 1424940"/>
                <a:gd name="connsiteY7" fmla="*/ 1121410 h 1201420"/>
                <a:gd name="connsiteX8" fmla="*/ 173990 w 1424940"/>
                <a:gd name="connsiteY8" fmla="*/ 717550 h 1201420"/>
                <a:gd name="connsiteX9" fmla="*/ 21590 w 1424940"/>
                <a:gd name="connsiteY9" fmla="*/ 488950 h 1201420"/>
                <a:gd name="connsiteX10" fmla="*/ 44450 w 1424940"/>
                <a:gd name="connsiteY10" fmla="*/ 69850 h 1201420"/>
                <a:gd name="connsiteX11" fmla="*/ 105410 w 1424940"/>
                <a:gd name="connsiteY11" fmla="*/ 69850 h 1201420"/>
                <a:gd name="connsiteX0" fmla="*/ 105410 w 1424940"/>
                <a:gd name="connsiteY0" fmla="*/ 63071 h 1194641"/>
                <a:gd name="connsiteX1" fmla="*/ 257810 w 1424940"/>
                <a:gd name="connsiteY1" fmla="*/ 116411 h 1194641"/>
                <a:gd name="connsiteX2" fmla="*/ 623570 w 1424940"/>
                <a:gd name="connsiteY2" fmla="*/ 177371 h 1194641"/>
                <a:gd name="connsiteX3" fmla="*/ 1316990 w 1424940"/>
                <a:gd name="connsiteY3" fmla="*/ 558371 h 1194641"/>
                <a:gd name="connsiteX4" fmla="*/ 1271270 w 1424940"/>
                <a:gd name="connsiteY4" fmla="*/ 901271 h 1194641"/>
                <a:gd name="connsiteX5" fmla="*/ 1065530 w 1424940"/>
                <a:gd name="connsiteY5" fmla="*/ 1175591 h 1194641"/>
                <a:gd name="connsiteX6" fmla="*/ 783590 w 1424940"/>
                <a:gd name="connsiteY6" fmla="*/ 1015571 h 1194641"/>
                <a:gd name="connsiteX7" fmla="*/ 615950 w 1424940"/>
                <a:gd name="connsiteY7" fmla="*/ 1114631 h 1194641"/>
                <a:gd name="connsiteX8" fmla="*/ 173990 w 1424940"/>
                <a:gd name="connsiteY8" fmla="*/ 710771 h 1194641"/>
                <a:gd name="connsiteX9" fmla="*/ 21590 w 1424940"/>
                <a:gd name="connsiteY9" fmla="*/ 482171 h 1194641"/>
                <a:gd name="connsiteX10" fmla="*/ 44450 w 1424940"/>
                <a:gd name="connsiteY10" fmla="*/ 63071 h 1194641"/>
                <a:gd name="connsiteX11" fmla="*/ 80645 w 1424940"/>
                <a:gd name="connsiteY11" fmla="*/ 103743 h 1194641"/>
                <a:gd name="connsiteX12" fmla="*/ 105410 w 1424940"/>
                <a:gd name="connsiteY12" fmla="*/ 63071 h 1194641"/>
                <a:gd name="connsiteX0" fmla="*/ 99377 w 1418907"/>
                <a:gd name="connsiteY0" fmla="*/ 13621 h 1145191"/>
                <a:gd name="connsiteX1" fmla="*/ 251777 w 1418907"/>
                <a:gd name="connsiteY1" fmla="*/ 66961 h 1145191"/>
                <a:gd name="connsiteX2" fmla="*/ 617537 w 1418907"/>
                <a:gd name="connsiteY2" fmla="*/ 127921 h 1145191"/>
                <a:gd name="connsiteX3" fmla="*/ 1310957 w 1418907"/>
                <a:gd name="connsiteY3" fmla="*/ 508921 h 1145191"/>
                <a:gd name="connsiteX4" fmla="*/ 1265237 w 1418907"/>
                <a:gd name="connsiteY4" fmla="*/ 851821 h 1145191"/>
                <a:gd name="connsiteX5" fmla="*/ 1059497 w 1418907"/>
                <a:gd name="connsiteY5" fmla="*/ 1126141 h 1145191"/>
                <a:gd name="connsiteX6" fmla="*/ 777557 w 1418907"/>
                <a:gd name="connsiteY6" fmla="*/ 966121 h 1145191"/>
                <a:gd name="connsiteX7" fmla="*/ 609917 w 1418907"/>
                <a:gd name="connsiteY7" fmla="*/ 1065181 h 1145191"/>
                <a:gd name="connsiteX8" fmla="*/ 167957 w 1418907"/>
                <a:gd name="connsiteY8" fmla="*/ 661321 h 1145191"/>
                <a:gd name="connsiteX9" fmla="*/ 15557 w 1418907"/>
                <a:gd name="connsiteY9" fmla="*/ 432721 h 1145191"/>
                <a:gd name="connsiteX10" fmla="*/ 74612 w 1418907"/>
                <a:gd name="connsiteY10" fmla="*/ 54293 h 1145191"/>
                <a:gd name="connsiteX11" fmla="*/ 99377 w 1418907"/>
                <a:gd name="connsiteY11" fmla="*/ 13621 h 1145191"/>
                <a:gd name="connsiteX0" fmla="*/ 74612 w 1418907"/>
                <a:gd name="connsiteY0" fmla="*/ 60960 h 1151858"/>
                <a:gd name="connsiteX1" fmla="*/ 251777 w 1418907"/>
                <a:gd name="connsiteY1" fmla="*/ 73628 h 1151858"/>
                <a:gd name="connsiteX2" fmla="*/ 617537 w 1418907"/>
                <a:gd name="connsiteY2" fmla="*/ 134588 h 1151858"/>
                <a:gd name="connsiteX3" fmla="*/ 1310957 w 1418907"/>
                <a:gd name="connsiteY3" fmla="*/ 515588 h 1151858"/>
                <a:gd name="connsiteX4" fmla="*/ 1265237 w 1418907"/>
                <a:gd name="connsiteY4" fmla="*/ 858488 h 1151858"/>
                <a:gd name="connsiteX5" fmla="*/ 1059497 w 1418907"/>
                <a:gd name="connsiteY5" fmla="*/ 1132808 h 1151858"/>
                <a:gd name="connsiteX6" fmla="*/ 777557 w 1418907"/>
                <a:gd name="connsiteY6" fmla="*/ 972788 h 1151858"/>
                <a:gd name="connsiteX7" fmla="*/ 609917 w 1418907"/>
                <a:gd name="connsiteY7" fmla="*/ 1071848 h 1151858"/>
                <a:gd name="connsiteX8" fmla="*/ 167957 w 1418907"/>
                <a:gd name="connsiteY8" fmla="*/ 667988 h 1151858"/>
                <a:gd name="connsiteX9" fmla="*/ 15557 w 1418907"/>
                <a:gd name="connsiteY9" fmla="*/ 439388 h 1151858"/>
                <a:gd name="connsiteX10" fmla="*/ 74612 w 1418907"/>
                <a:gd name="connsiteY10" fmla="*/ 60960 h 1151858"/>
                <a:gd name="connsiteX0" fmla="*/ 74612 w 1418907"/>
                <a:gd name="connsiteY0" fmla="*/ 60960 h 1151858"/>
                <a:gd name="connsiteX1" fmla="*/ 251777 w 1418907"/>
                <a:gd name="connsiteY1" fmla="*/ 73628 h 1151858"/>
                <a:gd name="connsiteX2" fmla="*/ 617537 w 1418907"/>
                <a:gd name="connsiteY2" fmla="*/ 134588 h 1151858"/>
                <a:gd name="connsiteX3" fmla="*/ 1310957 w 1418907"/>
                <a:gd name="connsiteY3" fmla="*/ 515588 h 1151858"/>
                <a:gd name="connsiteX4" fmla="*/ 1265237 w 1418907"/>
                <a:gd name="connsiteY4" fmla="*/ 858488 h 1151858"/>
                <a:gd name="connsiteX5" fmla="*/ 1059497 w 1418907"/>
                <a:gd name="connsiteY5" fmla="*/ 1132808 h 1151858"/>
                <a:gd name="connsiteX6" fmla="*/ 777557 w 1418907"/>
                <a:gd name="connsiteY6" fmla="*/ 972788 h 1151858"/>
                <a:gd name="connsiteX7" fmla="*/ 609917 w 1418907"/>
                <a:gd name="connsiteY7" fmla="*/ 1071848 h 1151858"/>
                <a:gd name="connsiteX8" fmla="*/ 167957 w 1418907"/>
                <a:gd name="connsiteY8" fmla="*/ 667988 h 1151858"/>
                <a:gd name="connsiteX9" fmla="*/ 15557 w 1418907"/>
                <a:gd name="connsiteY9" fmla="*/ 439388 h 1151858"/>
                <a:gd name="connsiteX10" fmla="*/ 74612 w 1418907"/>
                <a:gd name="connsiteY10" fmla="*/ 60960 h 1151858"/>
                <a:gd name="connsiteX0" fmla="*/ 74612 w 1418907"/>
                <a:gd name="connsiteY0" fmla="*/ 60960 h 1151858"/>
                <a:gd name="connsiteX1" fmla="*/ 251777 w 1418907"/>
                <a:gd name="connsiteY1" fmla="*/ 73628 h 1151858"/>
                <a:gd name="connsiteX2" fmla="*/ 617537 w 1418907"/>
                <a:gd name="connsiteY2" fmla="*/ 134588 h 1151858"/>
                <a:gd name="connsiteX3" fmla="*/ 1310957 w 1418907"/>
                <a:gd name="connsiteY3" fmla="*/ 515588 h 1151858"/>
                <a:gd name="connsiteX4" fmla="*/ 1265237 w 1418907"/>
                <a:gd name="connsiteY4" fmla="*/ 858488 h 1151858"/>
                <a:gd name="connsiteX5" fmla="*/ 1059497 w 1418907"/>
                <a:gd name="connsiteY5" fmla="*/ 1132808 h 1151858"/>
                <a:gd name="connsiteX6" fmla="*/ 777557 w 1418907"/>
                <a:gd name="connsiteY6" fmla="*/ 972788 h 1151858"/>
                <a:gd name="connsiteX7" fmla="*/ 609917 w 1418907"/>
                <a:gd name="connsiteY7" fmla="*/ 1071848 h 1151858"/>
                <a:gd name="connsiteX8" fmla="*/ 167957 w 1418907"/>
                <a:gd name="connsiteY8" fmla="*/ 667988 h 1151858"/>
                <a:gd name="connsiteX9" fmla="*/ 15557 w 1418907"/>
                <a:gd name="connsiteY9" fmla="*/ 439388 h 1151858"/>
                <a:gd name="connsiteX10" fmla="*/ 74612 w 1418907"/>
                <a:gd name="connsiteY10" fmla="*/ 60960 h 1151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418907" h="1151858">
                  <a:moveTo>
                    <a:pt x="74612" y="60960"/>
                  </a:moveTo>
                  <a:cubicBezTo>
                    <a:pt x="113982" y="0"/>
                    <a:pt x="161290" y="61357"/>
                    <a:pt x="251777" y="73628"/>
                  </a:cubicBezTo>
                  <a:cubicBezTo>
                    <a:pt x="342264" y="85899"/>
                    <a:pt x="436245" y="106172"/>
                    <a:pt x="617537" y="134588"/>
                  </a:cubicBezTo>
                  <a:cubicBezTo>
                    <a:pt x="794067" y="208248"/>
                    <a:pt x="1203007" y="394938"/>
                    <a:pt x="1310957" y="515588"/>
                  </a:cubicBezTo>
                  <a:cubicBezTo>
                    <a:pt x="1418907" y="636238"/>
                    <a:pt x="1307147" y="755618"/>
                    <a:pt x="1265237" y="858488"/>
                  </a:cubicBezTo>
                  <a:cubicBezTo>
                    <a:pt x="1223327" y="961358"/>
                    <a:pt x="1140777" y="1113758"/>
                    <a:pt x="1059497" y="1132808"/>
                  </a:cubicBezTo>
                  <a:cubicBezTo>
                    <a:pt x="978217" y="1151858"/>
                    <a:pt x="852487" y="982948"/>
                    <a:pt x="777557" y="972788"/>
                  </a:cubicBezTo>
                  <a:cubicBezTo>
                    <a:pt x="702627" y="962628"/>
                    <a:pt x="711517" y="1122648"/>
                    <a:pt x="609917" y="1071848"/>
                  </a:cubicBezTo>
                  <a:cubicBezTo>
                    <a:pt x="508317" y="1021048"/>
                    <a:pt x="267017" y="773398"/>
                    <a:pt x="167957" y="667988"/>
                  </a:cubicBezTo>
                  <a:cubicBezTo>
                    <a:pt x="68897" y="562578"/>
                    <a:pt x="31114" y="540559"/>
                    <a:pt x="15557" y="439388"/>
                  </a:cubicBezTo>
                  <a:cubicBezTo>
                    <a:pt x="0" y="338217"/>
                    <a:pt x="60642" y="130810"/>
                    <a:pt x="74612" y="60960"/>
                  </a:cubicBezTo>
                  <a:close/>
                </a:path>
              </a:pathLst>
            </a:custGeom>
            <a:solidFill>
              <a:schemeClr val="bg1">
                <a:lumMod val="6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Freeform 37">
              <a:extLst>
                <a:ext uri="{FF2B5EF4-FFF2-40B4-BE49-F238E27FC236}">
                  <a16:creationId xmlns:a16="http://schemas.microsoft.com/office/drawing/2014/main" id="{94E1F1D4-60EA-C365-2106-0D42B7E62D04}"/>
                </a:ext>
              </a:extLst>
            </xdr:cNvPr>
            <xdr:cNvSpPr/>
          </xdr:nvSpPr>
          <xdr:spPr>
            <a:xfrm>
              <a:off x="4480560" y="3476656"/>
              <a:ext cx="320040" cy="433070"/>
            </a:xfrm>
            <a:custGeom>
              <a:avLst/>
              <a:gdLst>
                <a:gd name="connsiteX0" fmla="*/ 236220 w 281940"/>
                <a:gd name="connsiteY0" fmla="*/ 114300 h 426720"/>
                <a:gd name="connsiteX1" fmla="*/ 182880 w 281940"/>
                <a:gd name="connsiteY1" fmla="*/ 0 h 426720"/>
                <a:gd name="connsiteX2" fmla="*/ 0 w 281940"/>
                <a:gd name="connsiteY2" fmla="*/ 152400 h 426720"/>
                <a:gd name="connsiteX3" fmla="*/ 0 w 281940"/>
                <a:gd name="connsiteY3" fmla="*/ 243840 h 426720"/>
                <a:gd name="connsiteX4" fmla="*/ 114300 w 281940"/>
                <a:gd name="connsiteY4" fmla="*/ 251460 h 426720"/>
                <a:gd name="connsiteX5" fmla="*/ 175260 w 281940"/>
                <a:gd name="connsiteY5" fmla="*/ 350520 h 426720"/>
                <a:gd name="connsiteX6" fmla="*/ 259080 w 281940"/>
                <a:gd name="connsiteY6" fmla="*/ 426720 h 426720"/>
                <a:gd name="connsiteX7" fmla="*/ 281940 w 281940"/>
                <a:gd name="connsiteY7" fmla="*/ 381000 h 426720"/>
                <a:gd name="connsiteX8" fmla="*/ 281940 w 281940"/>
                <a:gd name="connsiteY8" fmla="*/ 228600 h 426720"/>
                <a:gd name="connsiteX9" fmla="*/ 236220 w 281940"/>
                <a:gd name="connsiteY9" fmla="*/ 114300 h 426720"/>
                <a:gd name="connsiteX0" fmla="*/ 236220 w 281940"/>
                <a:gd name="connsiteY0" fmla="*/ 120650 h 433070"/>
                <a:gd name="connsiteX1" fmla="*/ 182880 w 281940"/>
                <a:gd name="connsiteY1" fmla="*/ 6350 h 433070"/>
                <a:gd name="connsiteX2" fmla="*/ 0 w 281940"/>
                <a:gd name="connsiteY2" fmla="*/ 158750 h 433070"/>
                <a:gd name="connsiteX3" fmla="*/ 0 w 281940"/>
                <a:gd name="connsiteY3" fmla="*/ 250190 h 433070"/>
                <a:gd name="connsiteX4" fmla="*/ 114300 w 281940"/>
                <a:gd name="connsiteY4" fmla="*/ 257810 h 433070"/>
                <a:gd name="connsiteX5" fmla="*/ 175260 w 281940"/>
                <a:gd name="connsiteY5" fmla="*/ 356870 h 433070"/>
                <a:gd name="connsiteX6" fmla="*/ 259080 w 281940"/>
                <a:gd name="connsiteY6" fmla="*/ 433070 h 433070"/>
                <a:gd name="connsiteX7" fmla="*/ 281940 w 281940"/>
                <a:gd name="connsiteY7" fmla="*/ 387350 h 433070"/>
                <a:gd name="connsiteX8" fmla="*/ 281940 w 281940"/>
                <a:gd name="connsiteY8" fmla="*/ 234950 h 433070"/>
                <a:gd name="connsiteX9" fmla="*/ 236220 w 281940"/>
                <a:gd name="connsiteY9" fmla="*/ 120650 h 433070"/>
                <a:gd name="connsiteX0" fmla="*/ 266700 w 312420"/>
                <a:gd name="connsiteY0" fmla="*/ 120650 h 433070"/>
                <a:gd name="connsiteX1" fmla="*/ 213360 w 312420"/>
                <a:gd name="connsiteY1" fmla="*/ 6350 h 433070"/>
                <a:gd name="connsiteX2" fmla="*/ 30480 w 312420"/>
                <a:gd name="connsiteY2" fmla="*/ 158750 h 433070"/>
                <a:gd name="connsiteX3" fmla="*/ 30480 w 312420"/>
                <a:gd name="connsiteY3" fmla="*/ 250190 h 433070"/>
                <a:gd name="connsiteX4" fmla="*/ 144780 w 312420"/>
                <a:gd name="connsiteY4" fmla="*/ 257810 h 433070"/>
                <a:gd name="connsiteX5" fmla="*/ 205740 w 312420"/>
                <a:gd name="connsiteY5" fmla="*/ 356870 h 433070"/>
                <a:gd name="connsiteX6" fmla="*/ 289560 w 312420"/>
                <a:gd name="connsiteY6" fmla="*/ 433070 h 433070"/>
                <a:gd name="connsiteX7" fmla="*/ 312420 w 312420"/>
                <a:gd name="connsiteY7" fmla="*/ 387350 h 433070"/>
                <a:gd name="connsiteX8" fmla="*/ 312420 w 312420"/>
                <a:gd name="connsiteY8" fmla="*/ 234950 h 433070"/>
                <a:gd name="connsiteX9" fmla="*/ 266700 w 312420"/>
                <a:gd name="connsiteY9" fmla="*/ 120650 h 433070"/>
                <a:gd name="connsiteX0" fmla="*/ 266700 w 312420"/>
                <a:gd name="connsiteY0" fmla="*/ 120650 h 433070"/>
                <a:gd name="connsiteX1" fmla="*/ 213360 w 312420"/>
                <a:gd name="connsiteY1" fmla="*/ 6350 h 433070"/>
                <a:gd name="connsiteX2" fmla="*/ 30480 w 312420"/>
                <a:gd name="connsiteY2" fmla="*/ 158750 h 433070"/>
                <a:gd name="connsiteX3" fmla="*/ 30480 w 312420"/>
                <a:gd name="connsiteY3" fmla="*/ 250190 h 433070"/>
                <a:gd name="connsiteX4" fmla="*/ 144780 w 312420"/>
                <a:gd name="connsiteY4" fmla="*/ 257810 h 433070"/>
                <a:gd name="connsiteX5" fmla="*/ 205740 w 312420"/>
                <a:gd name="connsiteY5" fmla="*/ 356870 h 433070"/>
                <a:gd name="connsiteX6" fmla="*/ 289560 w 312420"/>
                <a:gd name="connsiteY6" fmla="*/ 433070 h 433070"/>
                <a:gd name="connsiteX7" fmla="*/ 312420 w 312420"/>
                <a:gd name="connsiteY7" fmla="*/ 387350 h 433070"/>
                <a:gd name="connsiteX8" fmla="*/ 312420 w 312420"/>
                <a:gd name="connsiteY8" fmla="*/ 234950 h 433070"/>
                <a:gd name="connsiteX9" fmla="*/ 266700 w 312420"/>
                <a:gd name="connsiteY9" fmla="*/ 120650 h 433070"/>
                <a:gd name="connsiteX0" fmla="*/ 266700 w 312420"/>
                <a:gd name="connsiteY0" fmla="*/ 120650 h 433070"/>
                <a:gd name="connsiteX1" fmla="*/ 213360 w 312420"/>
                <a:gd name="connsiteY1" fmla="*/ 6350 h 433070"/>
                <a:gd name="connsiteX2" fmla="*/ 30480 w 312420"/>
                <a:gd name="connsiteY2" fmla="*/ 158750 h 433070"/>
                <a:gd name="connsiteX3" fmla="*/ 30480 w 312420"/>
                <a:gd name="connsiteY3" fmla="*/ 250190 h 433070"/>
                <a:gd name="connsiteX4" fmla="*/ 144780 w 312420"/>
                <a:gd name="connsiteY4" fmla="*/ 257810 h 433070"/>
                <a:gd name="connsiteX5" fmla="*/ 205740 w 312420"/>
                <a:gd name="connsiteY5" fmla="*/ 356870 h 433070"/>
                <a:gd name="connsiteX6" fmla="*/ 289560 w 312420"/>
                <a:gd name="connsiteY6" fmla="*/ 433070 h 433070"/>
                <a:gd name="connsiteX7" fmla="*/ 312420 w 312420"/>
                <a:gd name="connsiteY7" fmla="*/ 387350 h 433070"/>
                <a:gd name="connsiteX8" fmla="*/ 312420 w 312420"/>
                <a:gd name="connsiteY8" fmla="*/ 234950 h 433070"/>
                <a:gd name="connsiteX9" fmla="*/ 266700 w 312420"/>
                <a:gd name="connsiteY9" fmla="*/ 120650 h 433070"/>
                <a:gd name="connsiteX0" fmla="*/ 266700 w 312420"/>
                <a:gd name="connsiteY0" fmla="*/ 120650 h 433070"/>
                <a:gd name="connsiteX1" fmla="*/ 213360 w 312420"/>
                <a:gd name="connsiteY1" fmla="*/ 6350 h 433070"/>
                <a:gd name="connsiteX2" fmla="*/ 30480 w 312420"/>
                <a:gd name="connsiteY2" fmla="*/ 158750 h 433070"/>
                <a:gd name="connsiteX3" fmla="*/ 30480 w 312420"/>
                <a:gd name="connsiteY3" fmla="*/ 250190 h 433070"/>
                <a:gd name="connsiteX4" fmla="*/ 144780 w 312420"/>
                <a:gd name="connsiteY4" fmla="*/ 257810 h 433070"/>
                <a:gd name="connsiteX5" fmla="*/ 205740 w 312420"/>
                <a:gd name="connsiteY5" fmla="*/ 356870 h 433070"/>
                <a:gd name="connsiteX6" fmla="*/ 289560 w 312420"/>
                <a:gd name="connsiteY6" fmla="*/ 433070 h 433070"/>
                <a:gd name="connsiteX7" fmla="*/ 312420 w 312420"/>
                <a:gd name="connsiteY7" fmla="*/ 387350 h 433070"/>
                <a:gd name="connsiteX8" fmla="*/ 312420 w 312420"/>
                <a:gd name="connsiteY8" fmla="*/ 234950 h 433070"/>
                <a:gd name="connsiteX9" fmla="*/ 266700 w 312420"/>
                <a:gd name="connsiteY9" fmla="*/ 120650 h 433070"/>
                <a:gd name="connsiteX0" fmla="*/ 266700 w 320040"/>
                <a:gd name="connsiteY0" fmla="*/ 120650 h 433070"/>
                <a:gd name="connsiteX1" fmla="*/ 213360 w 320040"/>
                <a:gd name="connsiteY1" fmla="*/ 6350 h 433070"/>
                <a:gd name="connsiteX2" fmla="*/ 30480 w 320040"/>
                <a:gd name="connsiteY2" fmla="*/ 158750 h 433070"/>
                <a:gd name="connsiteX3" fmla="*/ 30480 w 320040"/>
                <a:gd name="connsiteY3" fmla="*/ 250190 h 433070"/>
                <a:gd name="connsiteX4" fmla="*/ 144780 w 320040"/>
                <a:gd name="connsiteY4" fmla="*/ 257810 h 433070"/>
                <a:gd name="connsiteX5" fmla="*/ 205740 w 320040"/>
                <a:gd name="connsiteY5" fmla="*/ 356870 h 433070"/>
                <a:gd name="connsiteX6" fmla="*/ 289560 w 320040"/>
                <a:gd name="connsiteY6" fmla="*/ 433070 h 433070"/>
                <a:gd name="connsiteX7" fmla="*/ 312420 w 320040"/>
                <a:gd name="connsiteY7" fmla="*/ 387350 h 433070"/>
                <a:gd name="connsiteX8" fmla="*/ 312420 w 320040"/>
                <a:gd name="connsiteY8" fmla="*/ 234950 h 433070"/>
                <a:gd name="connsiteX9" fmla="*/ 266700 w 320040"/>
                <a:gd name="connsiteY9" fmla="*/ 120650 h 433070"/>
                <a:gd name="connsiteX0" fmla="*/ 266700 w 320040"/>
                <a:gd name="connsiteY0" fmla="*/ 120650 h 433070"/>
                <a:gd name="connsiteX1" fmla="*/ 213360 w 320040"/>
                <a:gd name="connsiteY1" fmla="*/ 6350 h 433070"/>
                <a:gd name="connsiteX2" fmla="*/ 30480 w 320040"/>
                <a:gd name="connsiteY2" fmla="*/ 158750 h 433070"/>
                <a:gd name="connsiteX3" fmla="*/ 30480 w 320040"/>
                <a:gd name="connsiteY3" fmla="*/ 250190 h 433070"/>
                <a:gd name="connsiteX4" fmla="*/ 144780 w 320040"/>
                <a:gd name="connsiteY4" fmla="*/ 257810 h 433070"/>
                <a:gd name="connsiteX5" fmla="*/ 205740 w 320040"/>
                <a:gd name="connsiteY5" fmla="*/ 356870 h 433070"/>
                <a:gd name="connsiteX6" fmla="*/ 289560 w 320040"/>
                <a:gd name="connsiteY6" fmla="*/ 433070 h 433070"/>
                <a:gd name="connsiteX7" fmla="*/ 312420 w 320040"/>
                <a:gd name="connsiteY7" fmla="*/ 387350 h 433070"/>
                <a:gd name="connsiteX8" fmla="*/ 312420 w 320040"/>
                <a:gd name="connsiteY8" fmla="*/ 234950 h 433070"/>
                <a:gd name="connsiteX9" fmla="*/ 266700 w 320040"/>
                <a:gd name="connsiteY9" fmla="*/ 120650 h 4330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20040" h="433070">
                  <a:moveTo>
                    <a:pt x="266700" y="120650"/>
                  </a:moveTo>
                  <a:cubicBezTo>
                    <a:pt x="250190" y="82550"/>
                    <a:pt x="252730" y="0"/>
                    <a:pt x="213360" y="6350"/>
                  </a:cubicBezTo>
                  <a:cubicBezTo>
                    <a:pt x="173990" y="12700"/>
                    <a:pt x="60960" y="118110"/>
                    <a:pt x="30480" y="158750"/>
                  </a:cubicBezTo>
                  <a:cubicBezTo>
                    <a:pt x="0" y="199390"/>
                    <a:pt x="11430" y="233680"/>
                    <a:pt x="30480" y="250190"/>
                  </a:cubicBezTo>
                  <a:cubicBezTo>
                    <a:pt x="49530" y="266700"/>
                    <a:pt x="115570" y="240030"/>
                    <a:pt x="144780" y="257810"/>
                  </a:cubicBezTo>
                  <a:cubicBezTo>
                    <a:pt x="173990" y="275590"/>
                    <a:pt x="181610" y="327660"/>
                    <a:pt x="205740" y="356870"/>
                  </a:cubicBezTo>
                  <a:cubicBezTo>
                    <a:pt x="229870" y="386080"/>
                    <a:pt x="271780" y="427990"/>
                    <a:pt x="289560" y="433070"/>
                  </a:cubicBezTo>
                  <a:lnTo>
                    <a:pt x="312420" y="387350"/>
                  </a:lnTo>
                  <a:cubicBezTo>
                    <a:pt x="316230" y="354330"/>
                    <a:pt x="320040" y="279400"/>
                    <a:pt x="312420" y="234950"/>
                  </a:cubicBezTo>
                  <a:cubicBezTo>
                    <a:pt x="304800" y="190500"/>
                    <a:pt x="283210" y="158750"/>
                    <a:pt x="266700" y="120650"/>
                  </a:cubicBezTo>
                  <a:close/>
                </a:path>
              </a:pathLst>
            </a:custGeom>
            <a:solidFill>
              <a:srgbClr val="FC2C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Freeform 38">
              <a:extLst>
                <a:ext uri="{FF2B5EF4-FFF2-40B4-BE49-F238E27FC236}">
                  <a16:creationId xmlns:a16="http://schemas.microsoft.com/office/drawing/2014/main" id="{8CDB161C-8053-BFE6-2A51-E4975F8D37BC}"/>
                </a:ext>
              </a:extLst>
            </xdr:cNvPr>
            <xdr:cNvSpPr/>
          </xdr:nvSpPr>
          <xdr:spPr>
            <a:xfrm>
              <a:off x="2410882" y="984704"/>
              <a:ext cx="343959" cy="522817"/>
            </a:xfrm>
            <a:custGeom>
              <a:avLst/>
              <a:gdLst>
                <a:gd name="connsiteX0" fmla="*/ 0 w 330200"/>
                <a:gd name="connsiteY0" fmla="*/ 0 h 457200"/>
                <a:gd name="connsiteX1" fmla="*/ 146050 w 330200"/>
                <a:gd name="connsiteY1" fmla="*/ 12700 h 457200"/>
                <a:gd name="connsiteX2" fmla="*/ 285750 w 330200"/>
                <a:gd name="connsiteY2" fmla="*/ 349250 h 457200"/>
                <a:gd name="connsiteX3" fmla="*/ 330200 w 330200"/>
                <a:gd name="connsiteY3" fmla="*/ 457200 h 457200"/>
                <a:gd name="connsiteX4" fmla="*/ 254000 w 330200"/>
                <a:gd name="connsiteY4" fmla="*/ 444500 h 457200"/>
                <a:gd name="connsiteX5" fmla="*/ 95250 w 330200"/>
                <a:gd name="connsiteY5" fmla="*/ 311150 h 457200"/>
                <a:gd name="connsiteX6" fmla="*/ 0 w 330200"/>
                <a:gd name="connsiteY6" fmla="*/ 0 h 457200"/>
                <a:gd name="connsiteX0" fmla="*/ 8467 w 338667"/>
                <a:gd name="connsiteY0" fmla="*/ 49742 h 506942"/>
                <a:gd name="connsiteX1" fmla="*/ 154517 w 338667"/>
                <a:gd name="connsiteY1" fmla="*/ 62442 h 506942"/>
                <a:gd name="connsiteX2" fmla="*/ 294217 w 338667"/>
                <a:gd name="connsiteY2" fmla="*/ 398992 h 506942"/>
                <a:gd name="connsiteX3" fmla="*/ 338667 w 338667"/>
                <a:gd name="connsiteY3" fmla="*/ 506942 h 506942"/>
                <a:gd name="connsiteX4" fmla="*/ 262467 w 338667"/>
                <a:gd name="connsiteY4" fmla="*/ 494242 h 506942"/>
                <a:gd name="connsiteX5" fmla="*/ 103717 w 338667"/>
                <a:gd name="connsiteY5" fmla="*/ 360892 h 506942"/>
                <a:gd name="connsiteX6" fmla="*/ 8467 w 338667"/>
                <a:gd name="connsiteY6" fmla="*/ 49742 h 506942"/>
                <a:gd name="connsiteX0" fmla="*/ 8467 w 338667"/>
                <a:gd name="connsiteY0" fmla="*/ 49742 h 506942"/>
                <a:gd name="connsiteX1" fmla="*/ 154517 w 338667"/>
                <a:gd name="connsiteY1" fmla="*/ 62442 h 506942"/>
                <a:gd name="connsiteX2" fmla="*/ 294217 w 338667"/>
                <a:gd name="connsiteY2" fmla="*/ 398992 h 506942"/>
                <a:gd name="connsiteX3" fmla="*/ 338667 w 338667"/>
                <a:gd name="connsiteY3" fmla="*/ 506942 h 506942"/>
                <a:gd name="connsiteX4" fmla="*/ 262467 w 338667"/>
                <a:gd name="connsiteY4" fmla="*/ 494242 h 506942"/>
                <a:gd name="connsiteX5" fmla="*/ 103717 w 338667"/>
                <a:gd name="connsiteY5" fmla="*/ 360892 h 506942"/>
                <a:gd name="connsiteX6" fmla="*/ 8467 w 338667"/>
                <a:gd name="connsiteY6" fmla="*/ 49742 h 506942"/>
                <a:gd name="connsiteX0" fmla="*/ 8467 w 338667"/>
                <a:gd name="connsiteY0" fmla="*/ 49742 h 506942"/>
                <a:gd name="connsiteX1" fmla="*/ 154517 w 338667"/>
                <a:gd name="connsiteY1" fmla="*/ 62442 h 506942"/>
                <a:gd name="connsiteX2" fmla="*/ 294217 w 338667"/>
                <a:gd name="connsiteY2" fmla="*/ 398992 h 506942"/>
                <a:gd name="connsiteX3" fmla="*/ 338667 w 338667"/>
                <a:gd name="connsiteY3" fmla="*/ 506942 h 506942"/>
                <a:gd name="connsiteX4" fmla="*/ 262467 w 338667"/>
                <a:gd name="connsiteY4" fmla="*/ 494242 h 506942"/>
                <a:gd name="connsiteX5" fmla="*/ 103717 w 338667"/>
                <a:gd name="connsiteY5" fmla="*/ 360892 h 506942"/>
                <a:gd name="connsiteX6" fmla="*/ 8467 w 338667"/>
                <a:gd name="connsiteY6" fmla="*/ 49742 h 506942"/>
                <a:gd name="connsiteX0" fmla="*/ 8467 w 338667"/>
                <a:gd name="connsiteY0" fmla="*/ 49742 h 522817"/>
                <a:gd name="connsiteX1" fmla="*/ 154517 w 338667"/>
                <a:gd name="connsiteY1" fmla="*/ 62442 h 522817"/>
                <a:gd name="connsiteX2" fmla="*/ 294217 w 338667"/>
                <a:gd name="connsiteY2" fmla="*/ 398992 h 522817"/>
                <a:gd name="connsiteX3" fmla="*/ 338667 w 338667"/>
                <a:gd name="connsiteY3" fmla="*/ 506942 h 522817"/>
                <a:gd name="connsiteX4" fmla="*/ 262467 w 338667"/>
                <a:gd name="connsiteY4" fmla="*/ 494242 h 522817"/>
                <a:gd name="connsiteX5" fmla="*/ 103717 w 338667"/>
                <a:gd name="connsiteY5" fmla="*/ 360892 h 522817"/>
                <a:gd name="connsiteX6" fmla="*/ 8467 w 338667"/>
                <a:gd name="connsiteY6" fmla="*/ 49742 h 522817"/>
                <a:gd name="connsiteX0" fmla="*/ 8467 w 343959"/>
                <a:gd name="connsiteY0" fmla="*/ 49742 h 522817"/>
                <a:gd name="connsiteX1" fmla="*/ 154517 w 343959"/>
                <a:gd name="connsiteY1" fmla="*/ 62442 h 522817"/>
                <a:gd name="connsiteX2" fmla="*/ 294217 w 343959"/>
                <a:gd name="connsiteY2" fmla="*/ 398992 h 522817"/>
                <a:gd name="connsiteX3" fmla="*/ 338667 w 343959"/>
                <a:gd name="connsiteY3" fmla="*/ 506942 h 522817"/>
                <a:gd name="connsiteX4" fmla="*/ 262467 w 343959"/>
                <a:gd name="connsiteY4" fmla="*/ 494242 h 522817"/>
                <a:gd name="connsiteX5" fmla="*/ 103717 w 343959"/>
                <a:gd name="connsiteY5" fmla="*/ 360892 h 522817"/>
                <a:gd name="connsiteX6" fmla="*/ 8467 w 343959"/>
                <a:gd name="connsiteY6" fmla="*/ 49742 h 5228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43959" h="522817">
                  <a:moveTo>
                    <a:pt x="8467" y="49742"/>
                  </a:moveTo>
                  <a:cubicBezTo>
                    <a:pt x="16934" y="0"/>
                    <a:pt x="106892" y="4234"/>
                    <a:pt x="154517" y="62442"/>
                  </a:cubicBezTo>
                  <a:cubicBezTo>
                    <a:pt x="202142" y="120650"/>
                    <a:pt x="263525" y="324909"/>
                    <a:pt x="294217" y="398992"/>
                  </a:cubicBezTo>
                  <a:cubicBezTo>
                    <a:pt x="324909" y="473075"/>
                    <a:pt x="343959" y="491067"/>
                    <a:pt x="338667" y="506942"/>
                  </a:cubicBezTo>
                  <a:cubicBezTo>
                    <a:pt x="333375" y="522817"/>
                    <a:pt x="301625" y="518584"/>
                    <a:pt x="262467" y="494242"/>
                  </a:cubicBezTo>
                  <a:cubicBezTo>
                    <a:pt x="223309" y="469900"/>
                    <a:pt x="146050" y="434975"/>
                    <a:pt x="103717" y="360892"/>
                  </a:cubicBezTo>
                  <a:cubicBezTo>
                    <a:pt x="61384" y="286809"/>
                    <a:pt x="0" y="99484"/>
                    <a:pt x="8467" y="49742"/>
                  </a:cubicBezTo>
                  <a:close/>
                </a:path>
              </a:pathLst>
            </a:cu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Freeform 39">
              <a:extLst>
                <a:ext uri="{FF2B5EF4-FFF2-40B4-BE49-F238E27FC236}">
                  <a16:creationId xmlns:a16="http://schemas.microsoft.com/office/drawing/2014/main" id="{A14FFE4A-7439-B7E8-D6A5-EBA4E6C36F18}"/>
                </a:ext>
              </a:extLst>
            </xdr:cNvPr>
            <xdr:cNvSpPr/>
          </xdr:nvSpPr>
          <xdr:spPr>
            <a:xfrm>
              <a:off x="4405842" y="1411213"/>
              <a:ext cx="118533" cy="243416"/>
            </a:xfrm>
            <a:custGeom>
              <a:avLst/>
              <a:gdLst>
                <a:gd name="connsiteX0" fmla="*/ 88900 w 107950"/>
                <a:gd name="connsiteY0" fmla="*/ 0 h 222250"/>
                <a:gd name="connsiteX1" fmla="*/ 25400 w 107950"/>
                <a:gd name="connsiteY1" fmla="*/ 88900 h 222250"/>
                <a:gd name="connsiteX2" fmla="*/ 0 w 107950"/>
                <a:gd name="connsiteY2" fmla="*/ 222250 h 222250"/>
                <a:gd name="connsiteX3" fmla="*/ 69850 w 107950"/>
                <a:gd name="connsiteY3" fmla="*/ 190500 h 222250"/>
                <a:gd name="connsiteX4" fmla="*/ 107950 w 107950"/>
                <a:gd name="connsiteY4" fmla="*/ 63500 h 222250"/>
                <a:gd name="connsiteX5" fmla="*/ 88900 w 107950"/>
                <a:gd name="connsiteY5" fmla="*/ 0 h 222250"/>
                <a:gd name="connsiteX0" fmla="*/ 96308 w 115358"/>
                <a:gd name="connsiteY0" fmla="*/ 0 h 222250"/>
                <a:gd name="connsiteX1" fmla="*/ 32808 w 115358"/>
                <a:gd name="connsiteY1" fmla="*/ 88900 h 222250"/>
                <a:gd name="connsiteX2" fmla="*/ 7408 w 115358"/>
                <a:gd name="connsiteY2" fmla="*/ 222250 h 222250"/>
                <a:gd name="connsiteX3" fmla="*/ 77258 w 115358"/>
                <a:gd name="connsiteY3" fmla="*/ 190500 h 222250"/>
                <a:gd name="connsiteX4" fmla="*/ 115358 w 115358"/>
                <a:gd name="connsiteY4" fmla="*/ 63500 h 222250"/>
                <a:gd name="connsiteX5" fmla="*/ 96308 w 115358"/>
                <a:gd name="connsiteY5" fmla="*/ 0 h 222250"/>
                <a:gd name="connsiteX0" fmla="*/ 96308 w 115358"/>
                <a:gd name="connsiteY0" fmla="*/ 0 h 239183"/>
                <a:gd name="connsiteX1" fmla="*/ 32808 w 115358"/>
                <a:gd name="connsiteY1" fmla="*/ 88900 h 239183"/>
                <a:gd name="connsiteX2" fmla="*/ 7408 w 115358"/>
                <a:gd name="connsiteY2" fmla="*/ 222250 h 239183"/>
                <a:gd name="connsiteX3" fmla="*/ 77258 w 115358"/>
                <a:gd name="connsiteY3" fmla="*/ 190500 h 239183"/>
                <a:gd name="connsiteX4" fmla="*/ 115358 w 115358"/>
                <a:gd name="connsiteY4" fmla="*/ 63500 h 239183"/>
                <a:gd name="connsiteX5" fmla="*/ 96308 w 115358"/>
                <a:gd name="connsiteY5" fmla="*/ 0 h 239183"/>
                <a:gd name="connsiteX0" fmla="*/ 96308 w 115358"/>
                <a:gd name="connsiteY0" fmla="*/ 0 h 239183"/>
                <a:gd name="connsiteX1" fmla="*/ 32808 w 115358"/>
                <a:gd name="connsiteY1" fmla="*/ 88900 h 239183"/>
                <a:gd name="connsiteX2" fmla="*/ 7408 w 115358"/>
                <a:gd name="connsiteY2" fmla="*/ 222250 h 239183"/>
                <a:gd name="connsiteX3" fmla="*/ 77258 w 115358"/>
                <a:gd name="connsiteY3" fmla="*/ 190500 h 239183"/>
                <a:gd name="connsiteX4" fmla="*/ 115358 w 115358"/>
                <a:gd name="connsiteY4" fmla="*/ 63500 h 239183"/>
                <a:gd name="connsiteX5" fmla="*/ 96308 w 115358"/>
                <a:gd name="connsiteY5" fmla="*/ 0 h 239183"/>
                <a:gd name="connsiteX0" fmla="*/ 96308 w 118533"/>
                <a:gd name="connsiteY0" fmla="*/ 4233 h 243416"/>
                <a:gd name="connsiteX1" fmla="*/ 32808 w 118533"/>
                <a:gd name="connsiteY1" fmla="*/ 93133 h 243416"/>
                <a:gd name="connsiteX2" fmla="*/ 7408 w 118533"/>
                <a:gd name="connsiteY2" fmla="*/ 226483 h 243416"/>
                <a:gd name="connsiteX3" fmla="*/ 77258 w 118533"/>
                <a:gd name="connsiteY3" fmla="*/ 194733 h 243416"/>
                <a:gd name="connsiteX4" fmla="*/ 115358 w 118533"/>
                <a:gd name="connsiteY4" fmla="*/ 67733 h 243416"/>
                <a:gd name="connsiteX5" fmla="*/ 96308 w 118533"/>
                <a:gd name="connsiteY5" fmla="*/ 4233 h 243416"/>
                <a:gd name="connsiteX0" fmla="*/ 96308 w 118533"/>
                <a:gd name="connsiteY0" fmla="*/ 4233 h 243416"/>
                <a:gd name="connsiteX1" fmla="*/ 32808 w 118533"/>
                <a:gd name="connsiteY1" fmla="*/ 93133 h 243416"/>
                <a:gd name="connsiteX2" fmla="*/ 7408 w 118533"/>
                <a:gd name="connsiteY2" fmla="*/ 226483 h 243416"/>
                <a:gd name="connsiteX3" fmla="*/ 77258 w 118533"/>
                <a:gd name="connsiteY3" fmla="*/ 194733 h 243416"/>
                <a:gd name="connsiteX4" fmla="*/ 115358 w 118533"/>
                <a:gd name="connsiteY4" fmla="*/ 67733 h 243416"/>
                <a:gd name="connsiteX5" fmla="*/ 96308 w 118533"/>
                <a:gd name="connsiteY5" fmla="*/ 4233 h 2434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18533" h="243416">
                  <a:moveTo>
                    <a:pt x="96308" y="4233"/>
                  </a:moveTo>
                  <a:cubicBezTo>
                    <a:pt x="82550" y="8466"/>
                    <a:pt x="47625" y="56091"/>
                    <a:pt x="32808" y="93133"/>
                  </a:cubicBezTo>
                  <a:cubicBezTo>
                    <a:pt x="17991" y="130175"/>
                    <a:pt x="0" y="209550"/>
                    <a:pt x="7408" y="226483"/>
                  </a:cubicBezTo>
                  <a:cubicBezTo>
                    <a:pt x="14816" y="243416"/>
                    <a:pt x="59266" y="221191"/>
                    <a:pt x="77258" y="194733"/>
                  </a:cubicBezTo>
                  <a:cubicBezTo>
                    <a:pt x="95250" y="168275"/>
                    <a:pt x="112183" y="99483"/>
                    <a:pt x="115358" y="67733"/>
                  </a:cubicBezTo>
                  <a:cubicBezTo>
                    <a:pt x="118533" y="35983"/>
                    <a:pt x="110066" y="0"/>
                    <a:pt x="96308" y="4233"/>
                  </a:cubicBezTo>
                  <a:close/>
                </a:path>
              </a:pathLst>
            </a:cu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Freeform 40">
              <a:extLst>
                <a:ext uri="{FF2B5EF4-FFF2-40B4-BE49-F238E27FC236}">
                  <a16:creationId xmlns:a16="http://schemas.microsoft.com/office/drawing/2014/main" id="{A613AF95-0244-7CD0-79A2-9859F7062321}"/>
                </a:ext>
              </a:extLst>
            </xdr:cNvPr>
            <xdr:cNvSpPr/>
          </xdr:nvSpPr>
          <xdr:spPr>
            <a:xfrm>
              <a:off x="2343944" y="3591115"/>
              <a:ext cx="408385" cy="161926"/>
            </a:xfrm>
            <a:custGeom>
              <a:avLst/>
              <a:gdLst>
                <a:gd name="connsiteX0" fmla="*/ 116682 w 371475"/>
                <a:gd name="connsiteY0" fmla="*/ 0 h 188119"/>
                <a:gd name="connsiteX1" fmla="*/ 0 w 371475"/>
                <a:gd name="connsiteY1" fmla="*/ 61913 h 188119"/>
                <a:gd name="connsiteX2" fmla="*/ 19050 w 371475"/>
                <a:gd name="connsiteY2" fmla="*/ 97632 h 188119"/>
                <a:gd name="connsiteX3" fmla="*/ 83344 w 371475"/>
                <a:gd name="connsiteY3" fmla="*/ 159544 h 188119"/>
                <a:gd name="connsiteX4" fmla="*/ 128588 w 371475"/>
                <a:gd name="connsiteY4" fmla="*/ 188119 h 188119"/>
                <a:gd name="connsiteX5" fmla="*/ 259557 w 371475"/>
                <a:gd name="connsiteY5" fmla="*/ 145257 h 188119"/>
                <a:gd name="connsiteX6" fmla="*/ 371475 w 371475"/>
                <a:gd name="connsiteY6" fmla="*/ 133350 h 188119"/>
                <a:gd name="connsiteX7" fmla="*/ 364332 w 371475"/>
                <a:gd name="connsiteY7" fmla="*/ 100013 h 188119"/>
                <a:gd name="connsiteX8" fmla="*/ 116682 w 371475"/>
                <a:gd name="connsiteY8" fmla="*/ 0 h 188119"/>
                <a:gd name="connsiteX0" fmla="*/ 116682 w 371475"/>
                <a:gd name="connsiteY0" fmla="*/ 6350 h 194469"/>
                <a:gd name="connsiteX1" fmla="*/ 0 w 371475"/>
                <a:gd name="connsiteY1" fmla="*/ 68263 h 194469"/>
                <a:gd name="connsiteX2" fmla="*/ 19050 w 371475"/>
                <a:gd name="connsiteY2" fmla="*/ 103982 h 194469"/>
                <a:gd name="connsiteX3" fmla="*/ 83344 w 371475"/>
                <a:gd name="connsiteY3" fmla="*/ 165894 h 194469"/>
                <a:gd name="connsiteX4" fmla="*/ 128588 w 371475"/>
                <a:gd name="connsiteY4" fmla="*/ 194469 h 194469"/>
                <a:gd name="connsiteX5" fmla="*/ 259557 w 371475"/>
                <a:gd name="connsiteY5" fmla="*/ 151607 h 194469"/>
                <a:gd name="connsiteX6" fmla="*/ 371475 w 371475"/>
                <a:gd name="connsiteY6" fmla="*/ 139700 h 194469"/>
                <a:gd name="connsiteX7" fmla="*/ 364332 w 371475"/>
                <a:gd name="connsiteY7" fmla="*/ 106363 h 194469"/>
                <a:gd name="connsiteX8" fmla="*/ 116682 w 371475"/>
                <a:gd name="connsiteY8" fmla="*/ 6350 h 194469"/>
                <a:gd name="connsiteX0" fmla="*/ 116682 w 406797"/>
                <a:gd name="connsiteY0" fmla="*/ 6350 h 194469"/>
                <a:gd name="connsiteX1" fmla="*/ 0 w 406797"/>
                <a:gd name="connsiteY1" fmla="*/ 68263 h 194469"/>
                <a:gd name="connsiteX2" fmla="*/ 19050 w 406797"/>
                <a:gd name="connsiteY2" fmla="*/ 103982 h 194469"/>
                <a:gd name="connsiteX3" fmla="*/ 83344 w 406797"/>
                <a:gd name="connsiteY3" fmla="*/ 165894 h 194469"/>
                <a:gd name="connsiteX4" fmla="*/ 128588 w 406797"/>
                <a:gd name="connsiteY4" fmla="*/ 194469 h 194469"/>
                <a:gd name="connsiteX5" fmla="*/ 259557 w 406797"/>
                <a:gd name="connsiteY5" fmla="*/ 151607 h 194469"/>
                <a:gd name="connsiteX6" fmla="*/ 371475 w 406797"/>
                <a:gd name="connsiteY6" fmla="*/ 139700 h 194469"/>
                <a:gd name="connsiteX7" fmla="*/ 364332 w 406797"/>
                <a:gd name="connsiteY7" fmla="*/ 106363 h 194469"/>
                <a:gd name="connsiteX8" fmla="*/ 116682 w 406797"/>
                <a:gd name="connsiteY8" fmla="*/ 6350 h 194469"/>
                <a:gd name="connsiteX0" fmla="*/ 116682 w 406797"/>
                <a:gd name="connsiteY0" fmla="*/ 6350 h 194469"/>
                <a:gd name="connsiteX1" fmla="*/ 0 w 406797"/>
                <a:gd name="connsiteY1" fmla="*/ 68263 h 194469"/>
                <a:gd name="connsiteX2" fmla="*/ 19050 w 406797"/>
                <a:gd name="connsiteY2" fmla="*/ 103982 h 194469"/>
                <a:gd name="connsiteX3" fmla="*/ 83344 w 406797"/>
                <a:gd name="connsiteY3" fmla="*/ 165894 h 194469"/>
                <a:gd name="connsiteX4" fmla="*/ 128588 w 406797"/>
                <a:gd name="connsiteY4" fmla="*/ 194469 h 194469"/>
                <a:gd name="connsiteX5" fmla="*/ 259557 w 406797"/>
                <a:gd name="connsiteY5" fmla="*/ 151607 h 194469"/>
                <a:gd name="connsiteX6" fmla="*/ 371475 w 406797"/>
                <a:gd name="connsiteY6" fmla="*/ 139700 h 194469"/>
                <a:gd name="connsiteX7" fmla="*/ 364332 w 406797"/>
                <a:gd name="connsiteY7" fmla="*/ 106363 h 194469"/>
                <a:gd name="connsiteX8" fmla="*/ 116682 w 406797"/>
                <a:gd name="connsiteY8" fmla="*/ 6350 h 194469"/>
                <a:gd name="connsiteX0" fmla="*/ 116682 w 406797"/>
                <a:gd name="connsiteY0" fmla="*/ 6350 h 194469"/>
                <a:gd name="connsiteX1" fmla="*/ 0 w 406797"/>
                <a:gd name="connsiteY1" fmla="*/ 68263 h 194469"/>
                <a:gd name="connsiteX2" fmla="*/ 19050 w 406797"/>
                <a:gd name="connsiteY2" fmla="*/ 103982 h 194469"/>
                <a:gd name="connsiteX3" fmla="*/ 83344 w 406797"/>
                <a:gd name="connsiteY3" fmla="*/ 165894 h 194469"/>
                <a:gd name="connsiteX4" fmla="*/ 128588 w 406797"/>
                <a:gd name="connsiteY4" fmla="*/ 194469 h 194469"/>
                <a:gd name="connsiteX5" fmla="*/ 259557 w 406797"/>
                <a:gd name="connsiteY5" fmla="*/ 151607 h 194469"/>
                <a:gd name="connsiteX6" fmla="*/ 371475 w 406797"/>
                <a:gd name="connsiteY6" fmla="*/ 139700 h 194469"/>
                <a:gd name="connsiteX7" fmla="*/ 364332 w 406797"/>
                <a:gd name="connsiteY7" fmla="*/ 106363 h 194469"/>
                <a:gd name="connsiteX8" fmla="*/ 116682 w 406797"/>
                <a:gd name="connsiteY8" fmla="*/ 6350 h 194469"/>
                <a:gd name="connsiteX0" fmla="*/ 116682 w 406797"/>
                <a:gd name="connsiteY0" fmla="*/ 6350 h 196850"/>
                <a:gd name="connsiteX1" fmla="*/ 0 w 406797"/>
                <a:gd name="connsiteY1" fmla="*/ 68263 h 196850"/>
                <a:gd name="connsiteX2" fmla="*/ 19050 w 406797"/>
                <a:gd name="connsiteY2" fmla="*/ 103982 h 196850"/>
                <a:gd name="connsiteX3" fmla="*/ 83344 w 406797"/>
                <a:gd name="connsiteY3" fmla="*/ 165894 h 196850"/>
                <a:gd name="connsiteX4" fmla="*/ 128588 w 406797"/>
                <a:gd name="connsiteY4" fmla="*/ 194469 h 196850"/>
                <a:gd name="connsiteX5" fmla="*/ 259557 w 406797"/>
                <a:gd name="connsiteY5" fmla="*/ 151607 h 196850"/>
                <a:gd name="connsiteX6" fmla="*/ 371475 w 406797"/>
                <a:gd name="connsiteY6" fmla="*/ 139700 h 196850"/>
                <a:gd name="connsiteX7" fmla="*/ 364332 w 406797"/>
                <a:gd name="connsiteY7" fmla="*/ 106363 h 196850"/>
                <a:gd name="connsiteX8" fmla="*/ 116682 w 406797"/>
                <a:gd name="connsiteY8" fmla="*/ 6350 h 196850"/>
                <a:gd name="connsiteX0" fmla="*/ 116682 w 406797"/>
                <a:gd name="connsiteY0" fmla="*/ 6350 h 196850"/>
                <a:gd name="connsiteX1" fmla="*/ 0 w 406797"/>
                <a:gd name="connsiteY1" fmla="*/ 68263 h 196850"/>
                <a:gd name="connsiteX2" fmla="*/ 19050 w 406797"/>
                <a:gd name="connsiteY2" fmla="*/ 103982 h 196850"/>
                <a:gd name="connsiteX3" fmla="*/ 83344 w 406797"/>
                <a:gd name="connsiteY3" fmla="*/ 165894 h 196850"/>
                <a:gd name="connsiteX4" fmla="*/ 128588 w 406797"/>
                <a:gd name="connsiteY4" fmla="*/ 194469 h 196850"/>
                <a:gd name="connsiteX5" fmla="*/ 259557 w 406797"/>
                <a:gd name="connsiteY5" fmla="*/ 151607 h 196850"/>
                <a:gd name="connsiteX6" fmla="*/ 371475 w 406797"/>
                <a:gd name="connsiteY6" fmla="*/ 139700 h 196850"/>
                <a:gd name="connsiteX7" fmla="*/ 364332 w 406797"/>
                <a:gd name="connsiteY7" fmla="*/ 106363 h 196850"/>
                <a:gd name="connsiteX8" fmla="*/ 116682 w 406797"/>
                <a:gd name="connsiteY8" fmla="*/ 6350 h 196850"/>
                <a:gd name="connsiteX0" fmla="*/ 132954 w 423069"/>
                <a:gd name="connsiteY0" fmla="*/ 6350 h 196850"/>
                <a:gd name="connsiteX1" fmla="*/ 16272 w 423069"/>
                <a:gd name="connsiteY1" fmla="*/ 68263 h 196850"/>
                <a:gd name="connsiteX2" fmla="*/ 35322 w 423069"/>
                <a:gd name="connsiteY2" fmla="*/ 103982 h 196850"/>
                <a:gd name="connsiteX3" fmla="*/ 99616 w 423069"/>
                <a:gd name="connsiteY3" fmla="*/ 165894 h 196850"/>
                <a:gd name="connsiteX4" fmla="*/ 144860 w 423069"/>
                <a:gd name="connsiteY4" fmla="*/ 194469 h 196850"/>
                <a:gd name="connsiteX5" fmla="*/ 275829 w 423069"/>
                <a:gd name="connsiteY5" fmla="*/ 151607 h 196850"/>
                <a:gd name="connsiteX6" fmla="*/ 387747 w 423069"/>
                <a:gd name="connsiteY6" fmla="*/ 139700 h 196850"/>
                <a:gd name="connsiteX7" fmla="*/ 380604 w 423069"/>
                <a:gd name="connsiteY7" fmla="*/ 106363 h 196850"/>
                <a:gd name="connsiteX8" fmla="*/ 132954 w 423069"/>
                <a:gd name="connsiteY8" fmla="*/ 6350 h 196850"/>
                <a:gd name="connsiteX0" fmla="*/ 132954 w 423069"/>
                <a:gd name="connsiteY0" fmla="*/ 6350 h 196850"/>
                <a:gd name="connsiteX1" fmla="*/ 16272 w 423069"/>
                <a:gd name="connsiteY1" fmla="*/ 68263 h 196850"/>
                <a:gd name="connsiteX2" fmla="*/ 35322 w 423069"/>
                <a:gd name="connsiteY2" fmla="*/ 103982 h 196850"/>
                <a:gd name="connsiteX3" fmla="*/ 99616 w 423069"/>
                <a:gd name="connsiteY3" fmla="*/ 165894 h 196850"/>
                <a:gd name="connsiteX4" fmla="*/ 144860 w 423069"/>
                <a:gd name="connsiteY4" fmla="*/ 194469 h 196850"/>
                <a:gd name="connsiteX5" fmla="*/ 275829 w 423069"/>
                <a:gd name="connsiteY5" fmla="*/ 151607 h 196850"/>
                <a:gd name="connsiteX6" fmla="*/ 387747 w 423069"/>
                <a:gd name="connsiteY6" fmla="*/ 139700 h 196850"/>
                <a:gd name="connsiteX7" fmla="*/ 380604 w 423069"/>
                <a:gd name="connsiteY7" fmla="*/ 106363 h 196850"/>
                <a:gd name="connsiteX8" fmla="*/ 132954 w 423069"/>
                <a:gd name="connsiteY8" fmla="*/ 6350 h 196850"/>
                <a:gd name="connsiteX0" fmla="*/ 132954 w 423069"/>
                <a:gd name="connsiteY0" fmla="*/ 6350 h 182563"/>
                <a:gd name="connsiteX1" fmla="*/ 16272 w 423069"/>
                <a:gd name="connsiteY1" fmla="*/ 68263 h 182563"/>
                <a:gd name="connsiteX2" fmla="*/ 35322 w 423069"/>
                <a:gd name="connsiteY2" fmla="*/ 103982 h 182563"/>
                <a:gd name="connsiteX3" fmla="*/ 99616 w 423069"/>
                <a:gd name="connsiteY3" fmla="*/ 165894 h 182563"/>
                <a:gd name="connsiteX4" fmla="*/ 147241 w 423069"/>
                <a:gd name="connsiteY4" fmla="*/ 180182 h 182563"/>
                <a:gd name="connsiteX5" fmla="*/ 275829 w 423069"/>
                <a:gd name="connsiteY5" fmla="*/ 151607 h 182563"/>
                <a:gd name="connsiteX6" fmla="*/ 387747 w 423069"/>
                <a:gd name="connsiteY6" fmla="*/ 139700 h 182563"/>
                <a:gd name="connsiteX7" fmla="*/ 380604 w 423069"/>
                <a:gd name="connsiteY7" fmla="*/ 106363 h 182563"/>
                <a:gd name="connsiteX8" fmla="*/ 132954 w 423069"/>
                <a:gd name="connsiteY8" fmla="*/ 6350 h 182563"/>
                <a:gd name="connsiteX0" fmla="*/ 118667 w 408782"/>
                <a:gd name="connsiteY0" fmla="*/ 7144 h 183357"/>
                <a:gd name="connsiteX1" fmla="*/ 16272 w 408782"/>
                <a:gd name="connsiteY1" fmla="*/ 64294 h 183357"/>
                <a:gd name="connsiteX2" fmla="*/ 21035 w 408782"/>
                <a:gd name="connsiteY2" fmla="*/ 104776 h 183357"/>
                <a:gd name="connsiteX3" fmla="*/ 85329 w 408782"/>
                <a:gd name="connsiteY3" fmla="*/ 166688 h 183357"/>
                <a:gd name="connsiteX4" fmla="*/ 132954 w 408782"/>
                <a:gd name="connsiteY4" fmla="*/ 180976 h 183357"/>
                <a:gd name="connsiteX5" fmla="*/ 261542 w 408782"/>
                <a:gd name="connsiteY5" fmla="*/ 152401 h 183357"/>
                <a:gd name="connsiteX6" fmla="*/ 373460 w 408782"/>
                <a:gd name="connsiteY6" fmla="*/ 140494 h 183357"/>
                <a:gd name="connsiteX7" fmla="*/ 366317 w 408782"/>
                <a:gd name="connsiteY7" fmla="*/ 107157 h 183357"/>
                <a:gd name="connsiteX8" fmla="*/ 118667 w 408782"/>
                <a:gd name="connsiteY8" fmla="*/ 7144 h 183357"/>
                <a:gd name="connsiteX0" fmla="*/ 115889 w 408385"/>
                <a:gd name="connsiteY0" fmla="*/ 7144 h 161926"/>
                <a:gd name="connsiteX1" fmla="*/ 15875 w 408385"/>
                <a:gd name="connsiteY1" fmla="*/ 42863 h 161926"/>
                <a:gd name="connsiteX2" fmla="*/ 20638 w 408385"/>
                <a:gd name="connsiteY2" fmla="*/ 83345 h 161926"/>
                <a:gd name="connsiteX3" fmla="*/ 84932 w 408385"/>
                <a:gd name="connsiteY3" fmla="*/ 145257 h 161926"/>
                <a:gd name="connsiteX4" fmla="*/ 132557 w 408385"/>
                <a:gd name="connsiteY4" fmla="*/ 159545 h 161926"/>
                <a:gd name="connsiteX5" fmla="*/ 261145 w 408385"/>
                <a:gd name="connsiteY5" fmla="*/ 130970 h 161926"/>
                <a:gd name="connsiteX6" fmla="*/ 373063 w 408385"/>
                <a:gd name="connsiteY6" fmla="*/ 119063 h 161926"/>
                <a:gd name="connsiteX7" fmla="*/ 365920 w 408385"/>
                <a:gd name="connsiteY7" fmla="*/ 85726 h 161926"/>
                <a:gd name="connsiteX8" fmla="*/ 115889 w 408385"/>
                <a:gd name="connsiteY8" fmla="*/ 7144 h 1619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08385" h="161926">
                  <a:moveTo>
                    <a:pt x="115889" y="7144"/>
                  </a:moveTo>
                  <a:cubicBezTo>
                    <a:pt x="57548" y="0"/>
                    <a:pt x="31750" y="30163"/>
                    <a:pt x="15875" y="42863"/>
                  </a:cubicBezTo>
                  <a:cubicBezTo>
                    <a:pt x="0" y="55563"/>
                    <a:pt x="9129" y="66279"/>
                    <a:pt x="20638" y="83345"/>
                  </a:cubicBezTo>
                  <a:cubicBezTo>
                    <a:pt x="32148" y="100411"/>
                    <a:pt x="66279" y="132557"/>
                    <a:pt x="84932" y="145257"/>
                  </a:cubicBezTo>
                  <a:cubicBezTo>
                    <a:pt x="103585" y="157957"/>
                    <a:pt x="103188" y="161926"/>
                    <a:pt x="132557" y="159545"/>
                  </a:cubicBezTo>
                  <a:cubicBezTo>
                    <a:pt x="161926" y="157164"/>
                    <a:pt x="221061" y="137717"/>
                    <a:pt x="261145" y="130970"/>
                  </a:cubicBezTo>
                  <a:cubicBezTo>
                    <a:pt x="301229" y="124223"/>
                    <a:pt x="355601" y="126604"/>
                    <a:pt x="373063" y="119063"/>
                  </a:cubicBezTo>
                  <a:cubicBezTo>
                    <a:pt x="390525" y="111522"/>
                    <a:pt x="408385" y="107951"/>
                    <a:pt x="365920" y="85726"/>
                  </a:cubicBezTo>
                  <a:cubicBezTo>
                    <a:pt x="318693" y="77788"/>
                    <a:pt x="174230" y="14288"/>
                    <a:pt x="115889" y="7144"/>
                  </a:cubicBezTo>
                  <a:close/>
                </a:path>
              </a:pathLst>
            </a:cu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nvGrpSpPr>
          <xdr:cNvPr id="4" name="Group 3">
            <a:extLst>
              <a:ext uri="{FF2B5EF4-FFF2-40B4-BE49-F238E27FC236}">
                <a16:creationId xmlns:a16="http://schemas.microsoft.com/office/drawing/2014/main" id="{7DA10DA8-3CF4-8F7D-B8D7-D8F81C49B309}"/>
              </a:ext>
            </a:extLst>
          </xdr:cNvPr>
          <xdr:cNvGrpSpPr/>
        </xdr:nvGrpSpPr>
        <xdr:grpSpPr>
          <a:xfrm>
            <a:off x="288174" y="0"/>
            <a:ext cx="899815" cy="1723549"/>
            <a:chOff x="288174" y="0"/>
            <a:chExt cx="899815" cy="1723549"/>
          </a:xfrm>
        </xdr:grpSpPr>
        <xdr:sp macro="" textlink="">
          <xdr:nvSpPr>
            <xdr:cNvPr id="21" name="TextBox 24">
              <a:extLst>
                <a:ext uri="{FF2B5EF4-FFF2-40B4-BE49-F238E27FC236}">
                  <a16:creationId xmlns:a16="http://schemas.microsoft.com/office/drawing/2014/main" id="{46DB7FCB-BE81-0927-1400-8011B4D9753C}"/>
                </a:ext>
              </a:extLst>
            </xdr:cNvPr>
            <xdr:cNvSpPr txBox="1"/>
          </xdr:nvSpPr>
          <xdr:spPr>
            <a:xfrm>
              <a:off x="445498" y="0"/>
              <a:ext cx="742491" cy="17235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latin typeface="Times New Roman" pitchFamily="18" charset="0"/>
                  <a:cs typeface="Times New Roman" pitchFamily="18" charset="0"/>
                </a:rPr>
                <a:t>Crescent</a:t>
              </a:r>
            </a:p>
            <a:p>
              <a:r>
                <a:rPr lang="en-US" sz="1100">
                  <a:latin typeface="Times New Roman" pitchFamily="18" charset="0"/>
                  <a:cs typeface="Times New Roman" pitchFamily="18" charset="0"/>
                </a:rPr>
                <a:t>West</a:t>
              </a:r>
            </a:p>
            <a:p>
              <a:r>
                <a:rPr lang="en-US" sz="1100">
                  <a:latin typeface="Times New Roman" pitchFamily="18" charset="0"/>
                  <a:cs typeface="Times New Roman" pitchFamily="18" charset="0"/>
                </a:rPr>
                <a:t>JCL</a:t>
              </a:r>
            </a:p>
            <a:p>
              <a:r>
                <a:rPr lang="en-US" sz="1100">
                  <a:latin typeface="Times New Roman" pitchFamily="18" charset="0"/>
                  <a:cs typeface="Times New Roman" pitchFamily="18" charset="0"/>
                </a:rPr>
                <a:t>SusYen</a:t>
              </a:r>
            </a:p>
            <a:p>
              <a:r>
                <a:rPr lang="en-US" sz="1100">
                  <a:latin typeface="Times New Roman" pitchFamily="18" charset="0"/>
                  <a:cs typeface="Times New Roman" pitchFamily="18" charset="0"/>
                </a:rPr>
                <a:t>Fish</a:t>
              </a:r>
            </a:p>
            <a:p>
              <a:r>
                <a:rPr lang="en-US" sz="1100">
                  <a:latin typeface="Times New Roman" pitchFamily="18" charset="0"/>
                  <a:cs typeface="Times New Roman" pitchFamily="18" charset="0"/>
                </a:rPr>
                <a:t>KTNE</a:t>
              </a:r>
            </a:p>
            <a:p>
              <a:r>
                <a:rPr lang="en-US" sz="1100">
                  <a:latin typeface="Times New Roman" pitchFamily="18" charset="0"/>
                  <a:cs typeface="Times New Roman" pitchFamily="18" charset="0"/>
                </a:rPr>
                <a:t>Kenai</a:t>
              </a:r>
            </a:p>
            <a:p>
              <a:r>
                <a:rPr lang="en-US" sz="1100">
                  <a:latin typeface="Times New Roman" pitchFamily="18" charset="0"/>
                  <a:cs typeface="Times New Roman" pitchFamily="18" charset="0"/>
                </a:rPr>
                <a:t>Kasilof</a:t>
              </a:r>
            </a:p>
            <a:p>
              <a:endParaRPr lang="en-US"/>
            </a:p>
          </xdr:txBody>
        </xdr:sp>
        <xdr:sp macro="" textlink="">
          <xdr:nvSpPr>
            <xdr:cNvPr id="22" name="Rectangle 21">
              <a:extLst>
                <a:ext uri="{FF2B5EF4-FFF2-40B4-BE49-F238E27FC236}">
                  <a16:creationId xmlns:a16="http://schemas.microsoft.com/office/drawing/2014/main" id="{F3024872-E908-B9C7-E329-C135F9AAD5D0}"/>
                </a:ext>
              </a:extLst>
            </xdr:cNvPr>
            <xdr:cNvSpPr/>
          </xdr:nvSpPr>
          <xdr:spPr>
            <a:xfrm>
              <a:off x="292010" y="94882"/>
              <a:ext cx="176511" cy="92092"/>
            </a:xfrm>
            <a:prstGeom prst="rect">
              <a:avLst/>
            </a:prstGeom>
            <a:solidFill>
              <a:srgbClr val="7030A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F5807B28-3CCA-E393-EAAA-134D637DD4CA}"/>
                </a:ext>
              </a:extLst>
            </xdr:cNvPr>
            <xdr:cNvSpPr/>
          </xdr:nvSpPr>
          <xdr:spPr>
            <a:xfrm>
              <a:off x="288174" y="259328"/>
              <a:ext cx="176511" cy="92092"/>
            </a:xfrm>
            <a:prstGeom prst="rect">
              <a:avLst/>
            </a:prstGeom>
            <a:solidFill>
              <a:srgbClr val="698DC1">
                <a:alpha val="4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0F18BF87-4073-D90E-E075-3A2EF5048D99}"/>
                </a:ext>
              </a:extLst>
            </xdr:cNvPr>
            <xdr:cNvSpPr/>
          </xdr:nvSpPr>
          <xdr:spPr>
            <a:xfrm>
              <a:off x="292012" y="423775"/>
              <a:ext cx="176511" cy="92092"/>
            </a:xfrm>
            <a:prstGeom prst="rect">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 name="Rectangle 24">
              <a:extLst>
                <a:ext uri="{FF2B5EF4-FFF2-40B4-BE49-F238E27FC236}">
                  <a16:creationId xmlns:a16="http://schemas.microsoft.com/office/drawing/2014/main" id="{7B715A18-2393-3434-D0D1-D211DD21F218}"/>
                </a:ext>
              </a:extLst>
            </xdr:cNvPr>
            <xdr:cNvSpPr/>
          </xdr:nvSpPr>
          <xdr:spPr>
            <a:xfrm>
              <a:off x="288175" y="608317"/>
              <a:ext cx="176511" cy="92092"/>
            </a:xfrm>
            <a:prstGeom prst="rect">
              <a:avLst/>
            </a:prstGeom>
            <a:solidFill>
              <a:srgbClr val="60B05C">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 name="Rectangle 25">
              <a:extLst>
                <a:ext uri="{FF2B5EF4-FFF2-40B4-BE49-F238E27FC236}">
                  <a16:creationId xmlns:a16="http://schemas.microsoft.com/office/drawing/2014/main" id="{FA60E4EE-07CC-FE51-97DF-9F67DAC52F1F}"/>
                </a:ext>
              </a:extLst>
            </xdr:cNvPr>
            <xdr:cNvSpPr/>
          </xdr:nvSpPr>
          <xdr:spPr>
            <a:xfrm>
              <a:off x="292017" y="770389"/>
              <a:ext cx="176511" cy="92092"/>
            </a:xfrm>
            <a:prstGeom prst="rect">
              <a:avLst/>
            </a:prstGeom>
            <a:solidFill>
              <a:srgbClr val="FC2C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7" name="Rectangle 26">
              <a:extLst>
                <a:ext uri="{FF2B5EF4-FFF2-40B4-BE49-F238E27FC236}">
                  <a16:creationId xmlns:a16="http://schemas.microsoft.com/office/drawing/2014/main" id="{B4C0C248-CC3B-FF6C-3397-507A5CA6D203}"/>
                </a:ext>
              </a:extLst>
            </xdr:cNvPr>
            <xdr:cNvSpPr/>
          </xdr:nvSpPr>
          <xdr:spPr>
            <a:xfrm>
              <a:off x="288185" y="942509"/>
              <a:ext cx="176511" cy="92092"/>
            </a:xfrm>
            <a:prstGeom prst="rect">
              <a:avLst/>
            </a:prstGeom>
            <a:solidFill>
              <a:srgbClr val="FFC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Rectangle 27">
              <a:extLst>
                <a:ext uri="{FF2B5EF4-FFF2-40B4-BE49-F238E27FC236}">
                  <a16:creationId xmlns:a16="http://schemas.microsoft.com/office/drawing/2014/main" id="{72E04BB5-C16C-53E2-63E2-CDFA0E4B1B39}"/>
                </a:ext>
              </a:extLst>
            </xdr:cNvPr>
            <xdr:cNvSpPr/>
          </xdr:nvSpPr>
          <xdr:spPr>
            <a:xfrm>
              <a:off x="292027" y="1114628"/>
              <a:ext cx="176511" cy="92092"/>
            </a:xfrm>
            <a:prstGeom prst="rect">
              <a:avLst/>
            </a:prstGeom>
            <a:solidFill>
              <a:srgbClr val="77EAF9">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9" name="Rectangle 28">
              <a:extLst>
                <a:ext uri="{FF2B5EF4-FFF2-40B4-BE49-F238E27FC236}">
                  <a16:creationId xmlns:a16="http://schemas.microsoft.com/office/drawing/2014/main" id="{FE738AAA-8765-599C-1E9B-0AC586303EB0}"/>
                </a:ext>
              </a:extLst>
            </xdr:cNvPr>
            <xdr:cNvSpPr/>
          </xdr:nvSpPr>
          <xdr:spPr>
            <a:xfrm>
              <a:off x="288195" y="1279074"/>
              <a:ext cx="176511" cy="92092"/>
            </a:xfrm>
            <a:prstGeom prst="rect">
              <a:avLst/>
            </a:prstGeom>
            <a:solidFill>
              <a:schemeClr val="bg1">
                <a:lumMod val="6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5" name="TextBox 34">
            <a:extLst>
              <a:ext uri="{FF2B5EF4-FFF2-40B4-BE49-F238E27FC236}">
                <a16:creationId xmlns:a16="http://schemas.microsoft.com/office/drawing/2014/main" id="{CF7B4B19-7EF9-0B1E-2904-658C0E3C26C9}"/>
              </a:ext>
            </a:extLst>
          </xdr:cNvPr>
          <xdr:cNvSpPr txBox="1"/>
        </xdr:nvSpPr>
        <xdr:spPr>
          <a:xfrm rot="4999480">
            <a:off x="2704421" y="2335642"/>
            <a:ext cx="1291291"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Susitna River</a:t>
            </a:r>
          </a:p>
        </xdr:txBody>
      </xdr:sp>
      <xdr:sp macro="" textlink="">
        <xdr:nvSpPr>
          <xdr:cNvPr id="6" name="TextBox 35">
            <a:extLst>
              <a:ext uri="{FF2B5EF4-FFF2-40B4-BE49-F238E27FC236}">
                <a16:creationId xmlns:a16="http://schemas.microsoft.com/office/drawing/2014/main" id="{E7DF67CA-5CD1-7012-5C91-C1E44C15A447}"/>
              </a:ext>
            </a:extLst>
          </xdr:cNvPr>
          <xdr:cNvSpPr txBox="1"/>
        </xdr:nvSpPr>
        <xdr:spPr>
          <a:xfrm rot="251507">
            <a:off x="2598166" y="5248523"/>
            <a:ext cx="1131973" cy="2301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Kenai River</a:t>
            </a:r>
          </a:p>
        </xdr:txBody>
      </xdr:sp>
      <xdr:sp macro="" textlink="">
        <xdr:nvSpPr>
          <xdr:cNvPr id="7" name="TextBox 36">
            <a:extLst>
              <a:ext uri="{FF2B5EF4-FFF2-40B4-BE49-F238E27FC236}">
                <a16:creationId xmlns:a16="http://schemas.microsoft.com/office/drawing/2014/main" id="{D93B9423-85CA-122D-5C26-59DBBD1EC744}"/>
              </a:ext>
            </a:extLst>
          </xdr:cNvPr>
          <xdr:cNvSpPr txBox="1"/>
        </xdr:nvSpPr>
        <xdr:spPr>
          <a:xfrm>
            <a:off x="4037117" y="2765864"/>
            <a:ext cx="1013020" cy="2301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Fish Creek</a:t>
            </a:r>
          </a:p>
        </xdr:txBody>
      </xdr:sp>
      <xdr:sp macro="" textlink="">
        <xdr:nvSpPr>
          <xdr:cNvPr id="8" name="TextBox 37">
            <a:extLst>
              <a:ext uri="{FF2B5EF4-FFF2-40B4-BE49-F238E27FC236}">
                <a16:creationId xmlns:a16="http://schemas.microsoft.com/office/drawing/2014/main" id="{5ADD8CB4-2330-4172-15D6-C14530B7D636}"/>
              </a:ext>
            </a:extLst>
          </xdr:cNvPr>
          <xdr:cNvSpPr txBox="1"/>
        </xdr:nvSpPr>
        <xdr:spPr>
          <a:xfrm rot="1186220">
            <a:off x="2410143" y="5927707"/>
            <a:ext cx="1412088" cy="2301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Kasilof River</a:t>
            </a:r>
          </a:p>
        </xdr:txBody>
      </xdr:sp>
      <xdr:sp macro="" textlink="">
        <xdr:nvSpPr>
          <xdr:cNvPr id="9" name="TextBox 38">
            <a:extLst>
              <a:ext uri="{FF2B5EF4-FFF2-40B4-BE49-F238E27FC236}">
                <a16:creationId xmlns:a16="http://schemas.microsoft.com/office/drawing/2014/main" id="{055B842F-2CED-7F9A-3187-3D9572113E68}"/>
              </a:ext>
            </a:extLst>
          </xdr:cNvPr>
          <xdr:cNvSpPr txBox="1"/>
        </xdr:nvSpPr>
        <xdr:spPr>
          <a:xfrm rot="1884764">
            <a:off x="340067" y="5753595"/>
            <a:ext cx="1189849" cy="2301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Crescent River</a:t>
            </a:r>
          </a:p>
        </xdr:txBody>
      </xdr:sp>
      <xdr:cxnSp macro="">
        <xdr:nvCxnSpPr>
          <xdr:cNvPr id="10" name="Straight Arrow Connector 9">
            <a:extLst>
              <a:ext uri="{FF2B5EF4-FFF2-40B4-BE49-F238E27FC236}">
                <a16:creationId xmlns:a16="http://schemas.microsoft.com/office/drawing/2014/main" id="{EE7AC5EB-5876-6BAF-A79A-0E060CA94825}"/>
              </a:ext>
            </a:extLst>
          </xdr:cNvPr>
          <xdr:cNvCxnSpPr/>
        </xdr:nvCxnSpPr>
        <xdr:spPr>
          <a:xfrm flipH="1">
            <a:off x="3944067" y="2950052"/>
            <a:ext cx="169798" cy="18011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TextBox 45">
            <a:extLst>
              <a:ext uri="{FF2B5EF4-FFF2-40B4-BE49-F238E27FC236}">
                <a16:creationId xmlns:a16="http://schemas.microsoft.com/office/drawing/2014/main" id="{5C17162A-6BAE-ABF5-D8C8-E0DBB374296A}"/>
              </a:ext>
            </a:extLst>
          </xdr:cNvPr>
          <xdr:cNvSpPr txBox="1"/>
        </xdr:nvSpPr>
        <xdr:spPr>
          <a:xfrm rot="2887834">
            <a:off x="2168759" y="2328938"/>
            <a:ext cx="1263363"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Yentna River</a:t>
            </a:r>
          </a:p>
        </xdr:txBody>
      </xdr:sp>
      <xdr:sp macro="" textlink="">
        <xdr:nvSpPr>
          <xdr:cNvPr id="12" name="TextBox 46">
            <a:extLst>
              <a:ext uri="{FF2B5EF4-FFF2-40B4-BE49-F238E27FC236}">
                <a16:creationId xmlns:a16="http://schemas.microsoft.com/office/drawing/2014/main" id="{5A020840-AA1B-8D75-44E8-60E88F64151D}"/>
              </a:ext>
            </a:extLst>
          </xdr:cNvPr>
          <xdr:cNvSpPr txBox="1"/>
        </xdr:nvSpPr>
        <xdr:spPr>
          <a:xfrm>
            <a:off x="3834610" y="1156855"/>
            <a:ext cx="729627"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Larson Lake</a:t>
            </a:r>
          </a:p>
        </xdr:txBody>
      </xdr:sp>
      <xdr:sp macro="" textlink="">
        <xdr:nvSpPr>
          <xdr:cNvPr id="13" name="TextBox 47">
            <a:extLst>
              <a:ext uri="{FF2B5EF4-FFF2-40B4-BE49-F238E27FC236}">
                <a16:creationId xmlns:a16="http://schemas.microsoft.com/office/drawing/2014/main" id="{9CBC263B-9039-0BD6-9E85-D2C04F0A2C8E}"/>
              </a:ext>
            </a:extLst>
          </xdr:cNvPr>
          <xdr:cNvSpPr txBox="1"/>
        </xdr:nvSpPr>
        <xdr:spPr>
          <a:xfrm>
            <a:off x="1403526" y="551904"/>
            <a:ext cx="881328" cy="3835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Chelatna Lake</a:t>
            </a:r>
          </a:p>
        </xdr:txBody>
      </xdr:sp>
      <xdr:sp macro="" textlink="">
        <xdr:nvSpPr>
          <xdr:cNvPr id="14" name="TextBox 48">
            <a:extLst>
              <a:ext uri="{FF2B5EF4-FFF2-40B4-BE49-F238E27FC236}">
                <a16:creationId xmlns:a16="http://schemas.microsoft.com/office/drawing/2014/main" id="{78636817-5639-C8B0-F4F0-E704F2031503}"/>
              </a:ext>
            </a:extLst>
          </xdr:cNvPr>
          <xdr:cNvSpPr txBox="1"/>
        </xdr:nvSpPr>
        <xdr:spPr>
          <a:xfrm>
            <a:off x="1360555" y="2550251"/>
            <a:ext cx="590084" cy="3835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Judd Lake</a:t>
            </a:r>
          </a:p>
        </xdr:txBody>
      </xdr:sp>
      <xdr:cxnSp macro="">
        <xdr:nvCxnSpPr>
          <xdr:cNvPr id="15" name="Straight Arrow Connector 14">
            <a:extLst>
              <a:ext uri="{FF2B5EF4-FFF2-40B4-BE49-F238E27FC236}">
                <a16:creationId xmlns:a16="http://schemas.microsoft.com/office/drawing/2014/main" id="{4374C5D9-0451-4466-481A-25ECB3DC0B7D}"/>
              </a:ext>
            </a:extLst>
          </xdr:cNvPr>
          <xdr:cNvCxnSpPr/>
        </xdr:nvCxnSpPr>
        <xdr:spPr>
          <a:xfrm flipH="1" flipV="1">
            <a:off x="3710820" y="1272931"/>
            <a:ext cx="186776" cy="9851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a:extLst>
              <a:ext uri="{FF2B5EF4-FFF2-40B4-BE49-F238E27FC236}">
                <a16:creationId xmlns:a16="http://schemas.microsoft.com/office/drawing/2014/main" id="{6C29D236-C111-7C68-3CDF-049DCA8CAE5B}"/>
              </a:ext>
            </a:extLst>
          </xdr:cNvPr>
          <xdr:cNvCxnSpPr/>
        </xdr:nvCxnSpPr>
        <xdr:spPr>
          <a:xfrm>
            <a:off x="1831034" y="921328"/>
            <a:ext cx="220965" cy="4516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a:extLst>
              <a:ext uri="{FF2B5EF4-FFF2-40B4-BE49-F238E27FC236}">
                <a16:creationId xmlns:a16="http://schemas.microsoft.com/office/drawing/2014/main" id="{107D15F8-9384-FF03-3EE6-39DB6209ED57}"/>
              </a:ext>
            </a:extLst>
          </xdr:cNvPr>
          <xdr:cNvCxnSpPr/>
        </xdr:nvCxnSpPr>
        <xdr:spPr>
          <a:xfrm>
            <a:off x="1767720" y="2841001"/>
            <a:ext cx="291324" cy="16414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TextBox 58">
            <a:extLst>
              <a:ext uri="{FF2B5EF4-FFF2-40B4-BE49-F238E27FC236}">
                <a16:creationId xmlns:a16="http://schemas.microsoft.com/office/drawing/2014/main" id="{03993766-327A-C4B1-F5A8-F2D1739AF7FE}"/>
              </a:ext>
            </a:extLst>
          </xdr:cNvPr>
          <xdr:cNvSpPr txBox="1"/>
        </xdr:nvSpPr>
        <xdr:spPr>
          <a:xfrm rot="19137173">
            <a:off x="1805304" y="4284303"/>
            <a:ext cx="1442462"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atin typeface="Times New Roman" pitchFamily="18" charset="0"/>
                <a:cs typeface="Times New Roman" pitchFamily="18" charset="0"/>
              </a:rPr>
              <a:t>Cook Inlet</a:t>
            </a:r>
          </a:p>
        </xdr:txBody>
      </xdr:sp>
      <xdr:sp macro="" textlink="">
        <xdr:nvSpPr>
          <xdr:cNvPr id="19" name="TextBox 59">
            <a:extLst>
              <a:ext uri="{FF2B5EF4-FFF2-40B4-BE49-F238E27FC236}">
                <a16:creationId xmlns:a16="http://schemas.microsoft.com/office/drawing/2014/main" id="{5DF79152-8C1E-6BC9-77A1-1AF532FC88B7}"/>
              </a:ext>
            </a:extLst>
          </xdr:cNvPr>
          <xdr:cNvSpPr txBox="1"/>
        </xdr:nvSpPr>
        <xdr:spPr>
          <a:xfrm rot="806867">
            <a:off x="3876450" y="4215964"/>
            <a:ext cx="1300624" cy="2301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Turnagain Arm</a:t>
            </a:r>
          </a:p>
        </xdr:txBody>
      </xdr:sp>
      <xdr:sp macro="" textlink="">
        <xdr:nvSpPr>
          <xdr:cNvPr id="20" name="TextBox 60">
            <a:extLst>
              <a:ext uri="{FF2B5EF4-FFF2-40B4-BE49-F238E27FC236}">
                <a16:creationId xmlns:a16="http://schemas.microsoft.com/office/drawing/2014/main" id="{30C21E08-A871-1875-930F-36B79C822E9E}"/>
              </a:ext>
            </a:extLst>
          </xdr:cNvPr>
          <xdr:cNvSpPr txBox="1"/>
        </xdr:nvSpPr>
        <xdr:spPr>
          <a:xfrm rot="18421962">
            <a:off x="3552352" y="3218442"/>
            <a:ext cx="892762" cy="2301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latin typeface="Times New Roman" pitchFamily="18" charset="0"/>
                <a:cs typeface="Times New Roman" pitchFamily="18" charset="0"/>
              </a:rPr>
              <a:t>Knik Arm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31</xdr:row>
      <xdr:rowOff>53197</xdr:rowOff>
    </xdr:to>
    <xdr:pic>
      <xdr:nvPicPr>
        <xdr:cNvPr id="3" name="Picture 2">
          <a:extLst>
            <a:ext uri="{FF2B5EF4-FFF2-40B4-BE49-F238E27FC236}">
              <a16:creationId xmlns:a16="http://schemas.microsoft.com/office/drawing/2014/main" id="{8BC4A464-E4AF-9BBD-6AE9-203F746CC8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59586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437515</xdr:colOff>
      <xdr:row>39</xdr:row>
      <xdr:rowOff>30480</xdr:rowOff>
    </xdr:to>
    <xdr:pic>
      <xdr:nvPicPr>
        <xdr:cNvPr id="2" name="Picture 1">
          <a:extLst>
            <a:ext uri="{FF2B5EF4-FFF2-40B4-BE49-F238E27FC236}">
              <a16:creationId xmlns:a16="http://schemas.microsoft.com/office/drawing/2014/main" id="{537647BF-36E1-413C-85A1-9F254DDD6A95}"/>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82"/>
        <a:stretch/>
      </xdr:blipFill>
      <xdr:spPr bwMode="auto">
        <a:xfrm>
          <a:off x="0" y="0"/>
          <a:ext cx="5314315" cy="745998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399714</xdr:colOff>
      <xdr:row>25</xdr:row>
      <xdr:rowOff>133350</xdr:rowOff>
    </xdr:to>
    <xdr:pic>
      <xdr:nvPicPr>
        <xdr:cNvPr id="3" name="Picture 2">
          <a:extLst>
            <a:ext uri="{FF2B5EF4-FFF2-40B4-BE49-F238E27FC236}">
              <a16:creationId xmlns:a16="http://schemas.microsoft.com/office/drawing/2014/main" id="{E1BED385-D5DC-9034-D28E-A1CE8BF4F5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324514" cy="4895850"/>
        </a:xfrm>
        <a:prstGeom prst="rect">
          <a:avLst/>
        </a:prstGeom>
        <a:ln>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26</xdr:row>
      <xdr:rowOff>12700</xdr:rowOff>
    </xdr:to>
    <xdr:pic>
      <xdr:nvPicPr>
        <xdr:cNvPr id="3" name="Picture 2">
          <a:extLst>
            <a:ext uri="{FF2B5EF4-FFF2-40B4-BE49-F238E27FC236}">
              <a16:creationId xmlns:a16="http://schemas.microsoft.com/office/drawing/2014/main" id="{A578AD18-6B63-6175-F529-D1368EE109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965700"/>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V:\Documents\2_Central\Sockeye\Cook%20Inlet\2021-2023%20UCI%20sockeye%20RIR\UCI%20sockeye%202022%20MSA%20tables%20and%20figures.xlsx" TargetMode="External"/><Relationship Id="rId1" Type="http://schemas.openxmlformats.org/officeDocument/2006/relationships/externalLinkPath" Target="file:///V:\Documents\2_Central\Sockeye\Cook%20Inlet\2021-2023%20UCI%20sockeye%20RIR\UCI%20sockeye%202022%20MSA%20tables%20and%20figur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V:\Documents\2_Central\Sockeye\Cook%20Inlet\2021-2023%20UCI%20sockeye%20RIR\UCIsockeye%202021-2023%20MSA%20tables%20and%20figures%20for%20RIR_1.19.24.xlsx" TargetMode="External"/><Relationship Id="rId1" Type="http://schemas.openxmlformats.org/officeDocument/2006/relationships/externalLinkPath" Target="file:///V:\Documents\2_Central\Sockeye\Cook%20Inlet\2021-2023%20UCI%20sockeye%20RIR\UCIsockeye%202021-2023%20MSA%20tables%20and%20figures%20for%20RIR_1.19.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1. Mixtures"/>
      <sheetName val="Table 2. Overall by area 2022"/>
      <sheetName val="Table 3. Overall by year"/>
      <sheetName val="Figure 1 groups"/>
      <sheetName val="Figure 2 DriftStatAreas"/>
      <sheetName val="Figure 3 KRSHA"/>
      <sheetName val="Figure 4 StatAreas"/>
      <sheetName val="Figure 5 harvest bubble plot"/>
      <sheetName val="Figure 6 Annual UCI plot"/>
      <sheetName val="Appendix A1. Mixture info 2021"/>
      <sheetName val="Appendix A1. Mixture info"/>
      <sheetName val="Appendix B1 2022 harvest"/>
      <sheetName val="Appendix C1 Drift (DW) 2022"/>
      <sheetName val="Appendix D1 ESSN 2022"/>
      <sheetName val="Appendix D2 Western&amp;Kalgin 2022"/>
      <sheetName val="Appendix E1  N.District 2022"/>
      <sheetName val="Appendix F1 CF Strata docs"/>
      <sheetName val="Table 4. Mixtures"/>
    </sheetNames>
    <sheetDataSet>
      <sheetData sheetId="0" refreshError="1"/>
      <sheetData sheetId="1" refreshError="1">
        <row r="15">
          <cell r="C15">
            <v>690</v>
          </cell>
        </row>
        <row r="27">
          <cell r="C27">
            <v>4902</v>
          </cell>
        </row>
        <row r="43">
          <cell r="C43">
            <v>0</v>
          </cell>
        </row>
        <row r="55">
          <cell r="C55">
            <v>123</v>
          </cell>
        </row>
        <row r="67">
          <cell r="C67">
            <v>2519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1. 2021 mixtures"/>
      <sheetName val="Table 2. 2022 mixtures"/>
      <sheetName val="Table 3. 2023 mixtures"/>
      <sheetName val="Table 4. 2021 600ft mixtures"/>
      <sheetName val="Table 5. 600ft estimates"/>
      <sheetName val="Table 6. Overall by area 2021"/>
      <sheetName val="Table 7. Overall by area 2022"/>
      <sheetName val="Table 8. Overall by area 2023"/>
      <sheetName val="Table 9. Annual 2005-2023"/>
      <sheetName val="Figure 1 groups"/>
      <sheetName val="Figure 2 DriftStatAreas"/>
      <sheetName val="Figure 3 StatAreas"/>
      <sheetName val="Figure 4 bubble plot 2021"/>
      <sheetName val="Figure 5 bubble plot 2022"/>
      <sheetName val="Figure 6 bubble plot 2023"/>
      <sheetName val="Figure 7 Annual 2021-2023"/>
      <sheetName val="Appendix A1. Mixture info 2021"/>
      <sheetName val="Appendix A2. Mixture info 2022"/>
      <sheetName val="Appendix A3. Mixture info 2023"/>
      <sheetName val="Appendix A4. 600 ft mixes 2021 "/>
      <sheetName val="Appendix B1 2021 harvest"/>
      <sheetName val="Appendix B2 2022 harvest"/>
      <sheetName val="Appendix B3 2023 harvest"/>
      <sheetName val="Appendix C1 Drift 2021"/>
      <sheetName val="Appendix C2 Drift 2022"/>
      <sheetName val="Appendix C3 Drift 2023"/>
      <sheetName val="Appendix D1 ESSN 2021"/>
      <sheetName val="Appendix D2 ESSN 2022"/>
      <sheetName val="Appendix E1 Western&amp;Kalgin 2021"/>
      <sheetName val="Appendix E2 Western&amp;Kalgin 2022"/>
      <sheetName val="Appendix E3 Western&amp;Kalgin 2023"/>
      <sheetName val="Appendix F1  N.District 2021"/>
      <sheetName val="Appendix F2  N.District 2022"/>
      <sheetName val="Appendix F3 N.District 2023"/>
      <sheetName val="Appendix G1 CF Strata doc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5">
          <cell r="C15">
            <v>1352.0000000004657</v>
          </cell>
        </row>
        <row r="27">
          <cell r="C27">
            <v>0</v>
          </cell>
        </row>
        <row r="43">
          <cell r="C43">
            <v>5045</v>
          </cell>
        </row>
        <row r="55">
          <cell r="C55">
            <v>34921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workbookViewId="0">
      <selection activeCell="D23" sqref="D23"/>
    </sheetView>
  </sheetViews>
  <sheetFormatPr defaultRowHeight="15" x14ac:dyDescent="0.25"/>
  <cols>
    <col min="1" max="1" width="10" bestFit="1" customWidth="1"/>
    <col min="2" max="2" width="22" bestFit="1" customWidth="1"/>
    <col min="3" max="3" width="18" customWidth="1"/>
    <col min="4" max="4" width="12.28515625" bestFit="1" customWidth="1"/>
    <col min="5" max="5" width="15.5703125" bestFit="1" customWidth="1"/>
    <col min="6" max="6" width="17.28515625" bestFit="1" customWidth="1"/>
    <col min="7" max="7" width="9.42578125" bestFit="1" customWidth="1"/>
    <col min="8" max="8" width="5.5703125" bestFit="1" customWidth="1"/>
  </cols>
  <sheetData>
    <row r="1" spans="1:9" x14ac:dyDescent="0.25">
      <c r="A1" s="106" t="s">
        <v>26</v>
      </c>
      <c r="B1" s="106"/>
      <c r="C1" s="106"/>
      <c r="D1" s="106"/>
      <c r="E1" s="106"/>
      <c r="F1" s="106"/>
      <c r="G1" s="106"/>
      <c r="H1" s="106"/>
      <c r="I1" s="106"/>
    </row>
    <row r="2" spans="1:9" x14ac:dyDescent="0.25">
      <c r="A2" s="106"/>
      <c r="B2" s="106"/>
      <c r="C2" s="106"/>
      <c r="D2" s="106"/>
      <c r="E2" s="106"/>
      <c r="F2" s="106"/>
      <c r="G2" s="106"/>
      <c r="H2" s="106"/>
      <c r="I2" s="106"/>
    </row>
    <row r="3" spans="1:9" x14ac:dyDescent="0.25">
      <c r="A3" s="107"/>
      <c r="B3" s="107"/>
      <c r="C3" s="107"/>
      <c r="D3" s="107"/>
      <c r="E3" s="107"/>
      <c r="F3" s="107"/>
      <c r="G3" s="107"/>
      <c r="H3" s="107"/>
      <c r="I3" s="107"/>
    </row>
    <row r="4" spans="1:9" x14ac:dyDescent="0.25">
      <c r="A4" s="108" t="s">
        <v>0</v>
      </c>
      <c r="B4" s="110" t="s">
        <v>1</v>
      </c>
      <c r="C4" s="110" t="s">
        <v>2</v>
      </c>
      <c r="D4" s="108" t="s">
        <v>3</v>
      </c>
      <c r="E4" s="108" t="s">
        <v>4</v>
      </c>
      <c r="F4" s="112" t="s">
        <v>5</v>
      </c>
      <c r="G4" s="114" t="s">
        <v>6</v>
      </c>
      <c r="H4" s="114"/>
      <c r="I4" s="2"/>
    </row>
    <row r="5" spans="1:9" ht="16.5" x14ac:dyDescent="0.25">
      <c r="A5" s="109"/>
      <c r="B5" s="111"/>
      <c r="C5" s="111"/>
      <c r="D5" s="109"/>
      <c r="E5" s="109"/>
      <c r="F5" s="113"/>
      <c r="G5" s="4" t="s">
        <v>7</v>
      </c>
      <c r="H5" s="4" t="s">
        <v>8</v>
      </c>
      <c r="I5" s="2"/>
    </row>
    <row r="6" spans="1:9" x14ac:dyDescent="0.25">
      <c r="A6" s="5" t="s">
        <v>9</v>
      </c>
      <c r="B6" s="115" t="s">
        <v>24</v>
      </c>
      <c r="C6" s="7" t="s">
        <v>22</v>
      </c>
      <c r="D6" s="8" t="s">
        <v>27</v>
      </c>
      <c r="E6" s="8" t="s">
        <v>25</v>
      </c>
      <c r="F6" s="9">
        <v>59568</v>
      </c>
      <c r="G6" s="19">
        <v>380</v>
      </c>
      <c r="H6" s="10">
        <v>379</v>
      </c>
      <c r="I6" s="2"/>
    </row>
    <row r="7" spans="1:9" x14ac:dyDescent="0.25">
      <c r="A7" s="5" t="s">
        <v>10</v>
      </c>
      <c r="B7" s="116"/>
      <c r="C7" s="12" t="s">
        <v>22</v>
      </c>
      <c r="D7" s="3" t="s">
        <v>28</v>
      </c>
      <c r="E7" s="3" t="s">
        <v>33</v>
      </c>
      <c r="F7" s="13">
        <v>1300167</v>
      </c>
      <c r="G7" s="20">
        <v>380</v>
      </c>
      <c r="H7" s="11">
        <v>375</v>
      </c>
      <c r="I7" s="2"/>
    </row>
    <row r="8" spans="1:9" x14ac:dyDescent="0.25">
      <c r="A8" s="5" t="s">
        <v>11</v>
      </c>
      <c r="B8" s="116"/>
      <c r="C8" s="18" t="s">
        <v>23</v>
      </c>
      <c r="D8" s="8" t="s">
        <v>27</v>
      </c>
      <c r="E8" s="8" t="s">
        <v>27</v>
      </c>
      <c r="F8" s="9">
        <v>141743</v>
      </c>
      <c r="G8" s="21">
        <v>380</v>
      </c>
      <c r="H8" s="10">
        <v>377</v>
      </c>
      <c r="I8" s="2"/>
    </row>
    <row r="9" spans="1:9" x14ac:dyDescent="0.25">
      <c r="A9" s="5" t="s">
        <v>12</v>
      </c>
      <c r="B9" s="117"/>
      <c r="C9" s="18" t="s">
        <v>23</v>
      </c>
      <c r="D9" s="3" t="s">
        <v>29</v>
      </c>
      <c r="E9" s="3" t="s">
        <v>34</v>
      </c>
      <c r="F9" s="9">
        <v>153555</v>
      </c>
      <c r="G9" s="21">
        <v>380</v>
      </c>
      <c r="H9" s="10">
        <v>378</v>
      </c>
      <c r="I9" s="2"/>
    </row>
    <row r="10" spans="1:9" ht="39" x14ac:dyDescent="0.25">
      <c r="A10" s="5" t="s">
        <v>15</v>
      </c>
      <c r="B10" s="25" t="s">
        <v>13</v>
      </c>
      <c r="C10" s="14" t="s">
        <v>14</v>
      </c>
      <c r="D10" s="1" t="s">
        <v>30</v>
      </c>
      <c r="E10" s="26" t="s">
        <v>35</v>
      </c>
      <c r="F10" s="15">
        <v>93738</v>
      </c>
      <c r="G10" s="22">
        <v>380</v>
      </c>
      <c r="H10" s="6">
        <v>375</v>
      </c>
      <c r="I10" s="2"/>
    </row>
    <row r="11" spans="1:9" x14ac:dyDescent="0.25">
      <c r="A11" s="5" t="s">
        <v>18</v>
      </c>
      <c r="B11" s="118" t="s">
        <v>16</v>
      </c>
      <c r="C11" s="14" t="s">
        <v>17</v>
      </c>
      <c r="D11" s="8" t="s">
        <v>31</v>
      </c>
      <c r="E11" s="8" t="s">
        <v>31</v>
      </c>
      <c r="F11" s="16">
        <v>24613</v>
      </c>
      <c r="G11" s="23">
        <v>380</v>
      </c>
      <c r="H11" s="6">
        <v>379</v>
      </c>
      <c r="I11" s="2"/>
    </row>
    <row r="12" spans="1:9" ht="26.25" x14ac:dyDescent="0.25">
      <c r="A12" s="24" t="s">
        <v>19</v>
      </c>
      <c r="B12" s="119"/>
      <c r="C12" s="12" t="s">
        <v>20</v>
      </c>
      <c r="D12" s="3" t="s">
        <v>32</v>
      </c>
      <c r="E12" s="3" t="s">
        <v>31</v>
      </c>
      <c r="F12" s="13">
        <v>13639</v>
      </c>
      <c r="G12" s="4">
        <v>380</v>
      </c>
      <c r="H12" s="11">
        <v>373</v>
      </c>
      <c r="I12" s="2"/>
    </row>
    <row r="13" spans="1:9" ht="18" x14ac:dyDescent="0.25">
      <c r="A13" s="104" t="s">
        <v>21</v>
      </c>
      <c r="B13" s="104"/>
      <c r="C13" s="104"/>
      <c r="D13" s="104"/>
      <c r="E13" s="104"/>
      <c r="F13" s="104"/>
      <c r="G13" s="104"/>
      <c r="H13" s="104"/>
      <c r="I13" s="2"/>
    </row>
    <row r="14" spans="1:9" x14ac:dyDescent="0.25">
      <c r="A14" s="105"/>
      <c r="B14" s="105"/>
      <c r="C14" s="105"/>
      <c r="D14" s="105"/>
      <c r="E14" s="105"/>
      <c r="F14" s="105"/>
      <c r="G14" s="105"/>
      <c r="H14" s="105"/>
      <c r="I14" s="17"/>
    </row>
    <row r="15" spans="1:9" x14ac:dyDescent="0.25">
      <c r="A15" s="105"/>
      <c r="B15" s="105"/>
      <c r="C15" s="105"/>
      <c r="D15" s="105"/>
      <c r="E15" s="105"/>
      <c r="F15" s="105"/>
      <c r="G15" s="105"/>
      <c r="H15" s="105"/>
      <c r="I15" s="2"/>
    </row>
  </sheetData>
  <mergeCells count="12">
    <mergeCell ref="A13:H13"/>
    <mergeCell ref="A14:H15"/>
    <mergeCell ref="A1:I3"/>
    <mergeCell ref="A4:A5"/>
    <mergeCell ref="B4:B5"/>
    <mergeCell ref="C4:C5"/>
    <mergeCell ref="D4:D5"/>
    <mergeCell ref="E4:E5"/>
    <mergeCell ref="F4:F5"/>
    <mergeCell ref="G4:H4"/>
    <mergeCell ref="B6:B9"/>
    <mergeCell ref="B11:B12"/>
  </mergeCells>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9C23B-BDEE-4BFE-8C99-EA58111F7EB1}">
  <dimension ref="A1:I1"/>
  <sheetViews>
    <sheetView workbookViewId="0">
      <selection activeCell="J3" sqref="J3"/>
    </sheetView>
  </sheetViews>
  <sheetFormatPr defaultRowHeight="15" x14ac:dyDescent="0.25"/>
  <sheetData>
    <row r="1" spans="1:9" ht="60" customHeight="1" x14ac:dyDescent="0.25">
      <c r="A1" s="106" t="s">
        <v>81</v>
      </c>
      <c r="B1" s="106"/>
      <c r="C1" s="106"/>
      <c r="D1" s="106"/>
      <c r="E1" s="106"/>
      <c r="F1" s="106"/>
      <c r="G1" s="106"/>
      <c r="H1" s="106"/>
      <c r="I1" s="106"/>
    </row>
  </sheetData>
  <mergeCells count="1">
    <mergeCell ref="A1:I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F465-A263-4A63-9027-241D9A3EC1D6}">
  <dimension ref="A1:N26"/>
  <sheetViews>
    <sheetView workbookViewId="0">
      <selection activeCell="E34" sqref="E34"/>
    </sheetView>
  </sheetViews>
  <sheetFormatPr defaultRowHeight="15" x14ac:dyDescent="0.25"/>
  <cols>
    <col min="1" max="1" width="18.28515625" customWidth="1"/>
  </cols>
  <sheetData>
    <row r="1" spans="1:14" x14ac:dyDescent="0.25">
      <c r="A1" s="137" t="s">
        <v>82</v>
      </c>
      <c r="B1" s="137"/>
      <c r="C1" s="137"/>
      <c r="D1" s="137"/>
      <c r="E1" s="137"/>
      <c r="F1" s="137"/>
      <c r="G1" s="137"/>
      <c r="H1" s="137"/>
      <c r="I1" s="137"/>
      <c r="J1" s="137"/>
    </row>
    <row r="2" spans="1:14" x14ac:dyDescent="0.25">
      <c r="A2" s="138"/>
      <c r="B2" s="138"/>
      <c r="C2" s="138"/>
      <c r="D2" s="138"/>
      <c r="E2" s="138"/>
      <c r="F2" s="138"/>
      <c r="G2" s="138"/>
      <c r="H2" s="138"/>
      <c r="I2" s="138"/>
      <c r="J2" s="138"/>
      <c r="N2" t="s">
        <v>79</v>
      </c>
    </row>
    <row r="3" spans="1:14" x14ac:dyDescent="0.25">
      <c r="A3" s="72" t="str">
        <f>"Dates: "&amp;N3</f>
        <v>Dates: 6/20–7/14</v>
      </c>
      <c r="B3" s="134" t="str">
        <f>"Stock Composition (n = "&amp;M3 &amp;")"</f>
        <v>Stock Composition (n = 379)</v>
      </c>
      <c r="C3" s="134"/>
      <c r="D3" s="134"/>
      <c r="E3" s="134"/>
      <c r="F3" s="72"/>
      <c r="G3" s="135" t="str">
        <f>"Harvest = "&amp;TEXT(ROUND(SUM(G6:G13),0),"#,##0")</f>
        <v>Harvest = 59,568</v>
      </c>
      <c r="H3" s="135"/>
      <c r="I3" s="135"/>
      <c r="J3" s="135"/>
      <c r="M3">
        <v>379</v>
      </c>
      <c r="N3" t="s">
        <v>25</v>
      </c>
    </row>
    <row r="4" spans="1:14" x14ac:dyDescent="0.25">
      <c r="A4" s="73"/>
      <c r="B4" s="73"/>
      <c r="C4" s="136" t="s">
        <v>37</v>
      </c>
      <c r="D4" s="136"/>
      <c r="E4" s="73"/>
      <c r="F4" s="73"/>
      <c r="G4" s="73"/>
      <c r="H4" s="136" t="s">
        <v>37</v>
      </c>
      <c r="I4" s="136"/>
      <c r="J4" s="74"/>
    </row>
    <row r="5" spans="1:14" x14ac:dyDescent="0.25">
      <c r="A5" s="75" t="s">
        <v>38</v>
      </c>
      <c r="B5" s="76" t="s">
        <v>76</v>
      </c>
      <c r="C5" s="77">
        <v>0.05</v>
      </c>
      <c r="D5" s="77">
        <v>0.95</v>
      </c>
      <c r="E5" s="76" t="s">
        <v>40</v>
      </c>
      <c r="F5" s="78"/>
      <c r="G5" s="76" t="s">
        <v>76</v>
      </c>
      <c r="H5" s="77">
        <v>0.05</v>
      </c>
      <c r="I5" s="77">
        <v>0.95</v>
      </c>
      <c r="J5" s="77" t="s">
        <v>40</v>
      </c>
    </row>
    <row r="6" spans="1:14" x14ac:dyDescent="0.25">
      <c r="A6" s="79" t="s">
        <v>41</v>
      </c>
      <c r="B6" s="80">
        <v>1.38383454074933</v>
      </c>
      <c r="C6" s="80">
        <v>2.89216650406415E-7</v>
      </c>
      <c r="D6" s="80">
        <v>4.1516901744111498</v>
      </c>
      <c r="E6" s="80">
        <v>1.42922244320724</v>
      </c>
      <c r="F6" s="80"/>
      <c r="G6" s="81">
        <v>824.32255923356399</v>
      </c>
      <c r="H6" s="82">
        <v>1.72280574314093E-4</v>
      </c>
      <c r="I6" s="81">
        <v>2473.0788030932299</v>
      </c>
      <c r="J6" s="81">
        <v>851.35922496969101</v>
      </c>
    </row>
    <row r="7" spans="1:14" x14ac:dyDescent="0.25">
      <c r="A7" s="79" t="s">
        <v>42</v>
      </c>
      <c r="B7" s="80">
        <v>10.971478028410401</v>
      </c>
      <c r="C7" s="80">
        <v>4.7899892541423101</v>
      </c>
      <c r="D7" s="80">
        <v>18.267455292395901</v>
      </c>
      <c r="E7" s="80">
        <v>4.3244100795372704</v>
      </c>
      <c r="F7" s="21"/>
      <c r="G7" s="81">
        <v>6535.4900319635199</v>
      </c>
      <c r="H7" s="82">
        <v>2853.3007989074899</v>
      </c>
      <c r="I7" s="81">
        <v>10881.557768574399</v>
      </c>
      <c r="J7" s="81">
        <v>2575.9645961787601</v>
      </c>
    </row>
    <row r="8" spans="1:14" x14ac:dyDescent="0.25">
      <c r="A8" s="79" t="s">
        <v>43</v>
      </c>
      <c r="B8" s="80">
        <v>7.2854201019871399</v>
      </c>
      <c r="C8" s="80">
        <v>4.8275798294578998</v>
      </c>
      <c r="D8" s="80">
        <v>10.1158642324965</v>
      </c>
      <c r="E8" s="80">
        <v>1.5916120090036701</v>
      </c>
      <c r="F8" s="21"/>
      <c r="G8" s="81">
        <v>4339.7790463517003</v>
      </c>
      <c r="H8" s="82">
        <v>2875.6927528114802</v>
      </c>
      <c r="I8" s="81">
        <v>6025.8180060135701</v>
      </c>
      <c r="J8" s="81">
        <v>948.091441523306</v>
      </c>
    </row>
    <row r="9" spans="1:14" x14ac:dyDescent="0.25">
      <c r="A9" s="79" t="s">
        <v>44</v>
      </c>
      <c r="B9" s="80">
        <v>5.3583222101101304</v>
      </c>
      <c r="C9" s="80">
        <v>1.5042038312790301E-4</v>
      </c>
      <c r="D9" s="80">
        <v>11.5189330600499</v>
      </c>
      <c r="E9" s="80">
        <v>3.7104540177771899</v>
      </c>
      <c r="F9" s="21"/>
      <c r="G9" s="81">
        <v>3191.8453741183998</v>
      </c>
      <c r="H9" s="82">
        <v>8.9602413821629506E-2</v>
      </c>
      <c r="I9" s="81">
        <v>6861.5980452105296</v>
      </c>
      <c r="J9" s="81">
        <v>2210.2432493095098</v>
      </c>
    </row>
    <row r="10" spans="1:14" x14ac:dyDescent="0.25">
      <c r="A10" s="79" t="s">
        <v>45</v>
      </c>
      <c r="B10" s="80">
        <v>6.5023098375216604</v>
      </c>
      <c r="C10" s="80">
        <v>3.8662526909383499</v>
      </c>
      <c r="D10" s="80">
        <v>9.4751327609099896</v>
      </c>
      <c r="E10" s="80">
        <v>1.7062776745314101</v>
      </c>
      <c r="F10" s="21"/>
      <c r="G10" s="81">
        <v>3873.2959240148998</v>
      </c>
      <c r="H10" s="82">
        <v>2303.0494029381498</v>
      </c>
      <c r="I10" s="81">
        <v>5644.14708301886</v>
      </c>
      <c r="J10" s="81">
        <v>1016.39548516487</v>
      </c>
    </row>
    <row r="11" spans="1:14" x14ac:dyDescent="0.25">
      <c r="A11" s="79" t="s">
        <v>46</v>
      </c>
      <c r="B11" s="80">
        <v>13.140215281717699</v>
      </c>
      <c r="C11" s="80">
        <v>7.9648019658181601</v>
      </c>
      <c r="D11" s="80">
        <v>18.645926763849801</v>
      </c>
      <c r="E11" s="80">
        <v>3.3576638806396999</v>
      </c>
      <c r="F11" s="21"/>
      <c r="G11" s="81">
        <v>7827.3634390136203</v>
      </c>
      <c r="H11" s="82">
        <v>4744.4732349985597</v>
      </c>
      <c r="I11" s="81">
        <v>11107.00565469</v>
      </c>
      <c r="J11" s="81">
        <v>2000.0932204194601</v>
      </c>
    </row>
    <row r="12" spans="1:14" x14ac:dyDescent="0.25">
      <c r="A12" s="79" t="s">
        <v>47</v>
      </c>
      <c r="B12" s="80">
        <v>41.759699643474598</v>
      </c>
      <c r="C12" s="80">
        <v>35.152641859656697</v>
      </c>
      <c r="D12" s="80">
        <v>48.627289722017501</v>
      </c>
      <c r="E12" s="80">
        <v>4.15007959543843</v>
      </c>
      <c r="F12" s="21"/>
      <c r="G12" s="81">
        <v>24875.417883624901</v>
      </c>
      <c r="H12" s="82">
        <v>20939.725702960299</v>
      </c>
      <c r="I12" s="81">
        <v>28966.303941611299</v>
      </c>
      <c r="J12" s="81">
        <v>2472.11941341076</v>
      </c>
    </row>
    <row r="13" spans="1:14" x14ac:dyDescent="0.25">
      <c r="A13" s="83" t="s">
        <v>48</v>
      </c>
      <c r="B13" s="84">
        <v>13.598720356028901</v>
      </c>
      <c r="C13" s="84">
        <v>9.2677920842487804</v>
      </c>
      <c r="D13" s="84">
        <v>18.1163695608913</v>
      </c>
      <c r="E13" s="84">
        <v>2.7235757161393099</v>
      </c>
      <c r="F13" s="20"/>
      <c r="G13" s="85">
        <v>8100.4857416792902</v>
      </c>
      <c r="H13" s="86">
        <v>5520.6383887453103</v>
      </c>
      <c r="I13" s="85">
        <v>10791.5590200317</v>
      </c>
      <c r="J13" s="85">
        <v>1622.3795825898601</v>
      </c>
    </row>
    <row r="14" spans="1:14" x14ac:dyDescent="0.25">
      <c r="A14" s="72" t="str">
        <f>"Dates: "&amp;N14</f>
        <v>Dates: 7/15–8/15</v>
      </c>
      <c r="B14" s="134" t="str">
        <f>"Stock Composition (n = "&amp;M14 &amp;")"</f>
        <v>Stock Composition (n = 375)</v>
      </c>
      <c r="C14" s="134"/>
      <c r="D14" s="134"/>
      <c r="E14" s="134"/>
      <c r="F14" s="72"/>
      <c r="G14" s="135" t="str">
        <f>"Harvest = "&amp;TEXT(ROUND(SUM(G17:G24),0),"#,##0")</f>
        <v>Harvest = 1,300,167</v>
      </c>
      <c r="H14" s="135"/>
      <c r="I14" s="135"/>
      <c r="J14" s="135"/>
      <c r="M14">
        <v>375</v>
      </c>
      <c r="N14" t="s">
        <v>33</v>
      </c>
    </row>
    <row r="15" spans="1:14" x14ac:dyDescent="0.25">
      <c r="A15" s="73"/>
      <c r="B15" s="73"/>
      <c r="C15" s="136" t="s">
        <v>37</v>
      </c>
      <c r="D15" s="136"/>
      <c r="E15" s="73"/>
      <c r="F15" s="73"/>
      <c r="G15" s="73"/>
      <c r="H15" s="136" t="s">
        <v>37</v>
      </c>
      <c r="I15" s="136"/>
      <c r="J15" s="74"/>
    </row>
    <row r="16" spans="1:14" x14ac:dyDescent="0.25">
      <c r="A16" s="75" t="s">
        <v>38</v>
      </c>
      <c r="B16" s="76" t="s">
        <v>76</v>
      </c>
      <c r="C16" s="77">
        <v>0.05</v>
      </c>
      <c r="D16" s="77">
        <v>0.95</v>
      </c>
      <c r="E16" s="76" t="s">
        <v>40</v>
      </c>
      <c r="F16" s="78"/>
      <c r="G16" s="76" t="s">
        <v>76</v>
      </c>
      <c r="H16" s="77">
        <v>0.05</v>
      </c>
      <c r="I16" s="77">
        <v>0.95</v>
      </c>
      <c r="J16" s="77" t="s">
        <v>40</v>
      </c>
    </row>
    <row r="17" spans="1:10" x14ac:dyDescent="0.25">
      <c r="A17" s="79" t="s">
        <v>41</v>
      </c>
      <c r="B17" s="80">
        <v>0.87623718147212304</v>
      </c>
      <c r="C17" s="80">
        <v>9.3599515970451506E-9</v>
      </c>
      <c r="D17" s="80">
        <v>3.0710019110474498</v>
      </c>
      <c r="E17" s="80">
        <v>1.0473007084551</v>
      </c>
      <c r="F17" s="80"/>
      <c r="G17" s="87">
        <v>11392.5466752306</v>
      </c>
      <c r="H17" s="87">
        <v>1.21695001880754E-4</v>
      </c>
      <c r="I17" s="87">
        <v>39928.153416808302</v>
      </c>
      <c r="J17" s="87">
        <v>13616.658202099399</v>
      </c>
    </row>
    <row r="18" spans="1:10" x14ac:dyDescent="0.25">
      <c r="A18" s="79" t="s">
        <v>42</v>
      </c>
      <c r="B18" s="80">
        <v>13.440426050864099</v>
      </c>
      <c r="C18" s="80">
        <v>9.3339306279752705</v>
      </c>
      <c r="D18" s="80">
        <v>17.836358400126599</v>
      </c>
      <c r="E18" s="80">
        <v>2.6094892530394902</v>
      </c>
      <c r="F18" s="21"/>
      <c r="G18" s="88">
        <v>174747.98417273801</v>
      </c>
      <c r="H18" s="88">
        <v>121356.68582782699</v>
      </c>
      <c r="I18" s="88">
        <v>231902.445920175</v>
      </c>
      <c r="J18" s="88">
        <v>33927.718136566</v>
      </c>
    </row>
    <row r="19" spans="1:10" x14ac:dyDescent="0.25">
      <c r="A19" s="79" t="s">
        <v>43</v>
      </c>
      <c r="B19" s="80">
        <v>3.3818450127632298</v>
      </c>
      <c r="C19" s="80">
        <v>1.78050498550789</v>
      </c>
      <c r="D19" s="80">
        <v>5.28273399294181</v>
      </c>
      <c r="E19" s="80">
        <v>1.0751063628888</v>
      </c>
      <c r="F19" s="21"/>
      <c r="G19" s="88">
        <v>43969.6328470933</v>
      </c>
      <c r="H19" s="88">
        <v>23149.5382549284</v>
      </c>
      <c r="I19" s="88">
        <v>68684.364074011799</v>
      </c>
      <c r="J19" s="88">
        <v>13978.1781451805</v>
      </c>
    </row>
    <row r="20" spans="1:10" x14ac:dyDescent="0.25">
      <c r="A20" s="79" t="s">
        <v>44</v>
      </c>
      <c r="B20" s="80">
        <v>2.3689931335049401</v>
      </c>
      <c r="C20" s="80">
        <v>7.5287387058160695E-4</v>
      </c>
      <c r="D20" s="80">
        <v>6.9261173173810198</v>
      </c>
      <c r="E20" s="80">
        <v>2.2272526479919801</v>
      </c>
      <c r="F20" s="21"/>
      <c r="G20" s="88">
        <v>30800.866954097201</v>
      </c>
      <c r="H20" s="88">
        <v>9.7886176169247605</v>
      </c>
      <c r="I20" s="88">
        <v>90051.091741873199</v>
      </c>
      <c r="J20" s="89">
        <v>28958.003935817898</v>
      </c>
    </row>
    <row r="21" spans="1:10" x14ac:dyDescent="0.25">
      <c r="A21" s="79" t="s">
        <v>45</v>
      </c>
      <c r="B21" s="80">
        <v>0.245231456753743</v>
      </c>
      <c r="C21" s="80">
        <v>1.7095142715808899E-10</v>
      </c>
      <c r="D21" s="80">
        <v>1.2265680436853299</v>
      </c>
      <c r="E21" s="80">
        <v>0.44490337589332102</v>
      </c>
      <c r="F21" s="21"/>
      <c r="G21" s="89">
        <v>3188.4184743314399</v>
      </c>
      <c r="H21" s="88">
        <v>2.2226540419385099E-6</v>
      </c>
      <c r="I21" s="88">
        <v>15947.4329365422</v>
      </c>
      <c r="J21" s="88">
        <v>5784.4868752509201</v>
      </c>
    </row>
    <row r="22" spans="1:10" x14ac:dyDescent="0.25">
      <c r="A22" s="79" t="s">
        <v>46</v>
      </c>
      <c r="B22" s="80">
        <v>0.45812468033454801</v>
      </c>
      <c r="C22" s="80">
        <v>1.8283356472982999E-8</v>
      </c>
      <c r="D22" s="80">
        <v>1.6299319875293099</v>
      </c>
      <c r="E22" s="80">
        <v>0.58329509148982395</v>
      </c>
      <c r="F22" s="21"/>
      <c r="G22" s="88">
        <v>5956.3859125652798</v>
      </c>
      <c r="H22" s="88">
        <v>2.3771416735408901E-4</v>
      </c>
      <c r="I22" s="88">
        <v>21191.837824300201</v>
      </c>
      <c r="J22" s="88">
        <v>7583.8102921705004</v>
      </c>
    </row>
    <row r="23" spans="1:10" x14ac:dyDescent="0.25">
      <c r="A23" s="79" t="s">
        <v>47</v>
      </c>
      <c r="B23" s="80">
        <v>76.235156085315793</v>
      </c>
      <c r="C23" s="80">
        <v>71.241724994013396</v>
      </c>
      <c r="D23" s="80">
        <v>81.186637654474794</v>
      </c>
      <c r="E23" s="80">
        <v>3.1386319299054102</v>
      </c>
      <c r="F23" s="21"/>
      <c r="G23" s="88">
        <v>991184.34181976796</v>
      </c>
      <c r="H23" s="88">
        <v>926261.39860291395</v>
      </c>
      <c r="I23" s="88">
        <v>1055561.8711930499</v>
      </c>
      <c r="J23" s="88">
        <v>40807.456604093299</v>
      </c>
    </row>
    <row r="24" spans="1:10" x14ac:dyDescent="0.25">
      <c r="A24" s="83" t="s">
        <v>48</v>
      </c>
      <c r="B24" s="84">
        <v>2.9939863989914</v>
      </c>
      <c r="C24" s="84">
        <v>2.4609213071190701E-4</v>
      </c>
      <c r="D24" s="84">
        <v>6.2239464038449004</v>
      </c>
      <c r="E24" s="84">
        <v>1.9379600773210399</v>
      </c>
      <c r="F24" s="20"/>
      <c r="G24" s="90">
        <v>38926.823144174501</v>
      </c>
      <c r="H24" s="90">
        <v>3.1996086731130799</v>
      </c>
      <c r="I24" s="90">
        <v>80921.697240478199</v>
      </c>
      <c r="J24" s="90">
        <v>25196.7173985027</v>
      </c>
    </row>
    <row r="25" spans="1:10" x14ac:dyDescent="0.25">
      <c r="A25" s="91" t="s">
        <v>77</v>
      </c>
      <c r="B25" s="91"/>
      <c r="C25" s="91"/>
      <c r="D25" s="91"/>
      <c r="E25" s="91"/>
      <c r="F25" s="91"/>
      <c r="G25" s="91"/>
      <c r="H25" s="91"/>
      <c r="I25" s="91"/>
    </row>
    <row r="26" spans="1:10" x14ac:dyDescent="0.25">
      <c r="A26" s="91" t="s">
        <v>78</v>
      </c>
      <c r="B26" s="91"/>
      <c r="C26" s="91"/>
      <c r="D26" s="91"/>
      <c r="E26" s="91"/>
      <c r="F26" s="91"/>
      <c r="G26" s="91"/>
      <c r="H26" s="91"/>
      <c r="I26" s="91"/>
    </row>
  </sheetData>
  <mergeCells count="9">
    <mergeCell ref="B14:E14"/>
    <mergeCell ref="G14:J14"/>
    <mergeCell ref="C15:D15"/>
    <mergeCell ref="H15:I15"/>
    <mergeCell ref="A1:J2"/>
    <mergeCell ref="B3:E3"/>
    <mergeCell ref="G3:J3"/>
    <mergeCell ref="C4:D4"/>
    <mergeCell ref="H4:I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A33AE-29E8-435E-8CE9-2CC72D0F8CE7}">
  <dimension ref="A1:N26"/>
  <sheetViews>
    <sheetView workbookViewId="0">
      <selection activeCell="G32" sqref="G32"/>
    </sheetView>
  </sheetViews>
  <sheetFormatPr defaultRowHeight="15" x14ac:dyDescent="0.25"/>
  <cols>
    <col min="1" max="1" width="16.7109375" customWidth="1"/>
  </cols>
  <sheetData>
    <row r="1" spans="1:14" x14ac:dyDescent="0.25">
      <c r="A1" s="137" t="s">
        <v>83</v>
      </c>
      <c r="B1" s="137"/>
      <c r="C1" s="137"/>
      <c r="D1" s="137"/>
      <c r="E1" s="137"/>
      <c r="F1" s="137"/>
      <c r="G1" s="137"/>
      <c r="H1" s="137"/>
      <c r="I1" s="137"/>
      <c r="J1" s="137"/>
    </row>
    <row r="2" spans="1:14" ht="34.5" customHeight="1" x14ac:dyDescent="0.25">
      <c r="A2" s="138"/>
      <c r="B2" s="138"/>
      <c r="C2" s="138"/>
      <c r="D2" s="138"/>
      <c r="E2" s="138"/>
      <c r="F2" s="138"/>
      <c r="G2" s="138"/>
      <c r="H2" s="138"/>
      <c r="I2" s="138"/>
      <c r="J2" s="138"/>
      <c r="N2" t="s">
        <v>79</v>
      </c>
    </row>
    <row r="3" spans="1:14" x14ac:dyDescent="0.25">
      <c r="A3" s="72" t="str">
        <f>"Dates: "&amp;N3</f>
        <v>Dates: 6/20–7/11</v>
      </c>
      <c r="B3" s="134" t="str">
        <f>"Stock Composition (n = "&amp;M3 &amp;")"</f>
        <v>Stock Composition (n = 377)</v>
      </c>
      <c r="C3" s="134"/>
      <c r="D3" s="134"/>
      <c r="E3" s="134"/>
      <c r="F3" s="72"/>
      <c r="G3" s="135" t="str">
        <f>"Harvest = "&amp;TEXT(ROUND(SUM(G6:G13),0),"#,##0")</f>
        <v>Harvest = 171,473</v>
      </c>
      <c r="H3" s="135"/>
      <c r="I3" s="135"/>
      <c r="J3" s="135"/>
      <c r="M3">
        <v>377</v>
      </c>
      <c r="N3" s="8" t="s">
        <v>27</v>
      </c>
    </row>
    <row r="4" spans="1:14" x14ac:dyDescent="0.25">
      <c r="A4" s="73"/>
      <c r="B4" s="73"/>
      <c r="C4" s="136" t="s">
        <v>37</v>
      </c>
      <c r="D4" s="136"/>
      <c r="E4" s="73"/>
      <c r="F4" s="73"/>
      <c r="G4" s="73"/>
      <c r="H4" s="136" t="s">
        <v>37</v>
      </c>
      <c r="I4" s="136"/>
      <c r="J4" s="74"/>
    </row>
    <row r="5" spans="1:14" x14ac:dyDescent="0.25">
      <c r="A5" s="75" t="s">
        <v>38</v>
      </c>
      <c r="B5" s="76" t="s">
        <v>76</v>
      </c>
      <c r="C5" s="77">
        <v>0.05</v>
      </c>
      <c r="D5" s="77">
        <v>0.95</v>
      </c>
      <c r="E5" s="76" t="s">
        <v>40</v>
      </c>
      <c r="F5" s="78"/>
      <c r="G5" s="76" t="s">
        <v>76</v>
      </c>
      <c r="H5" s="77">
        <v>0.05</v>
      </c>
      <c r="I5" s="77">
        <v>0.95</v>
      </c>
      <c r="J5" s="77" t="s">
        <v>40</v>
      </c>
    </row>
    <row r="6" spans="1:14" x14ac:dyDescent="0.25">
      <c r="A6" s="79" t="s">
        <v>41</v>
      </c>
      <c r="B6" s="80">
        <v>2.2892576934022402</v>
      </c>
      <c r="C6" s="80">
        <v>1.7269930323759201E-3</v>
      </c>
      <c r="D6" s="80">
        <v>5.0509872463985097</v>
      </c>
      <c r="E6" s="80">
        <v>1.5866430156567899</v>
      </c>
      <c r="F6" s="80"/>
      <c r="G6" s="81">
        <v>3925.45884460762</v>
      </c>
      <c r="H6" s="82">
        <v>2.96132676240597</v>
      </c>
      <c r="I6" s="81">
        <v>8661.0793610169203</v>
      </c>
      <c r="J6" s="81">
        <v>2720.6643782371698</v>
      </c>
    </row>
    <row r="7" spans="1:14" x14ac:dyDescent="0.25">
      <c r="A7" s="79" t="s">
        <v>42</v>
      </c>
      <c r="B7" s="80">
        <v>11.9243237920791</v>
      </c>
      <c r="C7" s="80">
        <v>8.2837029521149592</v>
      </c>
      <c r="D7" s="80">
        <v>16.3148867080785</v>
      </c>
      <c r="E7" s="80">
        <v>2.5291623339607301</v>
      </c>
      <c r="F7" s="21"/>
      <c r="G7" s="81">
        <v>20446.995735991801</v>
      </c>
      <c r="H7" s="82">
        <v>14204.3139630801</v>
      </c>
      <c r="I7" s="81">
        <v>27975.625684943501</v>
      </c>
      <c r="J7" s="81">
        <v>4336.8305289124901</v>
      </c>
    </row>
    <row r="8" spans="1:14" x14ac:dyDescent="0.25">
      <c r="A8" s="79" t="s">
        <v>43</v>
      </c>
      <c r="B8" s="80">
        <v>2.8589007020508901</v>
      </c>
      <c r="C8" s="80">
        <v>1.39049049308685</v>
      </c>
      <c r="D8" s="80">
        <v>4.6652827396198102</v>
      </c>
      <c r="E8" s="80">
        <v>0.99797663137385795</v>
      </c>
      <c r="F8" s="21"/>
      <c r="G8" s="81">
        <v>4902.2428008277302</v>
      </c>
      <c r="H8" s="82">
        <v>2384.31576321081</v>
      </c>
      <c r="I8" s="81">
        <v>7999.7002721082799</v>
      </c>
      <c r="J8" s="81">
        <v>1711.2604691156901</v>
      </c>
    </row>
    <row r="9" spans="1:14" x14ac:dyDescent="0.25">
      <c r="A9" s="79" t="s">
        <v>44</v>
      </c>
      <c r="B9" s="80">
        <v>8.0294675941689899</v>
      </c>
      <c r="C9" s="80">
        <v>2.0139303279278198</v>
      </c>
      <c r="D9" s="80">
        <v>12.861744939427</v>
      </c>
      <c r="E9" s="80">
        <v>3.0843040774844401</v>
      </c>
      <c r="F9" s="21"/>
      <c r="G9" s="81">
        <v>13768.3689677493</v>
      </c>
      <c r="H9" s="82">
        <v>3453.34675120768</v>
      </c>
      <c r="I9" s="81">
        <v>22054.419899983699</v>
      </c>
      <c r="J9" s="81">
        <v>5288.7487307848996</v>
      </c>
    </row>
    <row r="10" spans="1:14" x14ac:dyDescent="0.25">
      <c r="A10" s="79" t="s">
        <v>45</v>
      </c>
      <c r="B10" s="80">
        <v>1.9909699851291101</v>
      </c>
      <c r="C10" s="80">
        <v>0.56758406873701805</v>
      </c>
      <c r="D10" s="80">
        <v>4.0113530024611697</v>
      </c>
      <c r="E10" s="80">
        <v>1.0241033809601701</v>
      </c>
      <c r="F10" s="21"/>
      <c r="G10" s="81">
        <v>3413.9759626004402</v>
      </c>
      <c r="H10" s="82">
        <v>973.25343018542696</v>
      </c>
      <c r="I10" s="81">
        <v>6878.3873339102502</v>
      </c>
      <c r="J10" s="81">
        <v>1756.0607904338401</v>
      </c>
    </row>
    <row r="11" spans="1:14" x14ac:dyDescent="0.25">
      <c r="A11" s="79" t="s">
        <v>46</v>
      </c>
      <c r="B11" s="80">
        <v>1.7089469298854101</v>
      </c>
      <c r="C11" s="80">
        <v>0.51130642793314895</v>
      </c>
      <c r="D11" s="80">
        <v>3.4576670739359598</v>
      </c>
      <c r="E11" s="80">
        <v>0.96957547798032195</v>
      </c>
      <c r="F11" s="21"/>
      <c r="G11" s="81">
        <v>2930.3825690824101</v>
      </c>
      <c r="H11" s="82">
        <v>876.75247116980995</v>
      </c>
      <c r="I11" s="81">
        <v>5928.9654616902199</v>
      </c>
      <c r="J11" s="81">
        <v>1662.5601593571901</v>
      </c>
    </row>
    <row r="12" spans="1:14" x14ac:dyDescent="0.25">
      <c r="A12" s="79" t="s">
        <v>47</v>
      </c>
      <c r="B12" s="80">
        <v>51.939652143074099</v>
      </c>
      <c r="C12" s="80">
        <v>45.776303380994101</v>
      </c>
      <c r="D12" s="80">
        <v>58.446429895825197</v>
      </c>
      <c r="E12" s="80">
        <v>3.8307702333893499</v>
      </c>
      <c r="F12" s="21"/>
      <c r="G12" s="81">
        <v>89062.479719293493</v>
      </c>
      <c r="H12" s="82">
        <v>78494.000696492105</v>
      </c>
      <c r="I12" s="81">
        <v>100219.846735268</v>
      </c>
      <c r="J12" s="81">
        <v>6568.7366422997202</v>
      </c>
    </row>
    <row r="13" spans="1:14" x14ac:dyDescent="0.25">
      <c r="A13" s="83" t="s">
        <v>48</v>
      </c>
      <c r="B13" s="84">
        <v>19.25848116021</v>
      </c>
      <c r="C13" s="84">
        <v>14.3755975569382</v>
      </c>
      <c r="D13" s="84">
        <v>24.049754586210501</v>
      </c>
      <c r="E13" s="84">
        <v>2.9362022068892202</v>
      </c>
      <c r="F13" s="20"/>
      <c r="G13" s="85">
        <v>33023.095399846999</v>
      </c>
      <c r="H13" s="86">
        <v>24650.268398808701</v>
      </c>
      <c r="I13" s="85">
        <v>41238.835681612698</v>
      </c>
      <c r="J13" s="85">
        <v>5034.7940102191596</v>
      </c>
    </row>
    <row r="14" spans="1:14" x14ac:dyDescent="0.25">
      <c r="A14" s="72" t="str">
        <f>"Dates: "&amp;N14</f>
        <v>Dates: 715–8/15</v>
      </c>
      <c r="B14" s="134" t="str">
        <f>"Stock Composition (n = "&amp;M14 &amp;")"</f>
        <v>Stock Composition (n = 378)</v>
      </c>
      <c r="C14" s="134"/>
      <c r="D14" s="134"/>
      <c r="E14" s="134"/>
      <c r="F14" s="72"/>
      <c r="G14" s="135" t="str">
        <f>"Harvest = "&amp;TEXT(ROUND(SUM(G17:G24),0),"#,##0")</f>
        <v>Harvest = 153,555</v>
      </c>
      <c r="H14" s="135"/>
      <c r="I14" s="135"/>
      <c r="J14" s="135"/>
      <c r="M14">
        <v>378</v>
      </c>
      <c r="N14" s="8" t="s">
        <v>34</v>
      </c>
    </row>
    <row r="15" spans="1:14" x14ac:dyDescent="0.25">
      <c r="A15" s="73"/>
      <c r="B15" s="73"/>
      <c r="C15" s="136" t="s">
        <v>37</v>
      </c>
      <c r="D15" s="136"/>
      <c r="E15" s="73"/>
      <c r="F15" s="73"/>
      <c r="G15" s="73"/>
      <c r="H15" s="136" t="s">
        <v>37</v>
      </c>
      <c r="I15" s="136"/>
      <c r="J15" s="74"/>
    </row>
    <row r="16" spans="1:14" x14ac:dyDescent="0.25">
      <c r="A16" s="75" t="s">
        <v>38</v>
      </c>
      <c r="B16" s="76" t="s">
        <v>76</v>
      </c>
      <c r="C16" s="77">
        <v>0.05</v>
      </c>
      <c r="D16" s="77">
        <v>0.95</v>
      </c>
      <c r="E16" s="76" t="s">
        <v>40</v>
      </c>
      <c r="F16" s="78"/>
      <c r="G16" s="76" t="s">
        <v>76</v>
      </c>
      <c r="H16" s="77">
        <v>0.05</v>
      </c>
      <c r="I16" s="77">
        <v>0.95</v>
      </c>
      <c r="J16" s="77" t="s">
        <v>40</v>
      </c>
    </row>
    <row r="17" spans="1:10" x14ac:dyDescent="0.25">
      <c r="A17" s="79" t="s">
        <v>41</v>
      </c>
      <c r="B17" s="80">
        <v>0.90045656065815205</v>
      </c>
      <c r="C17" s="80">
        <v>1.7795084768412201E-6</v>
      </c>
      <c r="D17" s="80">
        <v>2.7402112549928699</v>
      </c>
      <c r="E17" s="80">
        <v>0.912040670203905</v>
      </c>
      <c r="F17" s="80"/>
      <c r="G17" s="87">
        <v>1382.69607171862</v>
      </c>
      <c r="H17" s="87">
        <v>2.73252424161354E-3</v>
      </c>
      <c r="I17" s="87">
        <v>4207.7313926043098</v>
      </c>
      <c r="J17" s="87">
        <v>1400.4840511315999</v>
      </c>
    </row>
    <row r="18" spans="1:10" x14ac:dyDescent="0.25">
      <c r="A18" s="79" t="s">
        <v>42</v>
      </c>
      <c r="B18" s="80">
        <v>14.3211037666021</v>
      </c>
      <c r="C18" s="80">
        <v>10.687934215845001</v>
      </c>
      <c r="D18" s="80">
        <v>17.923470750965699</v>
      </c>
      <c r="E18" s="80">
        <v>2.2532434762733198</v>
      </c>
      <c r="F18" s="21"/>
      <c r="G18" s="88">
        <v>21990.770888805899</v>
      </c>
      <c r="H18" s="88">
        <v>16411.857385140898</v>
      </c>
      <c r="I18" s="88">
        <v>27522.385511645502</v>
      </c>
      <c r="J18" s="88">
        <v>3459.9680199915101</v>
      </c>
    </row>
    <row r="19" spans="1:10" x14ac:dyDescent="0.25">
      <c r="A19" s="79" t="s">
        <v>43</v>
      </c>
      <c r="B19" s="80">
        <v>4.5931261880103103</v>
      </c>
      <c r="C19" s="80">
        <v>2.8150987576848401</v>
      </c>
      <c r="D19" s="80">
        <v>6.7273068383597803</v>
      </c>
      <c r="E19" s="80">
        <v>1.1916701604008999</v>
      </c>
      <c r="F19" s="21"/>
      <c r="G19" s="88">
        <v>7052.9749179992295</v>
      </c>
      <c r="H19" s="88">
        <v>4322.7248973629603</v>
      </c>
      <c r="I19" s="88">
        <v>10330.1160156433</v>
      </c>
      <c r="J19" s="88">
        <v>1829.8691148036</v>
      </c>
    </row>
    <row r="20" spans="1:10" x14ac:dyDescent="0.25">
      <c r="A20" s="79" t="s">
        <v>44</v>
      </c>
      <c r="B20" s="80">
        <v>2.7749274196845701</v>
      </c>
      <c r="C20" s="80">
        <v>6.8731304579439997E-7</v>
      </c>
      <c r="D20" s="80">
        <v>7.5540043221162501</v>
      </c>
      <c r="E20" s="80">
        <v>2.5718381218323598</v>
      </c>
      <c r="F20" s="21"/>
      <c r="G20" s="88">
        <v>4261.03979929664</v>
      </c>
      <c r="H20" s="88">
        <v>1.05540354746959E-3</v>
      </c>
      <c r="I20" s="88">
        <v>11599.5513368256</v>
      </c>
      <c r="J20" s="89">
        <v>3949.1860279796801</v>
      </c>
    </row>
    <row r="21" spans="1:10" x14ac:dyDescent="0.25">
      <c r="A21" s="79" t="s">
        <v>45</v>
      </c>
      <c r="B21" s="80">
        <v>0.24488806673953101</v>
      </c>
      <c r="C21" s="80">
        <v>1.7650957974223001E-10</v>
      </c>
      <c r="D21" s="80">
        <v>1.2693210038745399</v>
      </c>
      <c r="E21" s="80">
        <v>0.46516952412041102</v>
      </c>
      <c r="F21" s="21"/>
      <c r="G21" s="89">
        <v>376.03787088188699</v>
      </c>
      <c r="H21" s="88">
        <v>2.71039285173182E-7</v>
      </c>
      <c r="I21" s="88">
        <v>1949.10586749955</v>
      </c>
      <c r="J21" s="88">
        <v>714.29106276309801</v>
      </c>
    </row>
    <row r="22" spans="1:10" x14ac:dyDescent="0.25">
      <c r="A22" s="79" t="s">
        <v>46</v>
      </c>
      <c r="B22" s="80">
        <v>3.8080937200366001</v>
      </c>
      <c r="C22" s="80">
        <v>0.82479868015285895</v>
      </c>
      <c r="D22" s="80">
        <v>7.7041901772367503</v>
      </c>
      <c r="E22" s="80">
        <v>2.16682972848337</v>
      </c>
      <c r="F22" s="21"/>
      <c r="G22" s="88">
        <v>5847.5183118021996</v>
      </c>
      <c r="H22" s="88">
        <v>1266.51961330872</v>
      </c>
      <c r="I22" s="88">
        <v>11830.1692266559</v>
      </c>
      <c r="J22" s="88">
        <v>3327.2753895726501</v>
      </c>
    </row>
    <row r="23" spans="1:10" x14ac:dyDescent="0.25">
      <c r="A23" s="79" t="s">
        <v>47</v>
      </c>
      <c r="B23" s="80">
        <v>70.498906491852395</v>
      </c>
      <c r="C23" s="80">
        <v>64.930940164023596</v>
      </c>
      <c r="D23" s="80">
        <v>75.943520241261098</v>
      </c>
      <c r="E23" s="80">
        <v>3.2969469871363599</v>
      </c>
      <c r="F23" s="21"/>
      <c r="G23" s="88">
        <v>108254.59586356299</v>
      </c>
      <c r="H23" s="88">
        <v>99704.705168866494</v>
      </c>
      <c r="I23" s="88">
        <v>116615.072506468</v>
      </c>
      <c r="J23" s="88">
        <v>5062.6269460972499</v>
      </c>
    </row>
    <row r="24" spans="1:10" x14ac:dyDescent="0.25">
      <c r="A24" s="83" t="s">
        <v>48</v>
      </c>
      <c r="B24" s="84">
        <v>2.8584977864162102</v>
      </c>
      <c r="C24" s="84">
        <v>0.31842715563801799</v>
      </c>
      <c r="D24" s="84">
        <v>5.4647182218991999</v>
      </c>
      <c r="E24" s="84">
        <v>1.5218012330151001</v>
      </c>
      <c r="F24" s="20"/>
      <c r="G24" s="90">
        <v>4389.3662759314102</v>
      </c>
      <c r="H24" s="90">
        <v>488.96081883995902</v>
      </c>
      <c r="I24" s="90">
        <v>8391.3480656373195</v>
      </c>
      <c r="J24" s="90">
        <v>2336.8018833563401</v>
      </c>
    </row>
    <row r="25" spans="1:10" x14ac:dyDescent="0.25">
      <c r="A25" s="91" t="s">
        <v>77</v>
      </c>
      <c r="B25" s="91"/>
      <c r="C25" s="91"/>
      <c r="D25" s="91"/>
      <c r="E25" s="91"/>
      <c r="F25" s="91"/>
      <c r="G25" s="91"/>
      <c r="H25" s="91"/>
      <c r="I25" s="91"/>
    </row>
    <row r="26" spans="1:10" x14ac:dyDescent="0.25">
      <c r="A26" s="91" t="s">
        <v>78</v>
      </c>
      <c r="B26" s="91"/>
      <c r="C26" s="91"/>
      <c r="D26" s="91"/>
      <c r="E26" s="91"/>
      <c r="F26" s="91"/>
      <c r="G26" s="91"/>
      <c r="H26" s="91"/>
      <c r="I26" s="91"/>
    </row>
  </sheetData>
  <mergeCells count="9">
    <mergeCell ref="C15:D15"/>
    <mergeCell ref="H15:I15"/>
    <mergeCell ref="A1:J2"/>
    <mergeCell ref="B3:E3"/>
    <mergeCell ref="G3:J3"/>
    <mergeCell ref="C4:D4"/>
    <mergeCell ref="H4:I4"/>
    <mergeCell ref="B14:E14"/>
    <mergeCell ref="G14:J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A1C7-2D75-49B3-BE62-9818995FD4DA}">
  <dimension ref="A1:N16"/>
  <sheetViews>
    <sheetView workbookViewId="0">
      <selection activeCell="F22" sqref="F22"/>
    </sheetView>
  </sheetViews>
  <sheetFormatPr defaultRowHeight="15" x14ac:dyDescent="0.25"/>
  <cols>
    <col min="1" max="1" width="13" customWidth="1"/>
  </cols>
  <sheetData>
    <row r="1" spans="1:14" ht="15" customHeight="1" x14ac:dyDescent="0.25">
      <c r="A1" s="137" t="s">
        <v>86</v>
      </c>
      <c r="B1" s="137"/>
      <c r="C1" s="137"/>
      <c r="D1" s="137"/>
      <c r="E1" s="137"/>
      <c r="F1" s="137"/>
      <c r="G1" s="137"/>
      <c r="H1" s="137"/>
      <c r="I1" s="137"/>
      <c r="J1" s="137"/>
    </row>
    <row r="2" spans="1:14" ht="33.75" customHeight="1" x14ac:dyDescent="0.25">
      <c r="A2" s="138"/>
      <c r="B2" s="138"/>
      <c r="C2" s="138"/>
      <c r="D2" s="138"/>
      <c r="E2" s="138"/>
      <c r="F2" s="138"/>
      <c r="G2" s="138"/>
      <c r="H2" s="138"/>
      <c r="I2" s="138"/>
      <c r="J2" s="138"/>
      <c r="M2" t="s">
        <v>84</v>
      </c>
      <c r="N2" t="s">
        <v>79</v>
      </c>
    </row>
    <row r="3" spans="1:14" x14ac:dyDescent="0.25">
      <c r="A3" s="72" t="str">
        <f>"Dates: "&amp;N3</f>
        <v>Dates: 6/3–9/2</v>
      </c>
      <c r="B3" s="134" t="str">
        <f>"Stock Composition (n = "&amp;M3 &amp;")"</f>
        <v>Stock Composition (n = 375)</v>
      </c>
      <c r="C3" s="134"/>
      <c r="D3" s="134"/>
      <c r="E3" s="134"/>
      <c r="F3" s="72"/>
      <c r="G3" s="135" t="str">
        <f>"Harvest = "&amp;TEXT(ROUND(SUM(G6:G13),0),"#,##0")</f>
        <v>Harvest = 93,738</v>
      </c>
      <c r="H3" s="135"/>
      <c r="I3" s="135"/>
      <c r="J3" s="135"/>
      <c r="L3" s="92"/>
      <c r="M3">
        <v>375</v>
      </c>
      <c r="N3" t="s">
        <v>35</v>
      </c>
    </row>
    <row r="4" spans="1:14" x14ac:dyDescent="0.25">
      <c r="A4" s="73"/>
      <c r="B4" s="73"/>
      <c r="C4" s="136" t="s">
        <v>37</v>
      </c>
      <c r="D4" s="136"/>
      <c r="E4" s="73"/>
      <c r="F4" s="73"/>
      <c r="G4" s="73"/>
      <c r="H4" s="136" t="s">
        <v>37</v>
      </c>
      <c r="I4" s="136"/>
      <c r="J4" s="74"/>
      <c r="L4" s="92"/>
    </row>
    <row r="5" spans="1:14" x14ac:dyDescent="0.25">
      <c r="A5" s="75" t="s">
        <v>38</v>
      </c>
      <c r="B5" s="76" t="s">
        <v>76</v>
      </c>
      <c r="C5" s="77">
        <v>0.05</v>
      </c>
      <c r="D5" s="77">
        <v>0.95</v>
      </c>
      <c r="E5" s="76" t="s">
        <v>40</v>
      </c>
      <c r="F5" s="78"/>
      <c r="G5" s="76" t="s">
        <v>76</v>
      </c>
      <c r="H5" s="77">
        <v>0.05</v>
      </c>
      <c r="I5" s="77">
        <v>0.95</v>
      </c>
      <c r="J5" s="77" t="s">
        <v>40</v>
      </c>
      <c r="L5" s="92"/>
      <c r="M5" s="93"/>
    </row>
    <row r="6" spans="1:14" x14ac:dyDescent="0.25">
      <c r="A6" s="79" t="s">
        <v>41</v>
      </c>
      <c r="B6" s="94">
        <v>6.1389711421186499</v>
      </c>
      <c r="C6" s="94">
        <v>3.3828156846818902</v>
      </c>
      <c r="D6" s="94">
        <v>9.4007415037981108</v>
      </c>
      <c r="E6" s="94">
        <v>1.8673849742764199</v>
      </c>
      <c r="F6" s="94"/>
      <c r="G6" s="95">
        <v>5754.5487691991802</v>
      </c>
      <c r="H6" s="96">
        <v>3170.98376650711</v>
      </c>
      <c r="I6" s="95">
        <v>8812.0670708302696</v>
      </c>
      <c r="J6" s="95">
        <v>1750.44932718723</v>
      </c>
      <c r="K6" s="97"/>
      <c r="L6" s="98"/>
      <c r="M6" s="93"/>
    </row>
    <row r="7" spans="1:14" x14ac:dyDescent="0.25">
      <c r="A7" s="79" t="s">
        <v>42</v>
      </c>
      <c r="B7" s="94">
        <v>37.743060828925202</v>
      </c>
      <c r="C7" s="94">
        <v>32.282615257624599</v>
      </c>
      <c r="D7" s="94">
        <v>43.672282409231897</v>
      </c>
      <c r="E7" s="94">
        <v>3.4351197594927898</v>
      </c>
      <c r="F7" s="91"/>
      <c r="G7" s="95">
        <v>35379.590359817899</v>
      </c>
      <c r="H7" s="96">
        <v>30261.077890192199</v>
      </c>
      <c r="I7" s="95">
        <v>40937.524084765799</v>
      </c>
      <c r="J7" s="95">
        <v>3220.01256015335</v>
      </c>
      <c r="K7" s="97"/>
      <c r="L7" s="98"/>
      <c r="M7" s="93"/>
    </row>
    <row r="8" spans="1:14" x14ac:dyDescent="0.25">
      <c r="A8" s="79" t="s">
        <v>43</v>
      </c>
      <c r="B8" s="94">
        <v>2.1277280127799298</v>
      </c>
      <c r="C8" s="94">
        <v>0.44392493978986303</v>
      </c>
      <c r="D8" s="94">
        <v>4.2733787603676303</v>
      </c>
      <c r="E8" s="94">
        <v>1.1577974779814599</v>
      </c>
      <c r="F8" s="91"/>
      <c r="G8" s="95">
        <v>1994.48968461965</v>
      </c>
      <c r="H8" s="96">
        <v>416.12636006022097</v>
      </c>
      <c r="I8" s="95">
        <v>4005.7797823934102</v>
      </c>
      <c r="J8" s="95">
        <v>1085.2961999102599</v>
      </c>
      <c r="K8" s="97"/>
      <c r="L8" s="98"/>
      <c r="M8" s="93"/>
    </row>
    <row r="9" spans="1:14" x14ac:dyDescent="0.25">
      <c r="A9" s="79" t="s">
        <v>44</v>
      </c>
      <c r="B9" s="94">
        <v>3.6312213954322998</v>
      </c>
      <c r="C9" s="94">
        <v>0.109793523678565</v>
      </c>
      <c r="D9" s="94">
        <v>8.0037373374125398</v>
      </c>
      <c r="E9" s="94">
        <v>2.4774394445934602</v>
      </c>
      <c r="F9" s="91"/>
      <c r="G9" s="95">
        <v>3403.8343116503302</v>
      </c>
      <c r="H9" s="96">
        <v>102.918253225813</v>
      </c>
      <c r="I9" s="95">
        <v>7502.54330534376</v>
      </c>
      <c r="J9" s="95">
        <v>2322.3021865730202</v>
      </c>
      <c r="K9" s="97"/>
      <c r="L9" s="98"/>
      <c r="M9" s="93"/>
    </row>
    <row r="10" spans="1:14" x14ac:dyDescent="0.25">
      <c r="A10" s="79" t="s">
        <v>45</v>
      </c>
      <c r="B10" s="94">
        <v>0.73345952675938597</v>
      </c>
      <c r="C10" s="94">
        <v>7.4364516384663796E-9</v>
      </c>
      <c r="D10" s="94">
        <v>2.61493189941941</v>
      </c>
      <c r="E10" s="94">
        <v>0.94329158589837403</v>
      </c>
      <c r="F10" s="91"/>
      <c r="G10" s="95">
        <v>687.53029119371297</v>
      </c>
      <c r="H10" s="96">
        <v>6.9707810368656097E-6</v>
      </c>
      <c r="I10" s="95">
        <v>2451.1848638777701</v>
      </c>
      <c r="J10" s="95">
        <v>884.22266678941696</v>
      </c>
      <c r="K10" s="97"/>
      <c r="L10" s="98"/>
      <c r="M10" s="93"/>
    </row>
    <row r="11" spans="1:14" x14ac:dyDescent="0.25">
      <c r="A11" s="79" t="s">
        <v>46</v>
      </c>
      <c r="B11" s="94">
        <v>2.7476144541058898</v>
      </c>
      <c r="C11" s="94">
        <v>2.5645699437730301E-6</v>
      </c>
      <c r="D11" s="94">
        <v>6.39753124115395</v>
      </c>
      <c r="E11" s="94">
        <v>2.2064681950985499</v>
      </c>
      <c r="F11" s="91"/>
      <c r="G11" s="95">
        <v>2575.55883698978</v>
      </c>
      <c r="H11" s="96">
        <v>2.4039765738939601E-3</v>
      </c>
      <c r="I11" s="95">
        <v>5996.9178348328896</v>
      </c>
      <c r="J11" s="95">
        <v>2068.2991567214799</v>
      </c>
      <c r="K11" s="97"/>
      <c r="L11" s="98"/>
      <c r="M11" s="93"/>
    </row>
    <row r="12" spans="1:14" x14ac:dyDescent="0.25">
      <c r="A12" s="79" t="s">
        <v>47</v>
      </c>
      <c r="B12" s="94">
        <v>38.446412782358699</v>
      </c>
      <c r="C12" s="94">
        <v>32.672161197084698</v>
      </c>
      <c r="D12" s="94">
        <v>44.504672604704503</v>
      </c>
      <c r="E12" s="94">
        <v>3.65702545130896</v>
      </c>
      <c r="F12" s="91"/>
      <c r="G12" s="95">
        <v>36038.898413927302</v>
      </c>
      <c r="H12" s="96">
        <v>30626.2304629233</v>
      </c>
      <c r="I12" s="95">
        <v>41717.790006197902</v>
      </c>
      <c r="J12" s="95">
        <v>3428.02251754799</v>
      </c>
      <c r="K12" s="97"/>
      <c r="L12" s="98"/>
      <c r="M12" s="93"/>
    </row>
    <row r="13" spans="1:14" x14ac:dyDescent="0.25">
      <c r="A13" s="83" t="s">
        <v>48</v>
      </c>
      <c r="B13" s="99">
        <v>8.4315318575198592</v>
      </c>
      <c r="C13" s="99">
        <v>5.0491394814196404</v>
      </c>
      <c r="D13" s="99">
        <v>12.0566149891345</v>
      </c>
      <c r="E13" s="99">
        <v>2.1539134453289002</v>
      </c>
      <c r="F13" s="100"/>
      <c r="G13" s="101">
        <v>7903.5493326019596</v>
      </c>
      <c r="H13" s="102">
        <v>4732.9623670931396</v>
      </c>
      <c r="I13" s="101">
        <v>11301.6297585149</v>
      </c>
      <c r="J13" s="101">
        <v>2019.0353853824099</v>
      </c>
      <c r="K13" s="97"/>
      <c r="L13" s="98"/>
    </row>
    <row r="14" spans="1:14" x14ac:dyDescent="0.25">
      <c r="A14" s="91" t="s">
        <v>77</v>
      </c>
      <c r="B14" s="91"/>
      <c r="C14" s="91"/>
      <c r="D14" s="91"/>
      <c r="E14" s="91"/>
      <c r="F14" s="91"/>
      <c r="G14" s="91"/>
      <c r="H14" s="91"/>
      <c r="I14" s="91"/>
    </row>
    <row r="15" spans="1:14" x14ac:dyDescent="0.25">
      <c r="A15" s="91" t="s">
        <v>78</v>
      </c>
      <c r="B15" s="91"/>
      <c r="C15" s="91"/>
      <c r="D15" s="91"/>
      <c r="E15" s="91"/>
      <c r="F15" s="91"/>
      <c r="G15" s="91"/>
      <c r="H15" s="91"/>
      <c r="I15" s="91"/>
    </row>
    <row r="16" spans="1:14" x14ac:dyDescent="0.25">
      <c r="A16" s="91"/>
      <c r="B16" s="91"/>
      <c r="C16" s="91"/>
      <c r="D16" s="91"/>
      <c r="E16" s="91"/>
      <c r="F16" s="91"/>
      <c r="G16" s="91"/>
      <c r="H16" s="91"/>
      <c r="I16" s="91"/>
    </row>
  </sheetData>
  <mergeCells count="5">
    <mergeCell ref="A1:J2"/>
    <mergeCell ref="B3:E3"/>
    <mergeCell ref="G3:J3"/>
    <mergeCell ref="C4:D4"/>
    <mergeCell ref="H4:I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2481-C3D5-4AA9-BF26-E8A9FF2DC3D0}">
  <dimension ref="A1:N28"/>
  <sheetViews>
    <sheetView tabSelected="1" workbookViewId="0">
      <selection activeCell="I36" sqref="I36"/>
    </sheetView>
  </sheetViews>
  <sheetFormatPr defaultRowHeight="15" x14ac:dyDescent="0.25"/>
  <cols>
    <col min="1" max="1" width="13.5703125" customWidth="1"/>
  </cols>
  <sheetData>
    <row r="1" spans="1:14" ht="15" customHeight="1" x14ac:dyDescent="0.25">
      <c r="A1" s="137" t="s">
        <v>95</v>
      </c>
      <c r="B1" s="137"/>
      <c r="C1" s="137"/>
      <c r="D1" s="137"/>
      <c r="E1" s="137"/>
      <c r="F1" s="137"/>
      <c r="G1" s="137"/>
      <c r="H1" s="137"/>
      <c r="I1" s="137"/>
      <c r="J1" s="137"/>
    </row>
    <row r="2" spans="1:14" ht="45" customHeight="1" x14ac:dyDescent="0.25">
      <c r="A2" s="138"/>
      <c r="B2" s="138"/>
      <c r="C2" s="138"/>
      <c r="D2" s="138"/>
      <c r="E2" s="138"/>
      <c r="F2" s="138"/>
      <c r="G2" s="138"/>
      <c r="H2" s="138"/>
      <c r="I2" s="138"/>
      <c r="J2" s="138"/>
      <c r="M2" t="s">
        <v>84</v>
      </c>
      <c r="N2" t="s">
        <v>79</v>
      </c>
    </row>
    <row r="3" spans="1:14" x14ac:dyDescent="0.25">
      <c r="A3" s="139" t="s">
        <v>85</v>
      </c>
      <c r="B3" s="139"/>
      <c r="C3" s="139"/>
      <c r="D3" s="139"/>
      <c r="E3" s="139"/>
      <c r="F3" s="139"/>
      <c r="G3" s="139"/>
      <c r="H3" s="139"/>
      <c r="I3" s="139"/>
      <c r="J3" s="139"/>
    </row>
    <row r="4" spans="1:14" x14ac:dyDescent="0.25">
      <c r="A4" s="72" t="str">
        <f>"Dates: "&amp;N4</f>
        <v>Dates: 7/4–8/8</v>
      </c>
      <c r="B4" s="134" t="str">
        <f>"Stock Composition (n = "&amp;M4 &amp;")"</f>
        <v>Stock Composition (n = 379)</v>
      </c>
      <c r="C4" s="134"/>
      <c r="D4" s="134"/>
      <c r="E4" s="134"/>
      <c r="F4" s="72"/>
      <c r="G4" s="135" t="str">
        <f>"Harvest = "&amp;TEXT(ROUND(SUM(G7:G14),0),"#,##0")</f>
        <v>Harvest = 24,613</v>
      </c>
      <c r="H4" s="135"/>
      <c r="I4" s="135"/>
      <c r="J4" s="135"/>
      <c r="L4" s="92"/>
      <c r="M4">
        <v>379</v>
      </c>
      <c r="N4" t="s">
        <v>31</v>
      </c>
    </row>
    <row r="5" spans="1:14" x14ac:dyDescent="0.25">
      <c r="A5" s="73"/>
      <c r="B5" s="73"/>
      <c r="C5" s="136" t="s">
        <v>37</v>
      </c>
      <c r="D5" s="136"/>
      <c r="E5" s="73"/>
      <c r="F5" s="73"/>
      <c r="G5" s="73"/>
      <c r="H5" s="136" t="s">
        <v>37</v>
      </c>
      <c r="I5" s="136"/>
      <c r="J5" s="74"/>
      <c r="L5" s="92"/>
    </row>
    <row r="6" spans="1:14" x14ac:dyDescent="0.25">
      <c r="A6" s="75" t="s">
        <v>38</v>
      </c>
      <c r="B6" s="76" t="s">
        <v>76</v>
      </c>
      <c r="C6" s="77">
        <v>0.05</v>
      </c>
      <c r="D6" s="77">
        <v>0.95</v>
      </c>
      <c r="E6" s="76" t="s">
        <v>40</v>
      </c>
      <c r="F6" s="78"/>
      <c r="G6" s="76" t="s">
        <v>76</v>
      </c>
      <c r="H6" s="77">
        <v>0.05</v>
      </c>
      <c r="I6" s="77">
        <v>0.95</v>
      </c>
      <c r="J6" s="77" t="s">
        <v>40</v>
      </c>
      <c r="L6" s="92"/>
      <c r="M6" s="93"/>
    </row>
    <row r="7" spans="1:14" x14ac:dyDescent="0.25">
      <c r="A7" s="79" t="s">
        <v>41</v>
      </c>
      <c r="B7" s="94">
        <v>0.51623784038706799</v>
      </c>
      <c r="C7" s="94">
        <v>2.3606767187367798E-9</v>
      </c>
      <c r="D7" s="94">
        <v>2.21322416337315</v>
      </c>
      <c r="E7" s="94">
        <v>0.76865580667948596</v>
      </c>
      <c r="F7" s="94"/>
      <c r="G7" s="95">
        <v>127.061619654469</v>
      </c>
      <c r="H7" s="96">
        <v>5.8103336078268504E-7</v>
      </c>
      <c r="I7" s="95">
        <v>544.74086333103503</v>
      </c>
      <c r="J7" s="95">
        <v>189.18925369802099</v>
      </c>
      <c r="K7" s="97"/>
      <c r="L7" s="98"/>
      <c r="M7" s="93"/>
    </row>
    <row r="8" spans="1:14" x14ac:dyDescent="0.25">
      <c r="A8" s="79" t="s">
        <v>42</v>
      </c>
      <c r="B8" s="94">
        <v>8.7337481108975297</v>
      </c>
      <c r="C8" s="94">
        <v>4.9653395943719199</v>
      </c>
      <c r="D8" s="94">
        <v>15.8447095627811</v>
      </c>
      <c r="E8" s="94">
        <v>3.2171157354078499</v>
      </c>
      <c r="F8" s="91"/>
      <c r="G8" s="95">
        <v>2149.6374225352001</v>
      </c>
      <c r="H8" s="96">
        <v>1222.11903436276</v>
      </c>
      <c r="I8" s="95">
        <v>3899.8583646873299</v>
      </c>
      <c r="J8" s="95">
        <v>791.82869595593604</v>
      </c>
      <c r="K8" s="97"/>
      <c r="L8" s="98"/>
      <c r="M8" s="93"/>
    </row>
    <row r="9" spans="1:14" x14ac:dyDescent="0.25">
      <c r="A9" s="79" t="s">
        <v>43</v>
      </c>
      <c r="B9" s="94">
        <v>5.0384525828515896</v>
      </c>
      <c r="C9" s="94">
        <v>2.9637325602883502</v>
      </c>
      <c r="D9" s="94">
        <v>7.4431755328023304</v>
      </c>
      <c r="E9" s="94">
        <v>1.3686569434168501</v>
      </c>
      <c r="F9" s="91"/>
      <c r="G9" s="95">
        <v>1240.11433421726</v>
      </c>
      <c r="H9" s="96">
        <v>729.46349506377203</v>
      </c>
      <c r="I9" s="95">
        <v>1831.98879388863</v>
      </c>
      <c r="J9" s="95">
        <v>336.86753348318899</v>
      </c>
      <c r="K9" s="97"/>
      <c r="L9" s="98"/>
      <c r="M9" s="93"/>
    </row>
    <row r="10" spans="1:14" x14ac:dyDescent="0.25">
      <c r="A10" s="79" t="s">
        <v>44</v>
      </c>
      <c r="B10" s="94">
        <v>8.3027396997061693</v>
      </c>
      <c r="C10" s="94">
        <v>3.7610534523757302</v>
      </c>
      <c r="D10" s="94">
        <v>13.7788407139094</v>
      </c>
      <c r="E10" s="94">
        <v>3.0693212079918801</v>
      </c>
      <c r="F10" s="91"/>
      <c r="G10" s="95">
        <v>2043.55332228867</v>
      </c>
      <c r="H10" s="96">
        <v>925.70808623323899</v>
      </c>
      <c r="I10" s="95">
        <v>3391.3860649145199</v>
      </c>
      <c r="J10" s="95">
        <v>755.45202892304201</v>
      </c>
      <c r="K10" s="97"/>
      <c r="L10" s="98"/>
      <c r="M10" s="93"/>
    </row>
    <row r="11" spans="1:14" x14ac:dyDescent="0.25">
      <c r="A11" s="79" t="s">
        <v>45</v>
      </c>
      <c r="B11" s="94">
        <v>19.306120787061499</v>
      </c>
      <c r="C11" s="94">
        <v>14.569169333288601</v>
      </c>
      <c r="D11" s="94">
        <v>23.693917633687999</v>
      </c>
      <c r="E11" s="94">
        <v>2.82516487112356</v>
      </c>
      <c r="F11" s="91"/>
      <c r="G11" s="95">
        <v>4751.81550931945</v>
      </c>
      <c r="H11" s="96">
        <v>3585.90964800232</v>
      </c>
      <c r="I11" s="95">
        <v>5831.7839471796397</v>
      </c>
      <c r="J11" s="95">
        <v>695.35782972964205</v>
      </c>
      <c r="K11" s="97"/>
      <c r="L11" s="98"/>
      <c r="M11" s="93"/>
    </row>
    <row r="12" spans="1:14" x14ac:dyDescent="0.25">
      <c r="A12" s="79" t="s">
        <v>46</v>
      </c>
      <c r="B12" s="94">
        <v>39.913415458913299</v>
      </c>
      <c r="C12" s="94">
        <v>32.9718507869852</v>
      </c>
      <c r="D12" s="94">
        <v>47.295197403100097</v>
      </c>
      <c r="E12" s="94">
        <v>4.4269664990079196</v>
      </c>
      <c r="F12" s="91"/>
      <c r="G12" s="95">
        <v>9823.8889469023397</v>
      </c>
      <c r="H12" s="96">
        <v>8115.3616342006599</v>
      </c>
      <c r="I12" s="95">
        <v>11640.766936825001</v>
      </c>
      <c r="J12" s="95">
        <v>1089.6092644008199</v>
      </c>
      <c r="K12" s="97"/>
      <c r="L12" s="98"/>
      <c r="M12" s="93"/>
    </row>
    <row r="13" spans="1:14" x14ac:dyDescent="0.25">
      <c r="A13" s="79" t="s">
        <v>47</v>
      </c>
      <c r="B13" s="94">
        <v>15.0261761597193</v>
      </c>
      <c r="C13" s="94">
        <v>10.248973384215301</v>
      </c>
      <c r="D13" s="94">
        <v>20.402703274926498</v>
      </c>
      <c r="E13" s="94">
        <v>3.0996543810047799</v>
      </c>
      <c r="F13" s="91"/>
      <c r="G13" s="95">
        <v>3698.3927381917101</v>
      </c>
      <c r="H13" s="96">
        <v>2522.5798190569199</v>
      </c>
      <c r="I13" s="95">
        <v>5021.7173570576597</v>
      </c>
      <c r="J13" s="95">
        <v>762.91793279670696</v>
      </c>
      <c r="K13" s="97"/>
      <c r="L13" s="98"/>
      <c r="M13" s="93"/>
    </row>
    <row r="14" spans="1:14" ht="15" customHeight="1" x14ac:dyDescent="0.25">
      <c r="A14" s="83" t="s">
        <v>48</v>
      </c>
      <c r="B14" s="99">
        <v>3.16310936046342</v>
      </c>
      <c r="C14" s="99">
        <v>1.7358599625944401E-3</v>
      </c>
      <c r="D14" s="99">
        <v>6.5822936214120604</v>
      </c>
      <c r="E14" s="99">
        <v>1.9855327068978501</v>
      </c>
      <c r="F14" s="100"/>
      <c r="G14" s="101">
        <v>778.53610689086304</v>
      </c>
      <c r="H14" s="102">
        <v>0.42724721259336901</v>
      </c>
      <c r="I14" s="101">
        <v>1620.0999290381501</v>
      </c>
      <c r="J14" s="101">
        <v>488.69916514876797</v>
      </c>
      <c r="K14" s="97"/>
      <c r="L14" s="98"/>
    </row>
    <row r="15" spans="1:14" x14ac:dyDescent="0.25">
      <c r="A15" s="139" t="s">
        <v>20</v>
      </c>
      <c r="B15" s="139"/>
      <c r="C15" s="139"/>
      <c r="D15" s="139"/>
      <c r="E15" s="139"/>
      <c r="F15" s="139"/>
      <c r="G15" s="139"/>
      <c r="H15" s="139"/>
      <c r="I15" s="139"/>
      <c r="J15" s="139"/>
    </row>
    <row r="16" spans="1:14" x14ac:dyDescent="0.25">
      <c r="A16" s="72" t="str">
        <f>"Dates: "&amp;N16</f>
        <v>Dates: 7/4–8/8</v>
      </c>
      <c r="B16" s="134" t="str">
        <f>"Stock Composition (n = "&amp;M16 &amp;")"</f>
        <v>Stock Composition (n = 373)</v>
      </c>
      <c r="C16" s="134"/>
      <c r="D16" s="134"/>
      <c r="E16" s="134"/>
      <c r="F16" s="72"/>
      <c r="G16" s="135" t="str">
        <f>"Harvest = "&amp;TEXT(ROUND(SUM(G19:G26),0),"#,##0")</f>
        <v>Harvest = 13,639</v>
      </c>
      <c r="H16" s="135"/>
      <c r="I16" s="135"/>
      <c r="J16" s="135"/>
      <c r="L16" s="92"/>
      <c r="M16">
        <v>373</v>
      </c>
      <c r="N16" t="s">
        <v>31</v>
      </c>
    </row>
    <row r="17" spans="1:13" x14ac:dyDescent="0.25">
      <c r="A17" s="73"/>
      <c r="B17" s="73"/>
      <c r="C17" s="136" t="s">
        <v>37</v>
      </c>
      <c r="D17" s="136"/>
      <c r="E17" s="73"/>
      <c r="F17" s="73"/>
      <c r="G17" s="73"/>
      <c r="H17" s="136" t="s">
        <v>37</v>
      </c>
      <c r="I17" s="136"/>
      <c r="J17" s="74"/>
      <c r="L17" s="92"/>
    </row>
    <row r="18" spans="1:13" x14ac:dyDescent="0.25">
      <c r="A18" s="75" t="s">
        <v>38</v>
      </c>
      <c r="B18" s="76" t="s">
        <v>76</v>
      </c>
      <c r="C18" s="77">
        <v>0.05</v>
      </c>
      <c r="D18" s="77">
        <v>0.95</v>
      </c>
      <c r="E18" s="76" t="s">
        <v>40</v>
      </c>
      <c r="F18" s="78"/>
      <c r="G18" s="76" t="s">
        <v>76</v>
      </c>
      <c r="H18" s="77">
        <v>0.05</v>
      </c>
      <c r="I18" s="77">
        <v>0.95</v>
      </c>
      <c r="J18" s="77" t="s">
        <v>40</v>
      </c>
      <c r="L18" s="92"/>
      <c r="M18" s="93"/>
    </row>
    <row r="19" spans="1:13" x14ac:dyDescent="0.25">
      <c r="A19" s="79" t="s">
        <v>41</v>
      </c>
      <c r="B19" s="94">
        <v>1.54217078690819</v>
      </c>
      <c r="C19" s="94">
        <v>1.4763214647451999E-7</v>
      </c>
      <c r="D19" s="94">
        <v>4.5266437550408503</v>
      </c>
      <c r="E19" s="94">
        <v>1.5453759407479599</v>
      </c>
      <c r="F19" s="94"/>
      <c r="G19" s="95">
        <v>210.33667362640901</v>
      </c>
      <c r="H19" s="96">
        <v>2.0135548457659801E-5</v>
      </c>
      <c r="I19" s="95">
        <v>617.38894175002201</v>
      </c>
      <c r="J19" s="95">
        <v>210.773824558614</v>
      </c>
      <c r="K19" s="97"/>
      <c r="L19" s="98"/>
      <c r="M19" s="93"/>
    </row>
    <row r="20" spans="1:13" x14ac:dyDescent="0.25">
      <c r="A20" s="79" t="s">
        <v>42</v>
      </c>
      <c r="B20" s="94">
        <v>32.249660777594997</v>
      </c>
      <c r="C20" s="94">
        <v>27.195277718796401</v>
      </c>
      <c r="D20" s="94">
        <v>37.8154930204457</v>
      </c>
      <c r="E20" s="94">
        <v>3.23190262249368</v>
      </c>
      <c r="F20" s="91"/>
      <c r="G20" s="95">
        <v>4398.5312334561904</v>
      </c>
      <c r="H20" s="96">
        <v>3709.16392806664</v>
      </c>
      <c r="I20" s="95">
        <v>5157.65509305859</v>
      </c>
      <c r="J20" s="95">
        <v>440.79919868191303</v>
      </c>
      <c r="K20" s="97"/>
      <c r="L20" s="98"/>
      <c r="M20" s="93"/>
    </row>
    <row r="21" spans="1:13" x14ac:dyDescent="0.25">
      <c r="A21" s="79" t="s">
        <v>43</v>
      </c>
      <c r="B21" s="94">
        <v>30.841644654533301</v>
      </c>
      <c r="C21" s="94">
        <v>26.4260083571175</v>
      </c>
      <c r="D21" s="94">
        <v>35.4313165625639</v>
      </c>
      <c r="E21" s="94">
        <v>2.7507385897446301</v>
      </c>
      <c r="F21" s="91"/>
      <c r="G21" s="95">
        <v>4206.4919144318001</v>
      </c>
      <c r="H21" s="96">
        <v>3604.2432798272498</v>
      </c>
      <c r="I21" s="95">
        <v>4832.4772659681003</v>
      </c>
      <c r="J21" s="95">
        <v>375.17323625527001</v>
      </c>
      <c r="K21" s="97"/>
      <c r="L21" s="98"/>
      <c r="M21" s="93"/>
    </row>
    <row r="22" spans="1:13" x14ac:dyDescent="0.25">
      <c r="A22" s="79" t="s">
        <v>44</v>
      </c>
      <c r="B22" s="94">
        <v>29.607015891723801</v>
      </c>
      <c r="C22" s="94">
        <v>23.061773373392199</v>
      </c>
      <c r="D22" s="94">
        <v>36.135006729459299</v>
      </c>
      <c r="E22" s="94">
        <v>4.0188396087927396</v>
      </c>
      <c r="F22" s="91"/>
      <c r="G22" s="95">
        <v>4038.1008974722099</v>
      </c>
      <c r="H22" s="96">
        <v>3145.3952703969599</v>
      </c>
      <c r="I22" s="95">
        <v>4928.4535678309503</v>
      </c>
      <c r="J22" s="95">
        <v>548.12953424324201</v>
      </c>
      <c r="K22" s="97"/>
      <c r="L22" s="98"/>
      <c r="M22" s="93"/>
    </row>
    <row r="23" spans="1:13" x14ac:dyDescent="0.25">
      <c r="A23" s="79" t="s">
        <v>45</v>
      </c>
      <c r="B23" s="94">
        <v>0.69492171164056005</v>
      </c>
      <c r="C23" s="94">
        <v>4.24675311050093E-7</v>
      </c>
      <c r="D23" s="94">
        <v>2.1482697577359899</v>
      </c>
      <c r="E23" s="94">
        <v>0.72658268979524898</v>
      </c>
      <c r="F23" s="91"/>
      <c r="G23" s="95">
        <v>94.780372250656001</v>
      </c>
      <c r="H23" s="96">
        <v>5.7921465674122198E-5</v>
      </c>
      <c r="I23" s="95">
        <v>293.00251225761099</v>
      </c>
      <c r="J23" s="95">
        <v>99.098613061174007</v>
      </c>
      <c r="K23" s="97"/>
      <c r="L23" s="98"/>
      <c r="M23" s="93"/>
    </row>
    <row r="24" spans="1:13" x14ac:dyDescent="0.25">
      <c r="A24" s="79" t="s">
        <v>46</v>
      </c>
      <c r="B24" s="94">
        <v>2.5821570067451902</v>
      </c>
      <c r="C24" s="94">
        <v>1.8293661337617201E-6</v>
      </c>
      <c r="D24" s="94">
        <v>7.5000351351051302</v>
      </c>
      <c r="E24" s="94">
        <v>2.49845471982673</v>
      </c>
      <c r="F24" s="91"/>
      <c r="G24" s="95">
        <v>352.180394149976</v>
      </c>
      <c r="H24" s="96">
        <v>2.4950724698376102E-4</v>
      </c>
      <c r="I24" s="95">
        <v>1022.92979207698</v>
      </c>
      <c r="J24" s="95">
        <v>340.76423923716698</v>
      </c>
      <c r="K24" s="97"/>
      <c r="L24" s="98"/>
      <c r="M24" s="93"/>
    </row>
    <row r="25" spans="1:13" x14ac:dyDescent="0.25">
      <c r="A25" s="79" t="s">
        <v>47</v>
      </c>
      <c r="B25" s="94">
        <v>0.925829528705578</v>
      </c>
      <c r="C25" s="94">
        <v>2.1139859155740001E-2</v>
      </c>
      <c r="D25" s="94">
        <v>3.75249312788532</v>
      </c>
      <c r="E25" s="94">
        <v>1.2399582318640701</v>
      </c>
      <c r="F25" s="91"/>
      <c r="G25" s="95">
        <v>126.273889420153</v>
      </c>
      <c r="H25" s="96">
        <v>2.8832653902513901</v>
      </c>
      <c r="I25" s="95">
        <v>511.80253771227899</v>
      </c>
      <c r="J25" s="95">
        <v>169.11790324393999</v>
      </c>
      <c r="K25" s="97"/>
      <c r="L25" s="98"/>
      <c r="M25" s="93"/>
    </row>
    <row r="26" spans="1:13" ht="15" customHeight="1" x14ac:dyDescent="0.25">
      <c r="A26" s="83" t="s">
        <v>48</v>
      </c>
      <c r="B26" s="99">
        <v>1.5565996421481501</v>
      </c>
      <c r="C26" s="99">
        <v>1.1367420502127899E-5</v>
      </c>
      <c r="D26" s="99">
        <v>3.7353943584043598</v>
      </c>
      <c r="E26" s="99">
        <v>1.2236429242259099</v>
      </c>
      <c r="F26" s="100"/>
      <c r="G26" s="101">
        <v>212.304625192586</v>
      </c>
      <c r="H26" s="102">
        <v>1.55040248228523E-3</v>
      </c>
      <c r="I26" s="101">
        <v>509.47043654277002</v>
      </c>
      <c r="J26" s="101">
        <v>166.892658435172</v>
      </c>
      <c r="K26" s="97"/>
      <c r="L26" s="98"/>
    </row>
    <row r="27" spans="1:13" x14ac:dyDescent="0.25">
      <c r="A27" s="91" t="s">
        <v>77</v>
      </c>
      <c r="B27" s="91"/>
      <c r="C27" s="91"/>
      <c r="D27" s="91"/>
      <c r="E27" s="91"/>
      <c r="F27" s="91"/>
      <c r="G27" s="91"/>
      <c r="H27" s="91"/>
      <c r="I27" s="91"/>
      <c r="J27" s="2"/>
    </row>
    <row r="28" spans="1:13" x14ac:dyDescent="0.25">
      <c r="A28" s="91" t="s">
        <v>78</v>
      </c>
      <c r="B28" s="91"/>
      <c r="C28" s="91"/>
      <c r="D28" s="91"/>
      <c r="E28" s="91"/>
      <c r="F28" s="91"/>
      <c r="G28" s="91"/>
      <c r="H28" s="91"/>
      <c r="I28" s="91"/>
    </row>
  </sheetData>
  <mergeCells count="11">
    <mergeCell ref="B16:E16"/>
    <mergeCell ref="G16:J16"/>
    <mergeCell ref="C17:D17"/>
    <mergeCell ref="H17:I17"/>
    <mergeCell ref="A15:J15"/>
    <mergeCell ref="A1:J2"/>
    <mergeCell ref="A3:J3"/>
    <mergeCell ref="B4:E4"/>
    <mergeCell ref="G4:J4"/>
    <mergeCell ref="C5:D5"/>
    <mergeCell ref="H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F489F-C4E1-4FEB-8754-3DFD17319CF7}">
  <dimension ref="A1:F61"/>
  <sheetViews>
    <sheetView topLeftCell="A14" workbookViewId="0">
      <selection activeCell="G53" sqref="G53"/>
    </sheetView>
  </sheetViews>
  <sheetFormatPr defaultRowHeight="15" x14ac:dyDescent="0.25"/>
  <cols>
    <col min="2" max="2" width="19.28515625" bestFit="1" customWidth="1"/>
    <col min="6" max="6" width="5.7109375" bestFit="1" customWidth="1"/>
  </cols>
  <sheetData>
    <row r="1" spans="1:6" x14ac:dyDescent="0.25">
      <c r="A1" s="105" t="s">
        <v>56</v>
      </c>
      <c r="B1" s="105"/>
      <c r="C1" s="105"/>
      <c r="D1" s="105"/>
      <c r="E1" s="105"/>
      <c r="F1" s="105"/>
    </row>
    <row r="2" spans="1:6" ht="109.5" customHeight="1" x14ac:dyDescent="0.25">
      <c r="A2" s="123"/>
      <c r="B2" s="123"/>
      <c r="C2" s="123"/>
      <c r="D2" s="123"/>
      <c r="E2" s="123"/>
      <c r="F2" s="123"/>
    </row>
    <row r="3" spans="1:6" x14ac:dyDescent="0.25">
      <c r="A3" s="124" t="s">
        <v>36</v>
      </c>
      <c r="B3" s="27"/>
      <c r="C3" s="28"/>
      <c r="D3" s="126" t="s">
        <v>37</v>
      </c>
      <c r="E3" s="126"/>
      <c r="F3" s="28"/>
    </row>
    <row r="4" spans="1:6" x14ac:dyDescent="0.25">
      <c r="A4" s="125"/>
      <c r="B4" s="29" t="s">
        <v>38</v>
      </c>
      <c r="C4" s="30" t="s">
        <v>39</v>
      </c>
      <c r="D4" s="31">
        <v>0.05</v>
      </c>
      <c r="E4" s="31">
        <v>0.95</v>
      </c>
      <c r="F4" s="30" t="s">
        <v>40</v>
      </c>
    </row>
    <row r="5" spans="1:6" x14ac:dyDescent="0.25">
      <c r="A5" s="121" t="s">
        <v>55</v>
      </c>
      <c r="B5" s="121"/>
      <c r="C5" s="121"/>
      <c r="D5" s="121"/>
      <c r="E5" s="121"/>
      <c r="F5" s="121"/>
    </row>
    <row r="6" spans="1:6" x14ac:dyDescent="0.25">
      <c r="A6" s="32"/>
      <c r="B6" s="33" t="s">
        <v>41</v>
      </c>
      <c r="C6" s="34">
        <v>12216.8692344642</v>
      </c>
      <c r="D6" s="34">
        <v>52.327836730349702</v>
      </c>
      <c r="E6" s="34">
        <v>41536.907545669499</v>
      </c>
      <c r="F6" s="34">
        <v>13671.379015488799</v>
      </c>
    </row>
    <row r="7" spans="1:6" x14ac:dyDescent="0.25">
      <c r="A7" s="32"/>
      <c r="B7" s="33" t="s">
        <v>42</v>
      </c>
      <c r="C7" s="34">
        <v>181283.47420470201</v>
      </c>
      <c r="D7" s="34">
        <v>127110.49613008701</v>
      </c>
      <c r="E7" s="34">
        <v>238565.029520713</v>
      </c>
      <c r="F7" s="34">
        <v>34107.887229936503</v>
      </c>
    </row>
    <row r="8" spans="1:6" x14ac:dyDescent="0.25">
      <c r="A8" s="32"/>
      <c r="B8" s="33" t="s">
        <v>43</v>
      </c>
      <c r="C8" s="34">
        <v>48309.411893445002</v>
      </c>
      <c r="D8" s="34">
        <v>27250.1710877859</v>
      </c>
      <c r="E8" s="34">
        <v>72931.935927070197</v>
      </c>
      <c r="F8" s="34">
        <v>14018.620498427499</v>
      </c>
    </row>
    <row r="9" spans="1:6" x14ac:dyDescent="0.25">
      <c r="A9" s="32"/>
      <c r="B9" s="33" t="s">
        <v>44</v>
      </c>
      <c r="C9" s="34">
        <v>33992.712328215603</v>
      </c>
      <c r="D9" s="34">
        <v>2657.5416807413899</v>
      </c>
      <c r="E9" s="34">
        <v>93752.735316239996</v>
      </c>
      <c r="F9" s="34">
        <v>29031.884507764</v>
      </c>
    </row>
    <row r="10" spans="1:6" x14ac:dyDescent="0.25">
      <c r="A10" s="32"/>
      <c r="B10" s="33" t="s">
        <v>45</v>
      </c>
      <c r="C10" s="34">
        <v>7061.7143983463402</v>
      </c>
      <c r="D10" s="35">
        <v>2665.0848840588601</v>
      </c>
      <c r="E10" s="34">
        <v>19897.967308023301</v>
      </c>
      <c r="F10" s="34">
        <v>5865.8850277936699</v>
      </c>
    </row>
    <row r="11" spans="1:6" x14ac:dyDescent="0.25">
      <c r="A11" s="32"/>
      <c r="B11" s="33" t="s">
        <v>46</v>
      </c>
      <c r="C11" s="34">
        <v>13783.749351578899</v>
      </c>
      <c r="D11" s="35">
        <v>5655.5546690359997</v>
      </c>
      <c r="E11" s="34">
        <v>29429.575445370701</v>
      </c>
      <c r="F11" s="34">
        <v>7806.7360584155804</v>
      </c>
    </row>
    <row r="12" spans="1:6" x14ac:dyDescent="0.25">
      <c r="A12" s="32"/>
      <c r="B12" s="33" t="s">
        <v>47</v>
      </c>
      <c r="C12" s="34">
        <v>1016059.75970339</v>
      </c>
      <c r="D12" s="34">
        <v>950004.25517279503</v>
      </c>
      <c r="E12" s="34">
        <v>1081645.60730179</v>
      </c>
      <c r="F12" s="34">
        <v>40857.645514261501</v>
      </c>
    </row>
    <row r="13" spans="1:6" x14ac:dyDescent="0.25">
      <c r="A13" s="32"/>
      <c r="B13" s="33" t="s">
        <v>48</v>
      </c>
      <c r="C13" s="34">
        <v>47027.308885853803</v>
      </c>
      <c r="D13" s="34">
        <v>8087.8406954910397</v>
      </c>
      <c r="E13" s="34">
        <v>88845.273958718695</v>
      </c>
      <c r="F13" s="34">
        <v>25296.854998851799</v>
      </c>
    </row>
    <row r="14" spans="1:6" x14ac:dyDescent="0.25">
      <c r="A14" s="32"/>
      <c r="B14" s="36" t="s">
        <v>49</v>
      </c>
      <c r="C14" s="37">
        <f>SUM(C6:C13)</f>
        <v>1359734.9999999958</v>
      </c>
      <c r="D14" s="38"/>
      <c r="E14" s="38"/>
      <c r="F14" s="38"/>
    </row>
    <row r="15" spans="1:6" x14ac:dyDescent="0.25">
      <c r="A15" s="32"/>
      <c r="B15" s="39" t="s">
        <v>50</v>
      </c>
      <c r="C15" s="40">
        <v>0</v>
      </c>
      <c r="D15" s="38"/>
      <c r="E15" s="41"/>
      <c r="F15" s="38"/>
    </row>
    <row r="16" spans="1:6" x14ac:dyDescent="0.25">
      <c r="A16" s="32"/>
      <c r="B16" s="42" t="s">
        <v>51</v>
      </c>
      <c r="C16" s="43">
        <f>SUM(C14:C15)</f>
        <v>1359734.9999999958</v>
      </c>
      <c r="D16" s="38"/>
      <c r="E16" s="38"/>
      <c r="F16" s="38"/>
    </row>
    <row r="17" spans="1:6" x14ac:dyDescent="0.25">
      <c r="A17" s="121" t="s">
        <v>54</v>
      </c>
      <c r="B17" s="121"/>
      <c r="C17" s="121"/>
      <c r="D17" s="121"/>
      <c r="E17" s="121"/>
      <c r="F17" s="121"/>
    </row>
    <row r="18" spans="1:6" x14ac:dyDescent="0.25">
      <c r="A18" s="44"/>
      <c r="B18" s="33" t="s">
        <v>41</v>
      </c>
      <c r="C18" s="34">
        <v>5308.1549163262498</v>
      </c>
      <c r="D18" s="34">
        <v>732.89456430615303</v>
      </c>
      <c r="E18" s="34">
        <v>10744.6563181533</v>
      </c>
      <c r="F18" s="34">
        <v>3043.1338953504601</v>
      </c>
    </row>
    <row r="19" spans="1:6" x14ac:dyDescent="0.25">
      <c r="A19" s="32"/>
      <c r="B19" s="33" t="s">
        <v>42</v>
      </c>
      <c r="C19" s="34">
        <v>42437.766624797798</v>
      </c>
      <c r="D19" s="34">
        <v>33771.319322659001</v>
      </c>
      <c r="E19" s="34">
        <v>51935.775511374901</v>
      </c>
      <c r="F19" s="34">
        <v>5541.2447903462698</v>
      </c>
    </row>
    <row r="20" spans="1:6" x14ac:dyDescent="0.25">
      <c r="A20" s="45"/>
      <c r="B20" s="33" t="s">
        <v>43</v>
      </c>
      <c r="C20" s="34">
        <v>11955.2177188269</v>
      </c>
      <c r="D20" s="34">
        <v>8141.5366786948898</v>
      </c>
      <c r="E20" s="34">
        <v>16353.7251910048</v>
      </c>
      <c r="F20" s="34">
        <v>2529.1053974964698</v>
      </c>
    </row>
    <row r="21" spans="1:6" x14ac:dyDescent="0.25">
      <c r="A21" s="32"/>
      <c r="B21" s="33" t="s">
        <v>44</v>
      </c>
      <c r="C21" s="34">
        <v>18029.408767045999</v>
      </c>
      <c r="D21" s="34">
        <v>7110.2761861856698</v>
      </c>
      <c r="E21" s="34">
        <v>28821.7747416126</v>
      </c>
      <c r="F21" s="34">
        <v>6634.11247177106</v>
      </c>
    </row>
    <row r="22" spans="1:6" x14ac:dyDescent="0.25">
      <c r="A22" s="32"/>
      <c r="B22" s="33" t="s">
        <v>45</v>
      </c>
      <c r="C22" s="34">
        <v>3790.01383348233</v>
      </c>
      <c r="D22" s="35">
        <v>1144.89624693992</v>
      </c>
      <c r="E22" s="34">
        <v>7358.8945983952599</v>
      </c>
      <c r="F22" s="34">
        <v>1901.71383986512</v>
      </c>
    </row>
    <row r="23" spans="1:6" x14ac:dyDescent="0.25">
      <c r="A23" s="32"/>
      <c r="B23" s="33" t="s">
        <v>46</v>
      </c>
      <c r="C23" s="34">
        <v>8777.9008808846193</v>
      </c>
      <c r="D23" s="35">
        <v>3393.04539939913</v>
      </c>
      <c r="E23" s="34">
        <v>15392.121868813399</v>
      </c>
      <c r="F23" s="34">
        <v>3708.12784583847</v>
      </c>
    </row>
    <row r="24" spans="1:6" x14ac:dyDescent="0.25">
      <c r="A24" s="32"/>
      <c r="B24" s="33" t="s">
        <v>47</v>
      </c>
      <c r="C24" s="34">
        <v>197317.07558285701</v>
      </c>
      <c r="D24" s="34">
        <v>183433.904313476</v>
      </c>
      <c r="E24" s="34">
        <v>211581.44887640901</v>
      </c>
      <c r="F24" s="34">
        <v>8408.8704770990298</v>
      </c>
    </row>
    <row r="25" spans="1:6" x14ac:dyDescent="0.25">
      <c r="A25" s="32"/>
      <c r="B25" s="33" t="s">
        <v>48</v>
      </c>
      <c r="C25" s="34">
        <v>37412.461675778402</v>
      </c>
      <c r="D25" s="34">
        <v>28586.993784434198</v>
      </c>
      <c r="E25" s="34">
        <v>46796.999189378403</v>
      </c>
      <c r="F25" s="34">
        <v>5557.73625983274</v>
      </c>
    </row>
    <row r="26" spans="1:6" x14ac:dyDescent="0.25">
      <c r="A26" s="32"/>
      <c r="B26" s="36" t="s">
        <v>49</v>
      </c>
      <c r="C26" s="46">
        <f>SUM(C18:C25)</f>
        <v>325027.9999999993</v>
      </c>
      <c r="D26" s="38"/>
      <c r="E26" s="38"/>
      <c r="F26" s="38"/>
    </row>
    <row r="27" spans="1:6" x14ac:dyDescent="0.25">
      <c r="A27" s="32"/>
      <c r="B27" s="39" t="s">
        <v>50</v>
      </c>
      <c r="C27" s="103">
        <v>0</v>
      </c>
      <c r="D27" s="38"/>
      <c r="E27" s="41"/>
      <c r="F27" s="38"/>
    </row>
    <row r="28" spans="1:6" x14ac:dyDescent="0.25">
      <c r="A28" s="47"/>
      <c r="B28" s="42" t="s">
        <v>51</v>
      </c>
      <c r="C28" s="48">
        <f>SUM(C26:C27)</f>
        <v>325027.9999999993</v>
      </c>
      <c r="D28" s="48"/>
      <c r="E28" s="48"/>
      <c r="F28" s="48"/>
    </row>
    <row r="29" spans="1:6" x14ac:dyDescent="0.25">
      <c r="A29" s="49" t="s">
        <v>52</v>
      </c>
      <c r="B29" s="32"/>
      <c r="C29" s="50"/>
      <c r="D29" s="38"/>
      <c r="E29" s="38"/>
      <c r="F29" s="38"/>
    </row>
    <row r="30" spans="1:6" x14ac:dyDescent="0.25">
      <c r="A30" s="32" t="s">
        <v>87</v>
      </c>
      <c r="B30" s="32"/>
      <c r="C30" s="50"/>
      <c r="D30" s="51"/>
      <c r="E30" s="38"/>
      <c r="F30" s="38"/>
    </row>
    <row r="31" spans="1:6" x14ac:dyDescent="0.25">
      <c r="A31" s="120" t="s">
        <v>53</v>
      </c>
      <c r="B31" s="120"/>
      <c r="C31" s="120"/>
      <c r="D31" s="120"/>
      <c r="E31" s="120"/>
      <c r="F31" s="120"/>
    </row>
    <row r="32" spans="1:6" x14ac:dyDescent="0.25">
      <c r="A32" s="44"/>
      <c r="B32" s="33" t="s">
        <v>41</v>
      </c>
      <c r="C32" s="52">
        <v>5754.5487691991802</v>
      </c>
      <c r="D32" s="52">
        <v>3170.98376650711</v>
      </c>
      <c r="E32" s="52">
        <v>8812.0670708302696</v>
      </c>
      <c r="F32" s="52">
        <v>1750.44932718723</v>
      </c>
    </row>
    <row r="33" spans="1:6" x14ac:dyDescent="0.25">
      <c r="A33" s="32"/>
      <c r="B33" s="33" t="s">
        <v>42</v>
      </c>
      <c r="C33" s="52">
        <v>35379.590359817899</v>
      </c>
      <c r="D33" s="52">
        <v>30261.077890192199</v>
      </c>
      <c r="E33" s="52">
        <v>40937.524084765799</v>
      </c>
      <c r="F33" s="52">
        <v>3220.01256015335</v>
      </c>
    </row>
    <row r="34" spans="1:6" x14ac:dyDescent="0.25">
      <c r="A34" s="32"/>
      <c r="B34" s="33" t="s">
        <v>43</v>
      </c>
      <c r="C34" s="52">
        <v>1994.48968461965</v>
      </c>
      <c r="D34" s="52">
        <v>416.12636006022097</v>
      </c>
      <c r="E34" s="52">
        <v>4005.7797823934102</v>
      </c>
      <c r="F34" s="52">
        <v>1085.2961999102599</v>
      </c>
    </row>
    <row r="35" spans="1:6" x14ac:dyDescent="0.25">
      <c r="A35" s="32"/>
      <c r="B35" s="33" t="s">
        <v>44</v>
      </c>
      <c r="C35" s="52">
        <v>3403.8343116503302</v>
      </c>
      <c r="D35" s="52">
        <v>102.918253225813</v>
      </c>
      <c r="E35" s="52">
        <v>7502.54330534376</v>
      </c>
      <c r="F35" s="52">
        <v>2322.3021865730202</v>
      </c>
    </row>
    <row r="36" spans="1:6" x14ac:dyDescent="0.25">
      <c r="A36" s="32"/>
      <c r="B36" s="33" t="s">
        <v>45</v>
      </c>
      <c r="C36" s="52">
        <v>687.53029119371297</v>
      </c>
      <c r="D36" s="53">
        <v>6.9707810368656097E-6</v>
      </c>
      <c r="E36" s="52">
        <v>2451.1848638777701</v>
      </c>
      <c r="F36" s="52">
        <v>884.22266678941696</v>
      </c>
    </row>
    <row r="37" spans="1:6" x14ac:dyDescent="0.25">
      <c r="A37" s="32"/>
      <c r="B37" s="33" t="s">
        <v>46</v>
      </c>
      <c r="C37" s="52">
        <v>2575.55883698978</v>
      </c>
      <c r="D37" s="53">
        <v>2.4039765738939601E-3</v>
      </c>
      <c r="E37" s="52">
        <v>5996.9178348328896</v>
      </c>
      <c r="F37" s="52">
        <v>2068.2991567214799</v>
      </c>
    </row>
    <row r="38" spans="1:6" x14ac:dyDescent="0.25">
      <c r="A38" s="32"/>
      <c r="B38" s="33" t="s">
        <v>47</v>
      </c>
      <c r="C38" s="52">
        <v>36038.898413927302</v>
      </c>
      <c r="D38" s="52">
        <v>30626.2304629233</v>
      </c>
      <c r="E38" s="52">
        <v>41717.790006197902</v>
      </c>
      <c r="F38" s="52">
        <v>3428.02251754799</v>
      </c>
    </row>
    <row r="39" spans="1:6" x14ac:dyDescent="0.25">
      <c r="A39" s="32"/>
      <c r="B39" s="33" t="s">
        <v>48</v>
      </c>
      <c r="C39" s="52">
        <v>7903.5493326019596</v>
      </c>
      <c r="D39" s="52">
        <v>4732.9623670931396</v>
      </c>
      <c r="E39" s="52">
        <v>11301.6297585149</v>
      </c>
      <c r="F39" s="52">
        <v>2019.0353853824099</v>
      </c>
    </row>
    <row r="40" spans="1:6" x14ac:dyDescent="0.25">
      <c r="A40" s="32"/>
      <c r="B40" s="36" t="s">
        <v>49</v>
      </c>
      <c r="C40" s="37">
        <f>SUM(C32:C39)</f>
        <v>93737.999999999811</v>
      </c>
      <c r="D40" s="54"/>
      <c r="E40" s="54"/>
      <c r="F40" s="54"/>
    </row>
    <row r="41" spans="1:6" x14ac:dyDescent="0.25">
      <c r="A41" s="32"/>
      <c r="B41" s="39" t="s">
        <v>50</v>
      </c>
      <c r="C41" s="40">
        <v>0</v>
      </c>
      <c r="D41" s="55"/>
      <c r="E41" s="54"/>
      <c r="F41" s="54"/>
    </row>
    <row r="42" spans="1:6" x14ac:dyDescent="0.25">
      <c r="A42" s="47"/>
      <c r="B42" s="42" t="s">
        <v>51</v>
      </c>
      <c r="C42" s="43">
        <f>SUM(C40:C41)</f>
        <v>93737.999999999811</v>
      </c>
      <c r="D42" s="43"/>
      <c r="E42" s="43"/>
      <c r="F42" s="43"/>
    </row>
    <row r="43" spans="1:6" ht="16.5" x14ac:dyDescent="0.25">
      <c r="A43" s="121" t="s">
        <v>94</v>
      </c>
      <c r="B43" s="121"/>
      <c r="C43" s="121"/>
      <c r="D43" s="121"/>
      <c r="E43" s="121"/>
      <c r="F43" s="121"/>
    </row>
    <row r="44" spans="1:6" x14ac:dyDescent="0.25">
      <c r="A44" s="32"/>
      <c r="B44" s="33" t="s">
        <v>41</v>
      </c>
      <c r="C44" s="54">
        <v>337.39829328087802</v>
      </c>
      <c r="D44" s="52">
        <v>0.33385563969868598</v>
      </c>
      <c r="E44" s="52">
        <v>878.421285811909</v>
      </c>
      <c r="F44" s="52">
        <v>289.35753687711798</v>
      </c>
    </row>
    <row r="45" spans="1:6" x14ac:dyDescent="0.25">
      <c r="A45" s="32"/>
      <c r="B45" s="33" t="s">
        <v>42</v>
      </c>
      <c r="C45" s="54">
        <v>6548.1686559913996</v>
      </c>
      <c r="D45" s="52">
        <v>5285.7298783691203</v>
      </c>
      <c r="E45" s="52">
        <v>8401.7800278020404</v>
      </c>
      <c r="F45" s="52">
        <v>929.631572887066</v>
      </c>
    </row>
    <row r="46" spans="1:6" x14ac:dyDescent="0.25">
      <c r="A46" s="32"/>
      <c r="B46" s="33" t="s">
        <v>43</v>
      </c>
      <c r="C46" s="54">
        <v>5446.60624864907</v>
      </c>
      <c r="D46" s="52">
        <v>4639.8785681183699</v>
      </c>
      <c r="E46" s="52">
        <v>6281.0806306969098</v>
      </c>
      <c r="F46" s="52">
        <v>505.89563682815299</v>
      </c>
    </row>
    <row r="47" spans="1:6" x14ac:dyDescent="0.25">
      <c r="A47" s="32"/>
      <c r="B47" s="33" t="s">
        <v>44</v>
      </c>
      <c r="C47" s="54">
        <v>6081.6542197608896</v>
      </c>
      <c r="D47" s="52">
        <v>4554.1750575614496</v>
      </c>
      <c r="E47" s="52">
        <v>7653.0944920598204</v>
      </c>
      <c r="F47" s="52">
        <v>933.223849906596</v>
      </c>
    </row>
    <row r="48" spans="1:6" x14ac:dyDescent="0.25">
      <c r="A48" s="32"/>
      <c r="B48" s="33" t="s">
        <v>45</v>
      </c>
      <c r="C48" s="54">
        <v>4846.5958815701097</v>
      </c>
      <c r="D48" s="53">
        <v>3681.8069600846402</v>
      </c>
      <c r="E48" s="52">
        <v>5959.7401865657203</v>
      </c>
      <c r="F48" s="52">
        <v>703.92537927681599</v>
      </c>
    </row>
    <row r="49" spans="1:6" x14ac:dyDescent="0.25">
      <c r="A49" s="32"/>
      <c r="B49" s="33" t="s">
        <v>46</v>
      </c>
      <c r="C49" s="54">
        <v>10176.0693410523</v>
      </c>
      <c r="D49" s="53">
        <v>8324.2008404529806</v>
      </c>
      <c r="E49" s="52">
        <v>12174.6420009544</v>
      </c>
      <c r="F49" s="52">
        <v>1167.9761677229901</v>
      </c>
    </row>
    <row r="50" spans="1:6" x14ac:dyDescent="0.25">
      <c r="A50" s="32"/>
      <c r="B50" s="33" t="s">
        <v>47</v>
      </c>
      <c r="C50" s="54">
        <v>3824.6666276118599</v>
      </c>
      <c r="D50" s="52">
        <v>2605.9372475169198</v>
      </c>
      <c r="E50" s="52">
        <v>5178.06003210174</v>
      </c>
      <c r="F50" s="52">
        <v>780.14445396313897</v>
      </c>
    </row>
    <row r="51" spans="1:6" x14ac:dyDescent="0.25">
      <c r="A51" s="32"/>
      <c r="B51" s="33" t="s">
        <v>48</v>
      </c>
      <c r="C51" s="54">
        <v>990.84073208344898</v>
      </c>
      <c r="D51" s="52">
        <v>171.58998147647401</v>
      </c>
      <c r="E51" s="52">
        <v>1875.1808854431699</v>
      </c>
      <c r="F51" s="52">
        <v>513.62391464229495</v>
      </c>
    </row>
    <row r="52" spans="1:6" x14ac:dyDescent="0.25">
      <c r="A52" s="32"/>
      <c r="B52" s="36" t="s">
        <v>49</v>
      </c>
      <c r="C52" s="37">
        <f>SUM(C44:C51)</f>
        <v>38251.999999999964</v>
      </c>
      <c r="D52" s="54"/>
      <c r="E52" s="54"/>
      <c r="F52" s="54"/>
    </row>
    <row r="53" spans="1:6" x14ac:dyDescent="0.25">
      <c r="A53" s="32"/>
      <c r="B53" s="39" t="s">
        <v>50</v>
      </c>
      <c r="C53" s="40">
        <v>3798</v>
      </c>
      <c r="D53" s="55"/>
      <c r="E53" s="56"/>
      <c r="F53" s="54"/>
    </row>
    <row r="54" spans="1:6" x14ac:dyDescent="0.25">
      <c r="A54" s="47"/>
      <c r="B54" s="42" t="s">
        <v>51</v>
      </c>
      <c r="C54" s="43">
        <f>SUM(C52:C53)</f>
        <v>42049.999999999964</v>
      </c>
      <c r="D54" s="43"/>
      <c r="E54" s="43"/>
      <c r="F54" s="43"/>
    </row>
    <row r="55" spans="1:6" x14ac:dyDescent="0.25">
      <c r="A55" s="2"/>
      <c r="B55" s="2"/>
      <c r="C55" s="2"/>
      <c r="D55" s="2"/>
      <c r="E55" s="2"/>
      <c r="F55" s="2"/>
    </row>
    <row r="56" spans="1:6" ht="15" customHeight="1" x14ac:dyDescent="0.25">
      <c r="A56" s="122" t="s">
        <v>57</v>
      </c>
      <c r="B56" s="122"/>
      <c r="C56" s="122"/>
      <c r="D56" s="122"/>
      <c r="E56" s="122"/>
      <c r="F56" s="122"/>
    </row>
    <row r="57" spans="1:6" x14ac:dyDescent="0.25">
      <c r="A57" s="106"/>
      <c r="B57" s="106"/>
      <c r="C57" s="106"/>
      <c r="D57" s="106"/>
      <c r="E57" s="106"/>
      <c r="F57" s="106"/>
    </row>
    <row r="58" spans="1:6" x14ac:dyDescent="0.25">
      <c r="A58" s="106"/>
      <c r="B58" s="106"/>
      <c r="C58" s="106"/>
      <c r="D58" s="106"/>
      <c r="E58" s="106"/>
      <c r="F58" s="106"/>
    </row>
    <row r="59" spans="1:6" x14ac:dyDescent="0.25">
      <c r="A59" s="2"/>
      <c r="B59" s="2"/>
      <c r="C59" s="2"/>
      <c r="D59" s="2"/>
      <c r="E59" s="57"/>
      <c r="F59" s="2"/>
    </row>
    <row r="60" spans="1:6" x14ac:dyDescent="0.25">
      <c r="A60" s="2"/>
      <c r="B60" s="2"/>
      <c r="C60" s="2"/>
      <c r="D60" s="2"/>
      <c r="E60" s="2"/>
      <c r="F60" s="2"/>
    </row>
    <row r="61" spans="1:6" x14ac:dyDescent="0.25">
      <c r="A61" s="2"/>
      <c r="B61" s="2"/>
      <c r="C61" s="2"/>
      <c r="D61" s="2"/>
      <c r="E61" s="2"/>
      <c r="F61" s="2"/>
    </row>
  </sheetData>
  <mergeCells count="8">
    <mergeCell ref="A31:F31"/>
    <mergeCell ref="A43:F43"/>
    <mergeCell ref="A56:F58"/>
    <mergeCell ref="A1:F2"/>
    <mergeCell ref="A3:A4"/>
    <mergeCell ref="D3:E3"/>
    <mergeCell ref="A5:F5"/>
    <mergeCell ref="A17:F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0BA3-AF47-4284-BD37-9BFBBEF3D6B1}">
  <dimension ref="A1:F275"/>
  <sheetViews>
    <sheetView workbookViewId="0">
      <selection activeCell="I266" sqref="I266"/>
    </sheetView>
  </sheetViews>
  <sheetFormatPr defaultRowHeight="15" x14ac:dyDescent="0.25"/>
  <cols>
    <col min="1" max="1" width="9.140625" style="2"/>
    <col min="2" max="2" width="23.140625" style="2" bestFit="1" customWidth="1"/>
    <col min="3" max="3" width="13" style="2" bestFit="1" customWidth="1"/>
    <col min="4" max="5" width="11.140625" style="2" bestFit="1" customWidth="1"/>
    <col min="6" max="6" width="9.140625" style="2"/>
  </cols>
  <sheetData>
    <row r="1" spans="1:6" ht="75" customHeight="1" x14ac:dyDescent="0.25">
      <c r="A1" s="106" t="s">
        <v>68</v>
      </c>
      <c r="B1" s="106"/>
      <c r="C1" s="106"/>
      <c r="D1" s="106"/>
      <c r="E1" s="106"/>
      <c r="F1" s="106"/>
    </row>
    <row r="2" spans="1:6" x14ac:dyDescent="0.25">
      <c r="A2" s="58"/>
      <c r="B2" s="58"/>
      <c r="C2" s="58"/>
      <c r="D2" s="127" t="s">
        <v>58</v>
      </c>
      <c r="E2" s="127"/>
      <c r="F2" s="58"/>
    </row>
    <row r="3" spans="1:6" x14ac:dyDescent="0.25">
      <c r="A3" s="59" t="s">
        <v>59</v>
      </c>
      <c r="B3" s="59" t="s">
        <v>38</v>
      </c>
      <c r="C3" s="60" t="s">
        <v>60</v>
      </c>
      <c r="D3" s="61">
        <v>0.05</v>
      </c>
      <c r="E3" s="61">
        <v>0.95</v>
      </c>
      <c r="F3" s="60" t="s">
        <v>61</v>
      </c>
    </row>
    <row r="4" spans="1:6" x14ac:dyDescent="0.25">
      <c r="A4" s="62">
        <v>2005</v>
      </c>
      <c r="B4" s="63" t="s">
        <v>41</v>
      </c>
      <c r="C4" s="64">
        <v>14568.557600075799</v>
      </c>
      <c r="D4" s="65">
        <v>107.3934122</v>
      </c>
      <c r="E4" s="64">
        <v>29868.8542115499</v>
      </c>
      <c r="F4" s="64">
        <v>8820.9707923277092</v>
      </c>
    </row>
    <row r="5" spans="1:6" x14ac:dyDescent="0.25">
      <c r="B5" s="63" t="s">
        <v>42</v>
      </c>
      <c r="C5" s="64">
        <v>33352.486178628998</v>
      </c>
      <c r="D5" s="64">
        <v>20974.7348214499</v>
      </c>
      <c r="E5" s="64">
        <v>49146.060455649902</v>
      </c>
      <c r="F5" s="64">
        <v>8750.3640508570697</v>
      </c>
    </row>
    <row r="6" spans="1:6" x14ac:dyDescent="0.25">
      <c r="B6" s="63" t="s">
        <v>43</v>
      </c>
      <c r="C6" s="64">
        <v>27178.280846491602</v>
      </c>
      <c r="D6" s="64">
        <v>17391.877839299999</v>
      </c>
      <c r="E6" s="64">
        <v>38970.264936699998</v>
      </c>
      <c r="F6" s="64">
        <v>6612.6260341672096</v>
      </c>
    </row>
    <row r="7" spans="1:6" x14ac:dyDescent="0.25">
      <c r="B7" s="63" t="s">
        <v>44</v>
      </c>
      <c r="C7" s="64">
        <v>27747.639137870799</v>
      </c>
      <c r="D7" s="64">
        <v>15479.2884638</v>
      </c>
      <c r="E7" s="64">
        <v>43404.944627249897</v>
      </c>
      <c r="F7" s="64">
        <v>8693.3878820095797</v>
      </c>
    </row>
    <row r="8" spans="1:6" x14ac:dyDescent="0.25">
      <c r="B8" s="63" t="s">
        <v>45</v>
      </c>
      <c r="C8" s="64">
        <v>3934.9668169658598</v>
      </c>
      <c r="D8" s="65">
        <v>90.194030049999895</v>
      </c>
      <c r="E8" s="64">
        <v>9412.9491919499906</v>
      </c>
      <c r="F8" s="64">
        <v>2952.2008724575498</v>
      </c>
    </row>
    <row r="9" spans="1:6" x14ac:dyDescent="0.25">
      <c r="B9" s="63" t="s">
        <v>46</v>
      </c>
      <c r="C9" s="64">
        <v>14819.9676849977</v>
      </c>
      <c r="D9" s="64">
        <v>6907.0858525499998</v>
      </c>
      <c r="E9" s="64">
        <v>25799.578711850001</v>
      </c>
      <c r="F9" s="64">
        <v>5913.8001480310604</v>
      </c>
    </row>
    <row r="10" spans="1:6" x14ac:dyDescent="0.25">
      <c r="B10" s="63" t="s">
        <v>47</v>
      </c>
      <c r="C10" s="64">
        <v>2936487.1060589799</v>
      </c>
      <c r="D10" s="64">
        <v>2873151.32170879</v>
      </c>
      <c r="E10" s="64">
        <v>2999297.2473329399</v>
      </c>
      <c r="F10" s="64">
        <v>38563.657529809403</v>
      </c>
    </row>
    <row r="11" spans="1:6" x14ac:dyDescent="0.25">
      <c r="B11" s="66" t="s">
        <v>48</v>
      </c>
      <c r="C11" s="67">
        <v>1019934.93546092</v>
      </c>
      <c r="D11" s="64">
        <v>960284.65953319997</v>
      </c>
      <c r="E11" s="64">
        <v>1080028.4926398001</v>
      </c>
      <c r="F11" s="64">
        <v>36530.606102195998</v>
      </c>
    </row>
    <row r="12" spans="1:6" x14ac:dyDescent="0.25">
      <c r="B12" s="62" t="s">
        <v>49</v>
      </c>
      <c r="C12" s="64">
        <v>4078024</v>
      </c>
    </row>
    <row r="13" spans="1:6" x14ac:dyDescent="0.25">
      <c r="B13" s="62" t="s">
        <v>50</v>
      </c>
      <c r="C13" s="64">
        <v>1157465</v>
      </c>
    </row>
    <row r="14" spans="1:6" x14ac:dyDescent="0.25">
      <c r="B14" s="59" t="s">
        <v>51</v>
      </c>
      <c r="C14" s="67">
        <v>5235489</v>
      </c>
    </row>
    <row r="16" spans="1:6" x14ac:dyDescent="0.25">
      <c r="A16" s="62">
        <v>2006</v>
      </c>
      <c r="B16" s="63" t="s">
        <v>41</v>
      </c>
      <c r="C16" s="64">
        <v>27109.261184749001</v>
      </c>
      <c r="D16" s="64">
        <v>25290.2176972999</v>
      </c>
      <c r="E16" s="64">
        <v>30393.7121049999</v>
      </c>
      <c r="F16" s="64">
        <v>1644.2832239454001</v>
      </c>
    </row>
    <row r="17" spans="1:6" x14ac:dyDescent="0.25">
      <c r="B17" s="63" t="s">
        <v>42</v>
      </c>
      <c r="C17" s="64">
        <v>53574.437065128099</v>
      </c>
      <c r="D17" s="64">
        <v>45690.031069650002</v>
      </c>
      <c r="E17" s="64">
        <v>62233.112088599999</v>
      </c>
      <c r="F17" s="64">
        <v>5053.0370335902799</v>
      </c>
    </row>
    <row r="18" spans="1:6" x14ac:dyDescent="0.25">
      <c r="B18" s="63" t="s">
        <v>43</v>
      </c>
      <c r="C18" s="64">
        <v>16229.883472407701</v>
      </c>
      <c r="D18" s="64">
        <v>12446.505069999999</v>
      </c>
      <c r="E18" s="64">
        <v>20391.912511400002</v>
      </c>
      <c r="F18" s="64">
        <v>2421.8911373770302</v>
      </c>
    </row>
    <row r="19" spans="1:6" x14ac:dyDescent="0.25">
      <c r="B19" s="63" t="s">
        <v>44</v>
      </c>
      <c r="C19" s="64">
        <v>28230.641537975102</v>
      </c>
      <c r="D19" s="64">
        <v>21890.113364050001</v>
      </c>
      <c r="E19" s="64">
        <v>35099.524161950001</v>
      </c>
      <c r="F19" s="64">
        <v>4018.5703497516301</v>
      </c>
    </row>
    <row r="20" spans="1:6" x14ac:dyDescent="0.25">
      <c r="B20" s="63" t="s">
        <v>45</v>
      </c>
      <c r="C20" s="68">
        <v>333.30001257702202</v>
      </c>
      <c r="D20" s="68">
        <v>8.0734078</v>
      </c>
      <c r="E20" s="68">
        <v>1251.3880964</v>
      </c>
      <c r="F20" s="68">
        <v>507.24683476220798</v>
      </c>
    </row>
    <row r="21" spans="1:6" x14ac:dyDescent="0.25">
      <c r="B21" s="63" t="s">
        <v>46</v>
      </c>
      <c r="C21" s="64">
        <v>17349.775221317999</v>
      </c>
      <c r="D21" s="64">
        <v>12749.491063900001</v>
      </c>
      <c r="E21" s="64">
        <v>22524.71567465</v>
      </c>
      <c r="F21" s="64">
        <v>2978.8393453666699</v>
      </c>
    </row>
    <row r="22" spans="1:6" x14ac:dyDescent="0.25">
      <c r="B22" s="63" t="s">
        <v>47</v>
      </c>
      <c r="C22" s="64">
        <v>577512.44482034806</v>
      </c>
      <c r="D22" s="64">
        <v>557737.84078024898</v>
      </c>
      <c r="E22" s="64">
        <v>597313.84957614902</v>
      </c>
      <c r="F22" s="64">
        <v>12032.1617631094</v>
      </c>
    </row>
    <row r="23" spans="1:6" x14ac:dyDescent="0.25">
      <c r="B23" s="66" t="s">
        <v>48</v>
      </c>
      <c r="C23" s="67">
        <v>1324611.22881619</v>
      </c>
      <c r="D23" s="64">
        <v>1304965.27502075</v>
      </c>
      <c r="E23" s="64">
        <v>1344149.3048954499</v>
      </c>
      <c r="F23" s="64">
        <v>11927.8095299539</v>
      </c>
    </row>
    <row r="24" spans="1:6" x14ac:dyDescent="0.25">
      <c r="B24" s="62" t="s">
        <v>49</v>
      </c>
      <c r="C24" s="64">
        <v>2044951</v>
      </c>
    </row>
    <row r="25" spans="1:6" x14ac:dyDescent="0.25">
      <c r="B25" s="62" t="s">
        <v>50</v>
      </c>
      <c r="C25" s="64">
        <v>143252</v>
      </c>
    </row>
    <row r="26" spans="1:6" x14ac:dyDescent="0.25">
      <c r="B26" s="59" t="s">
        <v>51</v>
      </c>
      <c r="C26" s="67">
        <v>2188203</v>
      </c>
    </row>
    <row r="28" spans="1:6" x14ac:dyDescent="0.25">
      <c r="A28" s="62">
        <v>2007</v>
      </c>
      <c r="B28" s="63" t="s">
        <v>41</v>
      </c>
      <c r="C28" s="64">
        <v>54040.929178301798</v>
      </c>
      <c r="D28" s="64">
        <v>47038.175430050003</v>
      </c>
      <c r="E28" s="64">
        <v>62474.950901349999</v>
      </c>
      <c r="F28" s="64">
        <v>4757.1322131667002</v>
      </c>
    </row>
    <row r="29" spans="1:6" x14ac:dyDescent="0.25">
      <c r="B29" s="63" t="s">
        <v>42</v>
      </c>
      <c r="C29" s="64">
        <v>152144.765563925</v>
      </c>
      <c r="D29" s="64">
        <v>128233.0118888</v>
      </c>
      <c r="E29" s="64">
        <v>177461.490890149</v>
      </c>
      <c r="F29" s="64">
        <v>14970.660323976001</v>
      </c>
    </row>
    <row r="30" spans="1:6" x14ac:dyDescent="0.25">
      <c r="B30" s="63" t="s">
        <v>43</v>
      </c>
      <c r="C30" s="64">
        <v>134110.863588543</v>
      </c>
      <c r="D30" s="64">
        <v>112750.346135799</v>
      </c>
      <c r="E30" s="64">
        <v>156726.39075694999</v>
      </c>
      <c r="F30" s="64">
        <v>13420.140442031799</v>
      </c>
    </row>
    <row r="31" spans="1:6" x14ac:dyDescent="0.25">
      <c r="B31" s="63" t="s">
        <v>44</v>
      </c>
      <c r="C31" s="64">
        <v>104916.00280179799</v>
      </c>
      <c r="D31" s="64">
        <v>75879.518647050005</v>
      </c>
      <c r="E31" s="64">
        <v>136630.95985270001</v>
      </c>
      <c r="F31" s="64">
        <v>18508.8303877213</v>
      </c>
    </row>
    <row r="32" spans="1:6" x14ac:dyDescent="0.25">
      <c r="B32" s="63" t="s">
        <v>45</v>
      </c>
      <c r="C32" s="64">
        <v>8200.2553832501308</v>
      </c>
      <c r="D32" s="64">
        <v>3943.00761249999</v>
      </c>
      <c r="E32" s="64">
        <v>14174.1941950499</v>
      </c>
      <c r="F32" s="64">
        <v>3189.3440616759099</v>
      </c>
    </row>
    <row r="33" spans="1:6" x14ac:dyDescent="0.25">
      <c r="B33" s="63" t="s">
        <v>46</v>
      </c>
      <c r="C33" s="64">
        <v>75058.922702890006</v>
      </c>
      <c r="D33" s="64">
        <v>56784.344260749996</v>
      </c>
      <c r="E33" s="64">
        <v>95116.9508816499</v>
      </c>
      <c r="F33" s="64">
        <v>11663.4594408177</v>
      </c>
    </row>
    <row r="34" spans="1:6" x14ac:dyDescent="0.25">
      <c r="B34" s="63" t="s">
        <v>47</v>
      </c>
      <c r="C34" s="64">
        <v>1921009.28101689</v>
      </c>
      <c r="D34" s="64">
        <v>1870874.01034994</v>
      </c>
      <c r="E34" s="64">
        <v>1970414.0675882499</v>
      </c>
      <c r="F34" s="64">
        <v>30279.9969546756</v>
      </c>
    </row>
    <row r="35" spans="1:6" x14ac:dyDescent="0.25">
      <c r="B35" s="66" t="s">
        <v>48</v>
      </c>
      <c r="C35" s="67">
        <v>687178.94639447599</v>
      </c>
      <c r="D35" s="64">
        <v>644971.95505119895</v>
      </c>
      <c r="E35" s="64">
        <v>730615.43724839902</v>
      </c>
      <c r="F35" s="64">
        <v>26028.484016762799</v>
      </c>
    </row>
    <row r="36" spans="1:6" x14ac:dyDescent="0.25">
      <c r="B36" s="62" t="s">
        <v>49</v>
      </c>
      <c r="C36" s="64">
        <v>3136660</v>
      </c>
    </row>
    <row r="37" spans="1:6" x14ac:dyDescent="0.25">
      <c r="B37" s="62" t="s">
        <v>50</v>
      </c>
      <c r="C37" s="64">
        <v>177662</v>
      </c>
    </row>
    <row r="38" spans="1:6" x14ac:dyDescent="0.25">
      <c r="A38" s="59"/>
      <c r="B38" s="59" t="s">
        <v>51</v>
      </c>
      <c r="C38" s="67">
        <v>3314322</v>
      </c>
      <c r="D38" s="60"/>
      <c r="E38" s="60"/>
      <c r="F38" s="60"/>
    </row>
    <row r="39" spans="1:6" x14ac:dyDescent="0.25">
      <c r="A39" s="69" t="s">
        <v>52</v>
      </c>
    </row>
    <row r="41" spans="1:6" x14ac:dyDescent="0.25">
      <c r="A41" s="62"/>
    </row>
    <row r="42" spans="1:6" x14ac:dyDescent="0.25">
      <c r="A42" s="128" t="s">
        <v>88</v>
      </c>
      <c r="B42" s="128"/>
      <c r="C42" s="128"/>
      <c r="D42" s="128"/>
      <c r="E42" s="128"/>
      <c r="F42" s="128"/>
    </row>
    <row r="43" spans="1:6" x14ac:dyDescent="0.25">
      <c r="A43" s="58"/>
      <c r="B43" s="58"/>
      <c r="C43" s="58"/>
      <c r="D43" s="127" t="s">
        <v>58</v>
      </c>
      <c r="E43" s="127"/>
      <c r="F43" s="58"/>
    </row>
    <row r="44" spans="1:6" x14ac:dyDescent="0.25">
      <c r="A44" s="59" t="s">
        <v>59</v>
      </c>
      <c r="B44" s="59" t="s">
        <v>38</v>
      </c>
      <c r="C44" s="60" t="s">
        <v>60</v>
      </c>
      <c r="D44" s="61">
        <v>0.05</v>
      </c>
      <c r="E44" s="61">
        <v>0.95</v>
      </c>
      <c r="F44" s="60" t="s">
        <v>61</v>
      </c>
    </row>
    <row r="45" spans="1:6" x14ac:dyDescent="0.25">
      <c r="A45" s="62">
        <v>2008</v>
      </c>
      <c r="B45" s="63" t="s">
        <v>41</v>
      </c>
      <c r="C45" s="64">
        <v>25707.510320592301</v>
      </c>
      <c r="D45" s="64">
        <v>19186.6674463499</v>
      </c>
      <c r="E45" s="64">
        <v>33708.9015556499</v>
      </c>
      <c r="F45" s="64">
        <v>4431.88495216305</v>
      </c>
    </row>
    <row r="46" spans="1:6" x14ac:dyDescent="0.25">
      <c r="B46" s="63" t="s">
        <v>42</v>
      </c>
      <c r="C46" s="64">
        <v>68048.849080391301</v>
      </c>
      <c r="D46" s="64">
        <v>57159.878544599902</v>
      </c>
      <c r="E46" s="64">
        <v>81678.2496390499</v>
      </c>
      <c r="F46" s="64">
        <v>7538.4954005011896</v>
      </c>
    </row>
    <row r="47" spans="1:6" x14ac:dyDescent="0.25">
      <c r="B47" s="63" t="s">
        <v>43</v>
      </c>
      <c r="C47" s="64">
        <v>85190.5249806582</v>
      </c>
      <c r="D47" s="64">
        <v>71952.061635499893</v>
      </c>
      <c r="E47" s="64">
        <v>99293.064031799906</v>
      </c>
      <c r="F47" s="64">
        <v>8301.8727820959703</v>
      </c>
    </row>
    <row r="48" spans="1:6" x14ac:dyDescent="0.25">
      <c r="B48" s="63" t="s">
        <v>44</v>
      </c>
      <c r="C48" s="64">
        <v>50569.274909070897</v>
      </c>
      <c r="D48" s="64">
        <v>36661.214906899899</v>
      </c>
      <c r="E48" s="64">
        <v>66365.993029899997</v>
      </c>
      <c r="F48" s="64">
        <v>9107.4417259882794</v>
      </c>
    </row>
    <row r="49" spans="1:6" x14ac:dyDescent="0.25">
      <c r="B49" s="63" t="s">
        <v>45</v>
      </c>
      <c r="C49" s="64">
        <v>4621.3057251824403</v>
      </c>
      <c r="D49" s="64">
        <v>1825.0361529499901</v>
      </c>
      <c r="E49" s="64">
        <v>8184.2480882999898</v>
      </c>
      <c r="F49" s="64">
        <v>1974.4875349414101</v>
      </c>
    </row>
    <row r="50" spans="1:6" x14ac:dyDescent="0.25">
      <c r="B50" s="63" t="s">
        <v>46</v>
      </c>
      <c r="C50" s="64">
        <v>63213.895758584302</v>
      </c>
      <c r="D50" s="64">
        <v>51049.480343149997</v>
      </c>
      <c r="E50" s="64">
        <v>75925.353951449899</v>
      </c>
      <c r="F50" s="64">
        <v>7603.4094412069298</v>
      </c>
    </row>
    <row r="51" spans="1:6" x14ac:dyDescent="0.25">
      <c r="B51" s="63" t="s">
        <v>47</v>
      </c>
      <c r="C51" s="64">
        <v>817163.96408225095</v>
      </c>
      <c r="D51" s="64">
        <v>783675.59477054898</v>
      </c>
      <c r="E51" s="64">
        <v>851251.78625864896</v>
      </c>
      <c r="F51" s="64">
        <v>20456.832306313601</v>
      </c>
    </row>
    <row r="52" spans="1:6" x14ac:dyDescent="0.25">
      <c r="B52" s="66" t="s">
        <v>48</v>
      </c>
      <c r="C52" s="67">
        <v>1120752.65541941</v>
      </c>
      <c r="D52" s="64">
        <v>1087202.73663544</v>
      </c>
      <c r="E52" s="64">
        <v>1154515.07629895</v>
      </c>
      <c r="F52" s="64">
        <v>20275.677786941898</v>
      </c>
    </row>
    <row r="53" spans="1:6" x14ac:dyDescent="0.25">
      <c r="B53" s="62" t="s">
        <v>49</v>
      </c>
      <c r="C53" s="64">
        <v>2235268</v>
      </c>
    </row>
    <row r="54" spans="1:6" x14ac:dyDescent="0.25">
      <c r="B54" s="62" t="s">
        <v>50</v>
      </c>
      <c r="C54" s="64">
        <v>142378</v>
      </c>
    </row>
    <row r="55" spans="1:6" x14ac:dyDescent="0.25">
      <c r="B55" s="59" t="s">
        <v>51</v>
      </c>
      <c r="C55" s="67">
        <v>2377646</v>
      </c>
    </row>
    <row r="57" spans="1:6" x14ac:dyDescent="0.25">
      <c r="A57" s="62">
        <v>2009</v>
      </c>
      <c r="B57" s="63" t="s">
        <v>41</v>
      </c>
      <c r="C57" s="64">
        <v>59629.851881224502</v>
      </c>
      <c r="D57" s="64">
        <v>54264.028802499997</v>
      </c>
      <c r="E57" s="64">
        <v>68062.56893085</v>
      </c>
      <c r="F57" s="64">
        <v>4259.0270265487798</v>
      </c>
    </row>
    <row r="58" spans="1:6" x14ac:dyDescent="0.25">
      <c r="B58" s="63" t="s">
        <v>42</v>
      </c>
      <c r="C58" s="64">
        <v>163459.84315631201</v>
      </c>
      <c r="D58" s="64">
        <v>147417.95984600001</v>
      </c>
      <c r="E58" s="64">
        <v>180982.020130349</v>
      </c>
      <c r="F58" s="64">
        <v>10273.171825674401</v>
      </c>
    </row>
    <row r="59" spans="1:6" x14ac:dyDescent="0.25">
      <c r="B59" s="63" t="s">
        <v>43</v>
      </c>
      <c r="C59" s="64">
        <v>45224.304342243697</v>
      </c>
      <c r="D59" s="64">
        <v>35596.52742975</v>
      </c>
      <c r="E59" s="64">
        <v>55723.114266549899</v>
      </c>
      <c r="F59" s="64">
        <v>6156.1695534496703</v>
      </c>
    </row>
    <row r="60" spans="1:6" x14ac:dyDescent="0.25">
      <c r="B60" s="63" t="s">
        <v>44</v>
      </c>
      <c r="C60" s="64">
        <v>57295.914744501599</v>
      </c>
      <c r="D60" s="64">
        <v>42918.753654699904</v>
      </c>
      <c r="E60" s="64">
        <v>73060.643866749902</v>
      </c>
      <c r="F60" s="64">
        <v>9166.4502568057906</v>
      </c>
    </row>
    <row r="61" spans="1:6" x14ac:dyDescent="0.25">
      <c r="B61" s="63" t="s">
        <v>45</v>
      </c>
      <c r="C61" s="64">
        <v>37648.458454015803</v>
      </c>
      <c r="D61" s="64">
        <v>29186.62334025</v>
      </c>
      <c r="E61" s="64">
        <v>47235.871259549996</v>
      </c>
      <c r="F61" s="64">
        <v>5518.6660254093404</v>
      </c>
    </row>
    <row r="62" spans="1:6" x14ac:dyDescent="0.25">
      <c r="B62" s="63" t="s">
        <v>46</v>
      </c>
      <c r="C62" s="64">
        <v>54197.7131223502</v>
      </c>
      <c r="D62" s="64">
        <v>44828.328606399897</v>
      </c>
      <c r="E62" s="64">
        <v>64698.626649999998</v>
      </c>
      <c r="F62" s="64">
        <v>6058.4442485665204</v>
      </c>
    </row>
    <row r="63" spans="1:6" x14ac:dyDescent="0.25">
      <c r="B63" s="63" t="s">
        <v>47</v>
      </c>
      <c r="C63" s="64">
        <v>943783.83516259701</v>
      </c>
      <c r="D63" s="64">
        <v>913437.78368764895</v>
      </c>
      <c r="E63" s="64">
        <v>973810.2262571</v>
      </c>
      <c r="F63" s="64">
        <v>18349.114058992702</v>
      </c>
    </row>
    <row r="64" spans="1:6" x14ac:dyDescent="0.25">
      <c r="B64" s="66" t="s">
        <v>48</v>
      </c>
      <c r="C64" s="67">
        <v>670243.06427489198</v>
      </c>
      <c r="D64" s="64">
        <v>644903.47145395004</v>
      </c>
      <c r="E64" s="64">
        <v>695820.70108294999</v>
      </c>
      <c r="F64" s="64">
        <v>15588.077572124899</v>
      </c>
    </row>
    <row r="65" spans="1:6" x14ac:dyDescent="0.25">
      <c r="B65" s="62" t="s">
        <v>49</v>
      </c>
      <c r="C65" s="64">
        <v>2031483</v>
      </c>
    </row>
    <row r="66" spans="1:6" x14ac:dyDescent="0.25">
      <c r="B66" s="62" t="s">
        <v>50</v>
      </c>
      <c r="C66" s="64">
        <v>9797</v>
      </c>
    </row>
    <row r="67" spans="1:6" x14ac:dyDescent="0.25">
      <c r="B67" s="59" t="s">
        <v>51</v>
      </c>
      <c r="C67" s="67">
        <v>2041280</v>
      </c>
    </row>
    <row r="69" spans="1:6" x14ac:dyDescent="0.25">
      <c r="A69" s="62">
        <v>2010</v>
      </c>
      <c r="B69" s="63" t="s">
        <v>41</v>
      </c>
      <c r="C69" s="64">
        <v>51024.591367808302</v>
      </c>
      <c r="D69" s="64">
        <v>46483.432399949903</v>
      </c>
      <c r="E69" s="64">
        <v>56465.768653699903</v>
      </c>
      <c r="F69" s="64">
        <v>3056.9942861723498</v>
      </c>
    </row>
    <row r="70" spans="1:6" x14ac:dyDescent="0.25">
      <c r="B70" s="63" t="s">
        <v>42</v>
      </c>
      <c r="C70" s="64">
        <v>204880.08316941501</v>
      </c>
      <c r="D70" s="64">
        <v>187050.58641620001</v>
      </c>
      <c r="E70" s="64">
        <v>223388.78494769899</v>
      </c>
      <c r="F70" s="64">
        <v>11027.2164780356</v>
      </c>
    </row>
    <row r="71" spans="1:6" x14ac:dyDescent="0.25">
      <c r="B71" s="63" t="s">
        <v>43</v>
      </c>
      <c r="C71" s="64">
        <v>55658.637716026999</v>
      </c>
      <c r="D71" s="64">
        <v>46015.984830000001</v>
      </c>
      <c r="E71" s="64">
        <v>66126.940879450005</v>
      </c>
      <c r="F71" s="64">
        <v>6129.2420945069598</v>
      </c>
    </row>
    <row r="72" spans="1:6" x14ac:dyDescent="0.25">
      <c r="B72" s="63" t="s">
        <v>44</v>
      </c>
      <c r="C72" s="64">
        <v>58424.958261658998</v>
      </c>
      <c r="D72" s="64">
        <v>47281.355868300001</v>
      </c>
      <c r="E72" s="64">
        <v>70688.0164831</v>
      </c>
      <c r="F72" s="64">
        <v>7125.18137292954</v>
      </c>
    </row>
    <row r="73" spans="1:6" x14ac:dyDescent="0.25">
      <c r="B73" s="63" t="s">
        <v>45</v>
      </c>
      <c r="C73" s="64">
        <v>93904.542184959195</v>
      </c>
      <c r="D73" s="64">
        <v>81945.249234050003</v>
      </c>
      <c r="E73" s="64">
        <v>106751.7393269</v>
      </c>
      <c r="F73" s="64">
        <v>7548.1516227129496</v>
      </c>
    </row>
    <row r="74" spans="1:6" x14ac:dyDescent="0.25">
      <c r="B74" s="63" t="s">
        <v>46</v>
      </c>
      <c r="C74" s="64">
        <v>78996.305438416894</v>
      </c>
      <c r="D74" s="64">
        <v>67470.527888950004</v>
      </c>
      <c r="E74" s="64">
        <v>91598.028139100003</v>
      </c>
      <c r="F74" s="64">
        <v>7360.2745227435298</v>
      </c>
    </row>
    <row r="75" spans="1:6" x14ac:dyDescent="0.25">
      <c r="B75" s="63" t="s">
        <v>47</v>
      </c>
      <c r="C75" s="64">
        <v>1821553.0959689701</v>
      </c>
      <c r="D75" s="64">
        <v>1791994.7212119999</v>
      </c>
      <c r="E75" s="64">
        <v>1850793.6227096999</v>
      </c>
      <c r="F75" s="64">
        <v>17871.550264529102</v>
      </c>
    </row>
    <row r="76" spans="1:6" x14ac:dyDescent="0.25">
      <c r="B76" s="66" t="s">
        <v>48</v>
      </c>
      <c r="C76" s="67">
        <v>423295.77511000598</v>
      </c>
      <c r="D76" s="64">
        <v>404866.56532619899</v>
      </c>
      <c r="E76" s="64">
        <v>442301.20758454897</v>
      </c>
      <c r="F76" s="64">
        <v>11366.0552160184</v>
      </c>
    </row>
    <row r="77" spans="1:6" x14ac:dyDescent="0.25">
      <c r="B77" s="62" t="s">
        <v>49</v>
      </c>
      <c r="C77" s="64">
        <v>2787738</v>
      </c>
    </row>
    <row r="78" spans="1:6" x14ac:dyDescent="0.25">
      <c r="B78" s="62" t="s">
        <v>50</v>
      </c>
      <c r="C78" s="64">
        <v>36494</v>
      </c>
    </row>
    <row r="79" spans="1:6" x14ac:dyDescent="0.25">
      <c r="A79" s="59"/>
      <c r="B79" s="59" t="s">
        <v>51</v>
      </c>
      <c r="C79" s="67">
        <v>2824232</v>
      </c>
      <c r="D79" s="60"/>
      <c r="E79" s="60"/>
      <c r="F79" s="60"/>
    </row>
    <row r="80" spans="1:6" x14ac:dyDescent="0.25">
      <c r="C80" s="62" t="s">
        <v>52</v>
      </c>
    </row>
    <row r="81" spans="1:6" x14ac:dyDescent="0.25">
      <c r="A81" s="62"/>
    </row>
    <row r="83" spans="1:6" x14ac:dyDescent="0.25">
      <c r="A83" s="70"/>
    </row>
    <row r="84" spans="1:6" x14ac:dyDescent="0.25">
      <c r="A84" s="128" t="s">
        <v>89</v>
      </c>
      <c r="B84" s="128"/>
      <c r="C84" s="128"/>
      <c r="D84" s="128"/>
      <c r="E84" s="128"/>
      <c r="F84" s="128"/>
    </row>
    <row r="85" spans="1:6" x14ac:dyDescent="0.25">
      <c r="A85" s="58"/>
      <c r="B85" s="58"/>
      <c r="C85" s="58"/>
      <c r="D85" s="127" t="s">
        <v>58</v>
      </c>
      <c r="E85" s="127"/>
      <c r="F85" s="58"/>
    </row>
    <row r="86" spans="1:6" x14ac:dyDescent="0.25">
      <c r="A86" s="59" t="s">
        <v>59</v>
      </c>
      <c r="B86" s="59" t="s">
        <v>38</v>
      </c>
      <c r="C86" s="60" t="s">
        <v>60</v>
      </c>
      <c r="D86" s="61">
        <v>0.05</v>
      </c>
      <c r="E86" s="61">
        <v>0.95</v>
      </c>
      <c r="F86" s="60" t="s">
        <v>61</v>
      </c>
    </row>
    <row r="87" spans="1:6" x14ac:dyDescent="0.25">
      <c r="A87" s="62">
        <v>2011</v>
      </c>
      <c r="B87" s="63" t="s">
        <v>41</v>
      </c>
      <c r="C87" s="64">
        <v>63231.971133034203</v>
      </c>
      <c r="D87" s="64">
        <v>58353.516246300002</v>
      </c>
      <c r="E87" s="64">
        <v>69991.573863800004</v>
      </c>
      <c r="F87" s="64">
        <v>3618.5450781340501</v>
      </c>
    </row>
    <row r="88" spans="1:6" x14ac:dyDescent="0.25">
      <c r="B88" s="63" t="s">
        <v>42</v>
      </c>
      <c r="C88" s="64">
        <v>295953.12701565702</v>
      </c>
      <c r="D88" s="64">
        <v>263333.77237949998</v>
      </c>
      <c r="E88" s="64">
        <v>330592.79551174998</v>
      </c>
      <c r="F88" s="64">
        <v>20446.788709381199</v>
      </c>
    </row>
    <row r="89" spans="1:6" x14ac:dyDescent="0.25">
      <c r="B89" s="63" t="s">
        <v>43</v>
      </c>
      <c r="C89" s="64">
        <v>92479.639390071403</v>
      </c>
      <c r="D89" s="64">
        <v>72683.120176349999</v>
      </c>
      <c r="E89" s="64">
        <v>114371.51062134901</v>
      </c>
      <c r="F89" s="64">
        <v>12705.6256466824</v>
      </c>
    </row>
    <row r="90" spans="1:6" x14ac:dyDescent="0.25">
      <c r="B90" s="63" t="s">
        <v>44</v>
      </c>
      <c r="C90" s="64">
        <v>125038.981329174</v>
      </c>
      <c r="D90" s="64">
        <v>98425.401028849999</v>
      </c>
      <c r="E90" s="64">
        <v>154530.16526954999</v>
      </c>
      <c r="F90" s="64">
        <v>17042.862824578398</v>
      </c>
    </row>
    <row r="91" spans="1:6" x14ac:dyDescent="0.25">
      <c r="B91" s="63" t="s">
        <v>45</v>
      </c>
      <c r="C91" s="64">
        <v>80172.308517056998</v>
      </c>
      <c r="D91" s="64">
        <v>62486.735310550001</v>
      </c>
      <c r="E91" s="64">
        <v>100130.98102604999</v>
      </c>
      <c r="F91" s="64">
        <v>11476.403868020499</v>
      </c>
    </row>
    <row r="92" spans="1:6" x14ac:dyDescent="0.25">
      <c r="B92" s="63" t="s">
        <v>46</v>
      </c>
      <c r="C92" s="64">
        <v>83572.264846044694</v>
      </c>
      <c r="D92" s="64">
        <v>64316.740542400003</v>
      </c>
      <c r="E92" s="64">
        <v>105405.757757349</v>
      </c>
      <c r="F92" s="64">
        <v>12558.435299189199</v>
      </c>
    </row>
    <row r="93" spans="1:6" x14ac:dyDescent="0.25">
      <c r="B93" s="63" t="s">
        <v>47</v>
      </c>
      <c r="C93" s="64">
        <v>3901432.9792734399</v>
      </c>
      <c r="D93" s="64">
        <v>3842289.3291357402</v>
      </c>
      <c r="E93" s="64">
        <v>3959098.5438379901</v>
      </c>
      <c r="F93" s="64">
        <v>35541.613076727903</v>
      </c>
    </row>
    <row r="94" spans="1:6" x14ac:dyDescent="0.25">
      <c r="B94" s="66" t="s">
        <v>48</v>
      </c>
      <c r="C94" s="67">
        <v>470318.69207718101</v>
      </c>
      <c r="D94" s="64">
        <v>437358.81001720001</v>
      </c>
      <c r="E94" s="64">
        <v>504903.87028329901</v>
      </c>
      <c r="F94" s="64">
        <v>20547.295941874101</v>
      </c>
    </row>
    <row r="95" spans="1:6" x14ac:dyDescent="0.25">
      <c r="B95" s="62" t="s">
        <v>49</v>
      </c>
      <c r="C95" s="64">
        <v>5112200</v>
      </c>
    </row>
    <row r="96" spans="1:6" x14ac:dyDescent="0.25">
      <c r="B96" s="62" t="s">
        <v>50</v>
      </c>
      <c r="C96" s="64">
        <v>161399</v>
      </c>
    </row>
    <row r="97" spans="1:6" x14ac:dyDescent="0.25">
      <c r="B97" s="59" t="s">
        <v>51</v>
      </c>
      <c r="C97" s="67">
        <v>5273599</v>
      </c>
    </row>
    <row r="99" spans="1:6" x14ac:dyDescent="0.25">
      <c r="A99" s="62">
        <v>2012</v>
      </c>
      <c r="B99" s="63" t="s">
        <v>41</v>
      </c>
      <c r="C99" s="64">
        <v>31142.486458735901</v>
      </c>
      <c r="D99" s="64">
        <v>26317.344131899899</v>
      </c>
      <c r="E99" s="64">
        <v>37665.568013299897</v>
      </c>
      <c r="F99" s="64">
        <v>3517.1638907010401</v>
      </c>
    </row>
    <row r="100" spans="1:6" x14ac:dyDescent="0.25">
      <c r="B100" s="63" t="s">
        <v>42</v>
      </c>
      <c r="C100" s="64">
        <v>139175.44672303501</v>
      </c>
      <c r="D100" s="64">
        <v>117627.71083120001</v>
      </c>
      <c r="E100" s="64">
        <v>163508.756450549</v>
      </c>
      <c r="F100" s="64">
        <v>14004.185497721901</v>
      </c>
    </row>
    <row r="101" spans="1:6" x14ac:dyDescent="0.25">
      <c r="B101" s="63" t="s">
        <v>43</v>
      </c>
      <c r="C101" s="64">
        <v>90127.710545375594</v>
      </c>
      <c r="D101" s="64">
        <v>69495.818577600003</v>
      </c>
      <c r="E101" s="64">
        <v>113140.90138455</v>
      </c>
      <c r="F101" s="64">
        <v>13281.1346353277</v>
      </c>
    </row>
    <row r="102" spans="1:6" x14ac:dyDescent="0.25">
      <c r="B102" s="63" t="s">
        <v>44</v>
      </c>
      <c r="C102" s="64">
        <v>88826.036861605302</v>
      </c>
      <c r="D102" s="64">
        <v>65762.976375950006</v>
      </c>
      <c r="E102" s="64">
        <v>114882.051846599</v>
      </c>
      <c r="F102" s="64">
        <v>14950.700079554899</v>
      </c>
    </row>
    <row r="103" spans="1:6" x14ac:dyDescent="0.25">
      <c r="B103" s="63" t="s">
        <v>45</v>
      </c>
      <c r="C103" s="64">
        <v>20029.395761702599</v>
      </c>
      <c r="D103" s="64">
        <v>11634.3254331999</v>
      </c>
      <c r="E103" s="64">
        <v>31000.26519645</v>
      </c>
      <c r="F103" s="64">
        <v>6004.04562800023</v>
      </c>
    </row>
    <row r="104" spans="1:6" x14ac:dyDescent="0.25">
      <c r="B104" s="63" t="s">
        <v>46</v>
      </c>
      <c r="C104" s="64">
        <v>42392.531328951998</v>
      </c>
      <c r="D104" s="64">
        <v>29606.789619349998</v>
      </c>
      <c r="E104" s="64">
        <v>57926.577005599902</v>
      </c>
      <c r="F104" s="64">
        <v>8714.8876400956906</v>
      </c>
    </row>
    <row r="105" spans="1:6" x14ac:dyDescent="0.25">
      <c r="B105" s="63" t="s">
        <v>47</v>
      </c>
      <c r="C105" s="64">
        <v>2513543.7418011501</v>
      </c>
      <c r="D105" s="64">
        <v>2465998.1078178501</v>
      </c>
      <c r="E105" s="64">
        <v>2559226.9902306502</v>
      </c>
      <c r="F105" s="64">
        <v>28346.1426881726</v>
      </c>
    </row>
    <row r="106" spans="1:6" x14ac:dyDescent="0.25">
      <c r="B106" s="66" t="s">
        <v>48</v>
      </c>
      <c r="C106" s="67">
        <v>158967.64457280599</v>
      </c>
      <c r="D106" s="64">
        <v>134147.4582232</v>
      </c>
      <c r="E106" s="64">
        <v>186190.94462404901</v>
      </c>
      <c r="F106" s="64">
        <v>15856.4521539416</v>
      </c>
    </row>
    <row r="107" spans="1:6" x14ac:dyDescent="0.25">
      <c r="B107" s="62" t="s">
        <v>49</v>
      </c>
      <c r="C107" s="64">
        <v>3084205</v>
      </c>
    </row>
    <row r="108" spans="1:6" x14ac:dyDescent="0.25">
      <c r="B108" s="62" t="s">
        <v>50</v>
      </c>
      <c r="C108" s="64">
        <v>5874</v>
      </c>
    </row>
    <row r="109" spans="1:6" x14ac:dyDescent="0.25">
      <c r="B109" s="59" t="s">
        <v>51</v>
      </c>
      <c r="C109" s="67">
        <v>3090079</v>
      </c>
    </row>
    <row r="111" spans="1:6" x14ac:dyDescent="0.25">
      <c r="A111" s="62">
        <v>2013</v>
      </c>
      <c r="B111" s="63" t="s">
        <v>41</v>
      </c>
      <c r="C111" s="64">
        <v>24941.9071868092</v>
      </c>
      <c r="D111" s="64">
        <v>18214.359181499902</v>
      </c>
      <c r="E111" s="64">
        <v>35303.6916062499</v>
      </c>
      <c r="F111" s="64">
        <v>5421.1337296776801</v>
      </c>
    </row>
    <row r="112" spans="1:6" x14ac:dyDescent="0.25">
      <c r="B112" s="63" t="s">
        <v>42</v>
      </c>
      <c r="C112" s="64">
        <v>163039.96602683701</v>
      </c>
      <c r="D112" s="64">
        <v>134129.873557299</v>
      </c>
      <c r="E112" s="64">
        <v>195124.42037939999</v>
      </c>
      <c r="F112" s="64">
        <v>18598.205047640298</v>
      </c>
    </row>
    <row r="113" spans="1:6" x14ac:dyDescent="0.25">
      <c r="B113" s="63" t="s">
        <v>43</v>
      </c>
      <c r="C113" s="64">
        <v>110753.819592366</v>
      </c>
      <c r="D113" s="64">
        <v>85727.785134349993</v>
      </c>
      <c r="E113" s="64">
        <v>138956.245263349</v>
      </c>
      <c r="F113" s="64">
        <v>16224.9229828634</v>
      </c>
    </row>
    <row r="114" spans="1:6" x14ac:dyDescent="0.25">
      <c r="B114" s="63" t="s">
        <v>44</v>
      </c>
      <c r="C114" s="64">
        <v>76336.169954510304</v>
      </c>
      <c r="D114" s="64">
        <v>55914.421836699999</v>
      </c>
      <c r="E114" s="64">
        <v>99888.324982099904</v>
      </c>
      <c r="F114" s="64">
        <v>13416.2315106509</v>
      </c>
    </row>
    <row r="115" spans="1:6" x14ac:dyDescent="0.25">
      <c r="B115" s="63" t="s">
        <v>45</v>
      </c>
      <c r="C115" s="64">
        <v>4492.0464637697196</v>
      </c>
      <c r="D115" s="64">
        <v>1666.58924539999</v>
      </c>
      <c r="E115" s="64">
        <v>8688.0183166999905</v>
      </c>
      <c r="F115" s="64">
        <v>2217.2215412937499</v>
      </c>
    </row>
    <row r="116" spans="1:6" x14ac:dyDescent="0.25">
      <c r="B116" s="63" t="s">
        <v>46</v>
      </c>
      <c r="C116" s="64">
        <v>54522.4660981466</v>
      </c>
      <c r="D116" s="64">
        <v>39626.80250415</v>
      </c>
      <c r="E116" s="64">
        <v>72243.799050200003</v>
      </c>
      <c r="F116" s="64">
        <v>10003.9106928413</v>
      </c>
    </row>
    <row r="117" spans="1:6" x14ac:dyDescent="0.25">
      <c r="B117" s="63" t="s">
        <v>47</v>
      </c>
      <c r="C117" s="64">
        <v>1816297.2820208101</v>
      </c>
      <c r="D117" s="64">
        <v>1759887.83891719</v>
      </c>
      <c r="E117" s="64">
        <v>1870877.2209762901</v>
      </c>
      <c r="F117" s="64">
        <v>33880.393417287603</v>
      </c>
    </row>
    <row r="118" spans="1:6" x14ac:dyDescent="0.25">
      <c r="B118" s="66" t="s">
        <v>48</v>
      </c>
      <c r="C118" s="67">
        <v>335839.34348035703</v>
      </c>
      <c r="D118" s="64">
        <v>299924.22374175</v>
      </c>
      <c r="E118" s="64">
        <v>374158.186940149</v>
      </c>
      <c r="F118" s="64">
        <v>22547.560807520898</v>
      </c>
    </row>
    <row r="119" spans="1:6" x14ac:dyDescent="0.25">
      <c r="B119" s="62" t="s">
        <v>49</v>
      </c>
      <c r="C119" s="64">
        <v>2586223</v>
      </c>
    </row>
    <row r="120" spans="1:6" x14ac:dyDescent="0.25">
      <c r="B120" s="62" t="s">
        <v>50</v>
      </c>
      <c r="C120" s="64">
        <v>21792</v>
      </c>
    </row>
    <row r="121" spans="1:6" x14ac:dyDescent="0.25">
      <c r="A121" s="66"/>
      <c r="B121" s="59" t="s">
        <v>51</v>
      </c>
      <c r="C121" s="67">
        <v>2608015</v>
      </c>
      <c r="D121" s="60"/>
      <c r="E121" s="60"/>
      <c r="F121" s="60"/>
    </row>
    <row r="122" spans="1:6" x14ac:dyDescent="0.25">
      <c r="A122" s="69" t="s">
        <v>52</v>
      </c>
    </row>
    <row r="124" spans="1:6" x14ac:dyDescent="0.25">
      <c r="A124" s="62"/>
    </row>
    <row r="125" spans="1:6" x14ac:dyDescent="0.25">
      <c r="A125" s="128" t="s">
        <v>90</v>
      </c>
      <c r="B125" s="128"/>
      <c r="C125" s="128"/>
      <c r="D125" s="128"/>
      <c r="E125" s="128"/>
      <c r="F125" s="128"/>
    </row>
    <row r="126" spans="1:6" x14ac:dyDescent="0.25">
      <c r="A126" s="58"/>
      <c r="B126" s="58"/>
      <c r="C126" s="58"/>
      <c r="D126" s="127" t="s">
        <v>58</v>
      </c>
      <c r="E126" s="127"/>
      <c r="F126" s="58"/>
    </row>
    <row r="127" spans="1:6" x14ac:dyDescent="0.25">
      <c r="A127" s="59" t="s">
        <v>59</v>
      </c>
      <c r="B127" s="59" t="s">
        <v>38</v>
      </c>
      <c r="C127" s="60" t="s">
        <v>60</v>
      </c>
      <c r="D127" s="61">
        <v>0.05</v>
      </c>
      <c r="E127" s="61">
        <v>0.95</v>
      </c>
      <c r="F127" s="60" t="s">
        <v>61</v>
      </c>
    </row>
    <row r="128" spans="1:6" x14ac:dyDescent="0.25">
      <c r="A128" s="62">
        <v>2014</v>
      </c>
      <c r="B128" s="63" t="s">
        <v>41</v>
      </c>
      <c r="C128" s="64">
        <v>32555.298948974701</v>
      </c>
      <c r="D128" s="64">
        <v>30045.4001613</v>
      </c>
      <c r="E128" s="64">
        <v>35225.957274799999</v>
      </c>
      <c r="F128" s="64">
        <v>1809.2699770407301</v>
      </c>
    </row>
    <row r="129" spans="1:6" x14ac:dyDescent="0.25">
      <c r="B129" s="63" t="s">
        <v>42</v>
      </c>
      <c r="C129" s="64">
        <v>164220.416451809</v>
      </c>
      <c r="D129" s="64">
        <v>87101.360985699997</v>
      </c>
      <c r="E129" s="64">
        <v>236146.82926500001</v>
      </c>
      <c r="F129" s="64">
        <v>45057.977065331099</v>
      </c>
    </row>
    <row r="130" spans="1:6" x14ac:dyDescent="0.25">
      <c r="B130" s="63" t="s">
        <v>43</v>
      </c>
      <c r="C130" s="64">
        <v>56109.178023101202</v>
      </c>
      <c r="D130" s="64">
        <v>32826.067777949997</v>
      </c>
      <c r="E130" s="64">
        <v>82211.810813999895</v>
      </c>
      <c r="F130" s="64">
        <v>15068.0853979192</v>
      </c>
    </row>
    <row r="131" spans="1:6" x14ac:dyDescent="0.25">
      <c r="B131" s="63" t="s">
        <v>44</v>
      </c>
      <c r="C131" s="64">
        <v>67659.285929063699</v>
      </c>
      <c r="D131" s="64">
        <v>34078.040554849998</v>
      </c>
      <c r="E131" s="64">
        <v>124917.034553299</v>
      </c>
      <c r="F131" s="64">
        <v>27973.740948312199</v>
      </c>
    </row>
    <row r="132" spans="1:6" x14ac:dyDescent="0.25">
      <c r="B132" s="63" t="s">
        <v>45</v>
      </c>
      <c r="C132" s="64">
        <v>12424.295533303501</v>
      </c>
      <c r="D132" s="64">
        <v>1813.2020302999999</v>
      </c>
      <c r="E132" s="64">
        <v>30556.887475849901</v>
      </c>
      <c r="F132" s="64">
        <v>9728.4762572707095</v>
      </c>
    </row>
    <row r="133" spans="1:6" x14ac:dyDescent="0.25">
      <c r="B133" s="63" t="s">
        <v>46</v>
      </c>
      <c r="C133" s="64">
        <v>53306.492943256701</v>
      </c>
      <c r="D133" s="64">
        <v>25842.074712450001</v>
      </c>
      <c r="E133" s="64">
        <v>115556.889542249</v>
      </c>
      <c r="F133" s="64">
        <v>27477.610275045899</v>
      </c>
    </row>
    <row r="134" spans="1:6" x14ac:dyDescent="0.25">
      <c r="B134" s="63" t="s">
        <v>47</v>
      </c>
      <c r="C134" s="64">
        <v>1406865.3754588999</v>
      </c>
      <c r="D134" s="64">
        <v>1329436.60224209</v>
      </c>
      <c r="E134" s="64">
        <v>1483643.25346239</v>
      </c>
      <c r="F134" s="64">
        <v>46965.775600479399</v>
      </c>
    </row>
    <row r="135" spans="1:6" x14ac:dyDescent="0.25">
      <c r="B135" s="66" t="s">
        <v>48</v>
      </c>
      <c r="C135" s="67">
        <v>327135.62945642998</v>
      </c>
      <c r="D135" s="64">
        <v>277630.9752704</v>
      </c>
      <c r="E135" s="64">
        <v>379367.79112720001</v>
      </c>
      <c r="F135" s="64">
        <v>31013.633555926201</v>
      </c>
    </row>
    <row r="136" spans="1:6" x14ac:dyDescent="0.25">
      <c r="B136" s="62" t="s">
        <v>49</v>
      </c>
      <c r="C136" s="64">
        <v>2120276</v>
      </c>
    </row>
    <row r="137" spans="1:6" x14ac:dyDescent="0.25">
      <c r="B137" s="62" t="s">
        <v>50</v>
      </c>
      <c r="C137" s="64">
        <v>223106</v>
      </c>
    </row>
    <row r="138" spans="1:6" x14ac:dyDescent="0.25">
      <c r="B138" s="59" t="s">
        <v>51</v>
      </c>
      <c r="C138" s="67">
        <v>2343382</v>
      </c>
    </row>
    <row r="140" spans="1:6" x14ac:dyDescent="0.25">
      <c r="A140" s="62">
        <v>2015</v>
      </c>
      <c r="B140" s="63" t="s">
        <v>41</v>
      </c>
      <c r="C140" s="64">
        <v>40193.551151899999</v>
      </c>
      <c r="D140" s="64">
        <v>32901.708063049897</v>
      </c>
      <c r="E140" s="64">
        <v>52502.425389549899</v>
      </c>
      <c r="F140" s="64">
        <v>6102.2307816757202</v>
      </c>
    </row>
    <row r="141" spans="1:6" x14ac:dyDescent="0.25">
      <c r="B141" s="63" t="s">
        <v>42</v>
      </c>
      <c r="C141" s="64">
        <v>130818.78123014201</v>
      </c>
      <c r="D141" s="64">
        <v>100289.37908139901</v>
      </c>
      <c r="E141" s="64">
        <v>178523.73669209899</v>
      </c>
      <c r="F141" s="64">
        <v>23551.057617415601</v>
      </c>
    </row>
    <row r="142" spans="1:6" x14ac:dyDescent="0.25">
      <c r="B142" s="63" t="s">
        <v>43</v>
      </c>
      <c r="C142" s="64">
        <v>40992.517682564103</v>
      </c>
      <c r="D142" s="64">
        <v>27229.541330549899</v>
      </c>
      <c r="E142" s="64">
        <v>57134.099881799899</v>
      </c>
      <c r="F142" s="64">
        <v>9188.4813637191291</v>
      </c>
    </row>
    <row r="143" spans="1:6" x14ac:dyDescent="0.25">
      <c r="B143" s="63" t="s">
        <v>44</v>
      </c>
      <c r="C143" s="64">
        <v>159451.55882298999</v>
      </c>
      <c r="D143" s="64">
        <v>111357.123979599</v>
      </c>
      <c r="E143" s="64">
        <v>206678.61120954901</v>
      </c>
      <c r="F143" s="64">
        <v>28798.002328821502</v>
      </c>
    </row>
    <row r="144" spans="1:6" x14ac:dyDescent="0.25">
      <c r="B144" s="63" t="s">
        <v>45</v>
      </c>
      <c r="C144" s="64">
        <v>17283.130482017201</v>
      </c>
      <c r="D144" s="64">
        <v>8014.6885935499904</v>
      </c>
      <c r="E144" s="64">
        <v>29737.1655677499</v>
      </c>
      <c r="F144" s="64">
        <v>6704.06627950249</v>
      </c>
    </row>
    <row r="145" spans="1:6" x14ac:dyDescent="0.25">
      <c r="B145" s="63" t="s">
        <v>46</v>
      </c>
      <c r="C145" s="64">
        <v>36977.5052272549</v>
      </c>
      <c r="D145" s="64">
        <v>22091.510944199901</v>
      </c>
      <c r="E145" s="64">
        <v>55375.588097699903</v>
      </c>
      <c r="F145" s="64">
        <v>10295.4946516482</v>
      </c>
    </row>
    <row r="146" spans="1:6" x14ac:dyDescent="0.25">
      <c r="B146" s="63" t="s">
        <v>47</v>
      </c>
      <c r="C146" s="64">
        <v>1658414.7643375399</v>
      </c>
      <c r="D146" s="64">
        <v>1593068.9303933899</v>
      </c>
      <c r="E146" s="64">
        <v>1723423.3153120901</v>
      </c>
      <c r="F146" s="64">
        <v>39617.8761023876</v>
      </c>
    </row>
    <row r="147" spans="1:6" x14ac:dyDescent="0.25">
      <c r="B147" s="66" t="s">
        <v>48</v>
      </c>
      <c r="C147" s="67">
        <v>427887.15529702598</v>
      </c>
      <c r="D147" s="64">
        <v>379353.420651049</v>
      </c>
      <c r="E147" s="64">
        <v>476957.22944519902</v>
      </c>
      <c r="F147" s="64">
        <v>29687.557933056301</v>
      </c>
    </row>
    <row r="148" spans="1:6" x14ac:dyDescent="0.25">
      <c r="B148" s="62" t="s">
        <v>49</v>
      </c>
      <c r="C148" s="64">
        <f>SUM(C140:C147)</f>
        <v>2512018.9642314338</v>
      </c>
    </row>
    <row r="149" spans="1:6" x14ac:dyDescent="0.25">
      <c r="B149" s="62" t="s">
        <v>50</v>
      </c>
      <c r="C149" s="64">
        <v>137058</v>
      </c>
    </row>
    <row r="150" spans="1:6" x14ac:dyDescent="0.25">
      <c r="B150" s="59" t="s">
        <v>51</v>
      </c>
      <c r="C150" s="67">
        <f>SUM(C148:C149)</f>
        <v>2649076.9642314338</v>
      </c>
    </row>
    <row r="152" spans="1:6" x14ac:dyDescent="0.25">
      <c r="A152" s="62">
        <v>2016</v>
      </c>
      <c r="B152" s="63" t="s">
        <v>41</v>
      </c>
      <c r="C152" s="64">
        <v>32299.581319553501</v>
      </c>
      <c r="D152" s="64">
        <v>26297.840222499901</v>
      </c>
      <c r="E152" s="64">
        <v>39347.733794799897</v>
      </c>
      <c r="F152" s="64">
        <v>4795.7599967324404</v>
      </c>
    </row>
    <row r="153" spans="1:6" x14ac:dyDescent="0.25">
      <c r="B153" s="63" t="s">
        <v>42</v>
      </c>
      <c r="C153" s="64">
        <v>31844.579275453001</v>
      </c>
      <c r="D153" s="64">
        <v>21633.375552799898</v>
      </c>
      <c r="E153" s="64">
        <v>48748.821283799902</v>
      </c>
      <c r="F153" s="64">
        <v>8779.9677802255301</v>
      </c>
    </row>
    <row r="154" spans="1:6" x14ac:dyDescent="0.25">
      <c r="B154" s="63" t="s">
        <v>43</v>
      </c>
      <c r="C154" s="64">
        <v>47926.533346428398</v>
      </c>
      <c r="D154" s="64">
        <v>34022.151834999997</v>
      </c>
      <c r="E154" s="64">
        <v>63920.859209100003</v>
      </c>
      <c r="F154" s="64">
        <v>9139.5684766151098</v>
      </c>
    </row>
    <row r="155" spans="1:6" x14ac:dyDescent="0.25">
      <c r="B155" s="63" t="s">
        <v>44</v>
      </c>
      <c r="C155" s="64">
        <v>76634.852403081299</v>
      </c>
      <c r="D155" s="64">
        <v>42669.279727399997</v>
      </c>
      <c r="E155" s="64">
        <v>122866.54049514901</v>
      </c>
      <c r="F155" s="64">
        <v>25154.923563241999</v>
      </c>
    </row>
    <row r="156" spans="1:6" x14ac:dyDescent="0.25">
      <c r="B156" s="63" t="s">
        <v>45</v>
      </c>
      <c r="C156" s="64">
        <v>21480.667191438501</v>
      </c>
      <c r="D156" s="64">
        <v>11682.1620652</v>
      </c>
      <c r="E156" s="64">
        <v>34106.017871799901</v>
      </c>
      <c r="F156" s="64">
        <v>6961.9890725260902</v>
      </c>
    </row>
    <row r="157" spans="1:6" x14ac:dyDescent="0.25">
      <c r="B157" s="63" t="s">
        <v>46</v>
      </c>
      <c r="C157" s="64">
        <v>53461.754018389103</v>
      </c>
      <c r="D157" s="64">
        <v>35526.425984249901</v>
      </c>
      <c r="E157" s="64">
        <v>74593.237211999905</v>
      </c>
      <c r="F157" s="64">
        <v>11957.870674932399</v>
      </c>
    </row>
    <row r="158" spans="1:6" x14ac:dyDescent="0.25">
      <c r="B158" s="63" t="s">
        <v>47</v>
      </c>
      <c r="C158" s="64">
        <v>1973122.82658208</v>
      </c>
      <c r="D158" s="64">
        <v>1910956.8318541499</v>
      </c>
      <c r="E158" s="64">
        <v>2030019.6659001999</v>
      </c>
      <c r="F158" s="64">
        <v>36301.863735455699</v>
      </c>
    </row>
    <row r="159" spans="1:6" x14ac:dyDescent="0.25">
      <c r="B159" s="66" t="s">
        <v>48</v>
      </c>
      <c r="C159" s="67">
        <v>146521.15659038699</v>
      </c>
      <c r="D159" s="64">
        <v>108135.842311249</v>
      </c>
      <c r="E159" s="64">
        <v>187851.784268449</v>
      </c>
      <c r="F159" s="64">
        <v>24211.0455729397</v>
      </c>
    </row>
    <row r="160" spans="1:6" x14ac:dyDescent="0.25">
      <c r="B160" s="62" t="s">
        <v>49</v>
      </c>
      <c r="C160" s="64">
        <f>SUM(C152:C159)</f>
        <v>2383291.9507268108</v>
      </c>
    </row>
    <row r="161" spans="1:6" x14ac:dyDescent="0.25">
      <c r="B161" s="62" t="s">
        <v>50</v>
      </c>
      <c r="C161" s="64">
        <v>13493</v>
      </c>
    </row>
    <row r="162" spans="1:6" x14ac:dyDescent="0.25">
      <c r="A162" s="71"/>
      <c r="B162" s="59" t="s">
        <v>51</v>
      </c>
      <c r="C162" s="67">
        <f>SUM(C160:C161)</f>
        <v>2396784.9507268108</v>
      </c>
      <c r="D162" s="71"/>
      <c r="E162" s="71"/>
      <c r="F162" s="71"/>
    </row>
    <row r="163" spans="1:6" x14ac:dyDescent="0.25">
      <c r="A163" s="69" t="s">
        <v>52</v>
      </c>
    </row>
    <row r="164" spans="1:6" x14ac:dyDescent="0.25">
      <c r="A164" s="128" t="s">
        <v>91</v>
      </c>
      <c r="B164" s="128"/>
      <c r="C164" s="128"/>
      <c r="D164" s="128"/>
      <c r="E164" s="128"/>
      <c r="F164" s="128"/>
    </row>
    <row r="165" spans="1:6" x14ac:dyDescent="0.25">
      <c r="A165" s="58"/>
      <c r="B165" s="58"/>
      <c r="C165" s="58"/>
      <c r="D165" s="127" t="s">
        <v>58</v>
      </c>
      <c r="E165" s="127"/>
      <c r="F165" s="58"/>
    </row>
    <row r="166" spans="1:6" x14ac:dyDescent="0.25">
      <c r="A166" s="59" t="s">
        <v>59</v>
      </c>
      <c r="B166" s="59" t="s">
        <v>38</v>
      </c>
      <c r="C166" s="60" t="s">
        <v>60</v>
      </c>
      <c r="D166" s="61">
        <v>0.05</v>
      </c>
      <c r="E166" s="61">
        <v>0.95</v>
      </c>
      <c r="F166" s="60" t="s">
        <v>61</v>
      </c>
    </row>
    <row r="167" spans="1:6" x14ac:dyDescent="0.25">
      <c r="A167" s="62">
        <v>2017</v>
      </c>
      <c r="B167" s="63" t="s">
        <v>41</v>
      </c>
      <c r="C167" s="64">
        <v>55338.5463755417</v>
      </c>
      <c r="D167" s="64">
        <v>38897.861879116303</v>
      </c>
      <c r="E167" s="64">
        <v>76144.070721498007</v>
      </c>
      <c r="F167" s="64">
        <v>11315.6286423989</v>
      </c>
    </row>
    <row r="168" spans="1:6" x14ac:dyDescent="0.25">
      <c r="B168" s="63" t="s">
        <v>42</v>
      </c>
      <c r="C168" s="64">
        <v>201199.68884733299</v>
      </c>
      <c r="D168" s="64">
        <v>170122.091844362</v>
      </c>
      <c r="E168" s="64">
        <v>233194.34747256601</v>
      </c>
      <c r="F168" s="64">
        <v>19412.944285186699</v>
      </c>
    </row>
    <row r="169" spans="1:6" x14ac:dyDescent="0.25">
      <c r="B169" s="63" t="s">
        <v>43</v>
      </c>
      <c r="C169" s="64">
        <v>37489.003018629403</v>
      </c>
      <c r="D169" s="64">
        <v>25063.7378719035</v>
      </c>
      <c r="E169" s="64">
        <v>51691.088167611197</v>
      </c>
      <c r="F169" s="64">
        <v>8089.0820402641702</v>
      </c>
    </row>
    <row r="170" spans="1:6" x14ac:dyDescent="0.25">
      <c r="B170" s="63" t="s">
        <v>44</v>
      </c>
      <c r="C170" s="64">
        <v>148646.47188689699</v>
      </c>
      <c r="D170" s="64">
        <v>113353.304963346</v>
      </c>
      <c r="E170" s="64">
        <v>187813.11450902699</v>
      </c>
      <c r="F170" s="64">
        <v>23060.735586205701</v>
      </c>
    </row>
    <row r="171" spans="1:6" x14ac:dyDescent="0.25">
      <c r="B171" s="63" t="s">
        <v>45</v>
      </c>
      <c r="C171" s="64">
        <v>61784.618133167598</v>
      </c>
      <c r="D171" s="64">
        <v>44328.2634686491</v>
      </c>
      <c r="E171" s="64">
        <v>81571.839865422793</v>
      </c>
      <c r="F171" s="64">
        <v>11328.804648024199</v>
      </c>
    </row>
    <row r="172" spans="1:6" x14ac:dyDescent="0.25">
      <c r="B172" s="63" t="s">
        <v>46</v>
      </c>
      <c r="C172" s="64">
        <v>69156.484976375505</v>
      </c>
      <c r="D172" s="64">
        <v>48383.557559556299</v>
      </c>
      <c r="E172" s="64">
        <v>93114.3286662139</v>
      </c>
      <c r="F172" s="64">
        <v>13636.644095826499</v>
      </c>
    </row>
    <row r="173" spans="1:6" x14ac:dyDescent="0.25">
      <c r="B173" s="63" t="s">
        <v>47</v>
      </c>
      <c r="C173" s="64">
        <v>906522.710221446</v>
      </c>
      <c r="D173" s="64">
        <v>846050.82357005298</v>
      </c>
      <c r="E173" s="64">
        <v>965980.58348682604</v>
      </c>
      <c r="F173" s="64">
        <v>36297.176428991697</v>
      </c>
    </row>
    <row r="174" spans="1:6" x14ac:dyDescent="0.25">
      <c r="B174" s="66" t="s">
        <v>48</v>
      </c>
      <c r="C174" s="67">
        <v>332623.47654060798</v>
      </c>
      <c r="D174" s="64">
        <v>290423.85197759198</v>
      </c>
      <c r="E174" s="64">
        <v>376533.21327117499</v>
      </c>
      <c r="F174" s="64">
        <v>26990.704003109298</v>
      </c>
    </row>
    <row r="175" spans="1:6" x14ac:dyDescent="0.25">
      <c r="B175" s="62" t="s">
        <v>49</v>
      </c>
      <c r="C175" s="64">
        <f>SUM(C167:C174)</f>
        <v>1812760.9999999981</v>
      </c>
    </row>
    <row r="176" spans="1:6" x14ac:dyDescent="0.25">
      <c r="B176" s="62" t="s">
        <v>50</v>
      </c>
      <c r="C176" s="64">
        <v>36089</v>
      </c>
    </row>
    <row r="177" spans="1:6" x14ac:dyDescent="0.25">
      <c r="B177" s="59" t="s">
        <v>51</v>
      </c>
      <c r="C177" s="67">
        <f>SUM(C175:C176)</f>
        <v>1848849.9999999981</v>
      </c>
    </row>
    <row r="179" spans="1:6" x14ac:dyDescent="0.25">
      <c r="A179" s="62">
        <v>2018</v>
      </c>
      <c r="B179" s="63" t="s">
        <v>41</v>
      </c>
      <c r="C179" s="64">
        <v>36321.314083839803</v>
      </c>
      <c r="D179" s="64">
        <v>30810.6706136762</v>
      </c>
      <c r="E179" s="64">
        <v>43325.4891079425</v>
      </c>
      <c r="F179" s="64">
        <v>4092.4539687476799</v>
      </c>
    </row>
    <row r="180" spans="1:6" x14ac:dyDescent="0.25">
      <c r="B180" s="63" t="s">
        <v>42</v>
      </c>
      <c r="C180" s="64">
        <v>76939.609617152397</v>
      </c>
      <c r="D180" s="64">
        <v>51953.510667772702</v>
      </c>
      <c r="E180" s="64">
        <v>105696.94730955501</v>
      </c>
      <c r="F180" s="64">
        <v>16846.1561389212</v>
      </c>
    </row>
    <row r="181" spans="1:6" x14ac:dyDescent="0.25">
      <c r="B181" s="63" t="s">
        <v>43</v>
      </c>
      <c r="C181" s="64">
        <v>52595.7250402973</v>
      </c>
      <c r="D181" s="64">
        <v>39647.749411814402</v>
      </c>
      <c r="E181" s="64">
        <v>66503.435528026297</v>
      </c>
      <c r="F181" s="64">
        <v>8123.6296963314699</v>
      </c>
    </row>
    <row r="182" spans="1:6" x14ac:dyDescent="0.25">
      <c r="B182" s="63" t="s">
        <v>44</v>
      </c>
      <c r="C182" s="64">
        <v>50557.517742548996</v>
      </c>
      <c r="D182" s="64">
        <v>29948.530122980101</v>
      </c>
      <c r="E182" s="64">
        <v>76528.325867498395</v>
      </c>
      <c r="F182" s="64">
        <v>14507.2101168462</v>
      </c>
    </row>
    <row r="183" spans="1:6" x14ac:dyDescent="0.25">
      <c r="B183" s="63" t="s">
        <v>45</v>
      </c>
      <c r="C183" s="64">
        <v>34166.942043610397</v>
      </c>
      <c r="D183" s="64">
        <v>24454.309414069099</v>
      </c>
      <c r="E183" s="64">
        <v>45201.599964902802</v>
      </c>
      <c r="F183" s="64">
        <v>6396.21063424777</v>
      </c>
    </row>
    <row r="184" spans="1:6" x14ac:dyDescent="0.25">
      <c r="B184" s="63" t="s">
        <v>46</v>
      </c>
      <c r="C184" s="64">
        <v>35291.625563916801</v>
      </c>
      <c r="D184" s="64">
        <v>20340.9223999926</v>
      </c>
      <c r="E184" s="64">
        <v>55310.051979059099</v>
      </c>
      <c r="F184" s="64">
        <v>10962.5803417302</v>
      </c>
    </row>
    <row r="185" spans="1:6" x14ac:dyDescent="0.25">
      <c r="B185" s="63" t="s">
        <v>47</v>
      </c>
      <c r="C185" s="64">
        <v>317199.56955110602</v>
      </c>
      <c r="D185" s="64">
        <v>288663.34850141499</v>
      </c>
      <c r="E185" s="64">
        <v>346922.63902959903</v>
      </c>
      <c r="F185" s="64">
        <v>18205.446207716999</v>
      </c>
    </row>
    <row r="186" spans="1:6" x14ac:dyDescent="0.25">
      <c r="B186" s="66" t="s">
        <v>48</v>
      </c>
      <c r="C186" s="67">
        <v>203999.69635752699</v>
      </c>
      <c r="D186" s="64">
        <v>181477.202756124</v>
      </c>
      <c r="E186" s="64">
        <v>225758.859218228</v>
      </c>
      <c r="F186" s="64">
        <v>13676.1544579437</v>
      </c>
    </row>
    <row r="187" spans="1:6" x14ac:dyDescent="0.25">
      <c r="B187" s="62" t="s">
        <v>49</v>
      </c>
      <c r="C187" s="64">
        <f>SUM(C179:C186)</f>
        <v>807071.99999999884</v>
      </c>
    </row>
    <row r="188" spans="1:6" x14ac:dyDescent="0.25">
      <c r="B188" s="62" t="s">
        <v>50</v>
      </c>
      <c r="C188" s="64">
        <v>10724</v>
      </c>
    </row>
    <row r="189" spans="1:6" x14ac:dyDescent="0.25">
      <c r="B189" s="59" t="s">
        <v>51</v>
      </c>
      <c r="C189" s="67">
        <f>SUM(C187:C188)</f>
        <v>817795.99999999884</v>
      </c>
    </row>
    <row r="191" spans="1:6" x14ac:dyDescent="0.25">
      <c r="A191" s="62">
        <v>2019</v>
      </c>
      <c r="B191" s="63" t="s">
        <v>41</v>
      </c>
      <c r="C191" s="64">
        <v>76902.631388900802</v>
      </c>
      <c r="D191" s="64">
        <v>64971.723927461098</v>
      </c>
      <c r="E191" s="64">
        <v>93931.911440473996</v>
      </c>
      <c r="F191" s="64">
        <v>9060.5276640746997</v>
      </c>
    </row>
    <row r="192" spans="1:6" x14ac:dyDescent="0.25">
      <c r="B192" s="63" t="s">
        <v>42</v>
      </c>
      <c r="C192" s="64">
        <v>144817.51095742601</v>
      </c>
      <c r="D192" s="64">
        <v>118274.60697228801</v>
      </c>
      <c r="E192" s="64">
        <v>179130.84104665901</v>
      </c>
      <c r="F192" s="64">
        <v>18514.082099920099</v>
      </c>
    </row>
    <row r="193" spans="1:6" x14ac:dyDescent="0.25">
      <c r="B193" s="63" t="s">
        <v>43</v>
      </c>
      <c r="C193" s="64">
        <v>36978.639590679202</v>
      </c>
      <c r="D193" s="64">
        <v>26924.800216396299</v>
      </c>
      <c r="E193" s="64">
        <v>48568.421629659701</v>
      </c>
      <c r="F193" s="64">
        <v>6760.3980886283798</v>
      </c>
    </row>
    <row r="194" spans="1:6" x14ac:dyDescent="0.25">
      <c r="B194" s="63" t="s">
        <v>44</v>
      </c>
      <c r="C194" s="64">
        <v>39319.038894693898</v>
      </c>
      <c r="D194" s="64">
        <v>21087.3744730328</v>
      </c>
      <c r="E194" s="64">
        <v>60688.872139460698</v>
      </c>
      <c r="F194" s="64">
        <v>12199.1948888361</v>
      </c>
    </row>
    <row r="195" spans="1:6" x14ac:dyDescent="0.25">
      <c r="B195" s="63" t="s">
        <v>45</v>
      </c>
      <c r="C195" s="64">
        <v>9345.5010026689706</v>
      </c>
      <c r="D195" s="64">
        <v>3536.5994847734401</v>
      </c>
      <c r="E195" s="64">
        <v>20247.996381154699</v>
      </c>
      <c r="F195" s="64">
        <v>5202.9305676883296</v>
      </c>
    </row>
    <row r="196" spans="1:6" x14ac:dyDescent="0.25">
      <c r="B196" s="63" t="s">
        <v>46</v>
      </c>
      <c r="C196" s="64">
        <v>38510.630037118201</v>
      </c>
      <c r="D196" s="64">
        <v>24334.174164181</v>
      </c>
      <c r="E196" s="64">
        <v>56420.3777066771</v>
      </c>
      <c r="F196" s="64">
        <v>10172.75939069</v>
      </c>
    </row>
    <row r="197" spans="1:6" x14ac:dyDescent="0.25">
      <c r="B197" s="63" t="s">
        <v>47</v>
      </c>
      <c r="C197" s="64">
        <v>1248570.1628443501</v>
      </c>
      <c r="D197" s="64">
        <v>1201223.6379142499</v>
      </c>
      <c r="E197" s="64">
        <v>1293305.23103606</v>
      </c>
      <c r="F197" s="64">
        <v>28145.733446856699</v>
      </c>
    </row>
    <row r="198" spans="1:6" x14ac:dyDescent="0.25">
      <c r="B198" s="66" t="s">
        <v>48</v>
      </c>
      <c r="C198" s="67">
        <v>120907.885284155</v>
      </c>
      <c r="D198" s="64">
        <v>87444.800424145695</v>
      </c>
      <c r="E198" s="64">
        <v>157705.22284041901</v>
      </c>
      <c r="F198" s="64">
        <v>21176.974885342101</v>
      </c>
    </row>
    <row r="199" spans="1:6" x14ac:dyDescent="0.25">
      <c r="B199" s="62" t="s">
        <v>49</v>
      </c>
      <c r="C199" s="64">
        <f>SUM(C191:C198)</f>
        <v>1715351.9999999921</v>
      </c>
    </row>
    <row r="200" spans="1:6" x14ac:dyDescent="0.25">
      <c r="B200" s="62" t="s">
        <v>50</v>
      </c>
      <c r="C200" s="64">
        <v>11246.000000000335</v>
      </c>
    </row>
    <row r="201" spans="1:6" x14ac:dyDescent="0.25">
      <c r="A201" s="71"/>
      <c r="B201" s="59" t="s">
        <v>51</v>
      </c>
      <c r="C201" s="67">
        <f>SUM(C199:C200)</f>
        <v>1726597.9999999923</v>
      </c>
      <c r="D201" s="71"/>
      <c r="E201" s="71"/>
      <c r="F201" s="71"/>
    </row>
    <row r="202" spans="1:6" x14ac:dyDescent="0.25">
      <c r="A202" s="69" t="s">
        <v>52</v>
      </c>
    </row>
    <row r="203" spans="1:6" x14ac:dyDescent="0.25">
      <c r="A203" s="128" t="s">
        <v>92</v>
      </c>
      <c r="B203" s="128"/>
      <c r="C203" s="128"/>
      <c r="D203" s="128"/>
      <c r="E203" s="128"/>
      <c r="F203" s="128"/>
    </row>
    <row r="204" spans="1:6" x14ac:dyDescent="0.25">
      <c r="A204" s="58"/>
      <c r="B204" s="58"/>
      <c r="C204" s="58"/>
      <c r="D204" s="127" t="s">
        <v>58</v>
      </c>
      <c r="E204" s="127"/>
      <c r="F204" s="58"/>
    </row>
    <row r="205" spans="1:6" x14ac:dyDescent="0.25">
      <c r="A205" s="59" t="s">
        <v>59</v>
      </c>
      <c r="B205" s="59" t="s">
        <v>38</v>
      </c>
      <c r="C205" s="60" t="s">
        <v>60</v>
      </c>
      <c r="D205" s="61">
        <v>0.05</v>
      </c>
      <c r="E205" s="61">
        <v>0.95</v>
      </c>
      <c r="F205" s="60" t="s">
        <v>61</v>
      </c>
    </row>
    <row r="206" spans="1:6" x14ac:dyDescent="0.25">
      <c r="A206" s="62">
        <v>2020</v>
      </c>
      <c r="B206" s="63" t="s">
        <v>41</v>
      </c>
      <c r="C206" s="64">
        <v>29314.260023496201</v>
      </c>
      <c r="D206" s="64">
        <v>25482.2236336403</v>
      </c>
      <c r="E206" s="64">
        <v>33549.449040831903</v>
      </c>
      <c r="F206" s="64">
        <v>2442.4931866307602</v>
      </c>
    </row>
    <row r="207" spans="1:6" x14ac:dyDescent="0.25">
      <c r="B207" s="63" t="s">
        <v>42</v>
      </c>
      <c r="C207" s="64">
        <v>43116.231444356803</v>
      </c>
      <c r="D207" s="64">
        <v>36505.749453761397</v>
      </c>
      <c r="E207" s="64">
        <v>50868.689868794099</v>
      </c>
      <c r="F207" s="64">
        <v>4401.1243008381398</v>
      </c>
    </row>
    <row r="208" spans="1:6" x14ac:dyDescent="0.25">
      <c r="B208" s="63" t="s">
        <v>43</v>
      </c>
      <c r="C208" s="64">
        <v>19454.881374239099</v>
      </c>
      <c r="D208" s="64">
        <v>14354.081013765601</v>
      </c>
      <c r="E208" s="64">
        <v>25004.917424417799</v>
      </c>
      <c r="F208" s="64">
        <v>3298.89678229327</v>
      </c>
    </row>
    <row r="209" spans="1:6" x14ac:dyDescent="0.25">
      <c r="B209" s="63" t="s">
        <v>44</v>
      </c>
      <c r="C209" s="64">
        <v>21555.895694969298</v>
      </c>
      <c r="D209" s="64">
        <v>14447.3466199374</v>
      </c>
      <c r="E209" s="64">
        <v>31050.842532873099</v>
      </c>
      <c r="F209" s="64">
        <v>4978.22641813887</v>
      </c>
    </row>
    <row r="210" spans="1:6" x14ac:dyDescent="0.25">
      <c r="B210" s="63" t="s">
        <v>45</v>
      </c>
      <c r="C210" s="64">
        <v>28215.312391136398</v>
      </c>
      <c r="D210" s="64">
        <v>21786.9758840373</v>
      </c>
      <c r="E210" s="64">
        <v>36041.407809660202</v>
      </c>
      <c r="F210" s="64">
        <v>4422.8912570503699</v>
      </c>
    </row>
    <row r="211" spans="1:6" x14ac:dyDescent="0.25">
      <c r="B211" s="63" t="s">
        <v>46</v>
      </c>
      <c r="C211" s="64">
        <v>16008.5821456102</v>
      </c>
      <c r="D211" s="64">
        <v>11097.194094104299</v>
      </c>
      <c r="E211" s="64">
        <v>22280.3457435153</v>
      </c>
      <c r="F211" s="64">
        <v>3452.6371964197701</v>
      </c>
    </row>
    <row r="212" spans="1:6" x14ac:dyDescent="0.25">
      <c r="B212" s="63" t="s">
        <v>47</v>
      </c>
      <c r="C212" s="64">
        <v>348633.64175634203</v>
      </c>
      <c r="D212" s="64">
        <v>329327.97596155899</v>
      </c>
      <c r="E212" s="64">
        <v>368725.272568024</v>
      </c>
      <c r="F212" s="64">
        <v>11879.301471021499</v>
      </c>
    </row>
    <row r="213" spans="1:6" x14ac:dyDescent="0.25">
      <c r="B213" s="66" t="s">
        <v>48</v>
      </c>
      <c r="C213" s="67">
        <v>151870.195169849</v>
      </c>
      <c r="D213" s="64">
        <v>133725.62898788601</v>
      </c>
      <c r="E213" s="64">
        <v>169102.98393938999</v>
      </c>
      <c r="F213" s="64">
        <v>10505.206231776499</v>
      </c>
    </row>
    <row r="214" spans="1:6" x14ac:dyDescent="0.25">
      <c r="B214" s="62" t="s">
        <v>49</v>
      </c>
      <c r="C214" s="64">
        <f>SUM(C206:C213)</f>
        <v>658168.99999999907</v>
      </c>
    </row>
    <row r="215" spans="1:6" x14ac:dyDescent="0.25">
      <c r="B215" s="62" t="s">
        <v>50</v>
      </c>
      <c r="C215" s="64">
        <v>11246.000000000335</v>
      </c>
    </row>
    <row r="216" spans="1:6" x14ac:dyDescent="0.25">
      <c r="B216" s="59" t="s">
        <v>51</v>
      </c>
      <c r="C216" s="67">
        <f>SUM(C214:C215)</f>
        <v>669414.99999999942</v>
      </c>
    </row>
    <row r="218" spans="1:6" x14ac:dyDescent="0.25">
      <c r="A218" s="62">
        <v>2021</v>
      </c>
      <c r="B218" s="63" t="s">
        <v>41</v>
      </c>
      <c r="C218" s="64">
        <v>23726.317062228201</v>
      </c>
      <c r="D218" s="64">
        <v>18723.309734027</v>
      </c>
      <c r="E218" s="64">
        <v>30492.568847151098</v>
      </c>
      <c r="F218" s="64">
        <v>3574.4937451625601</v>
      </c>
    </row>
    <row r="219" spans="1:6" x14ac:dyDescent="0.25">
      <c r="B219" s="63" t="s">
        <v>42</v>
      </c>
      <c r="C219" s="64">
        <v>108550.540447262</v>
      </c>
      <c r="D219" s="64">
        <v>85874.482680561996</v>
      </c>
      <c r="E219" s="64">
        <v>133455.209949073</v>
      </c>
      <c r="F219" s="64">
        <v>14563.194586523699</v>
      </c>
    </row>
    <row r="220" spans="1:6" x14ac:dyDescent="0.25">
      <c r="B220" s="63" t="s">
        <v>43</v>
      </c>
      <c r="C220" s="64">
        <v>19845.789422981801</v>
      </c>
      <c r="D220" s="64">
        <v>11412.7359342287</v>
      </c>
      <c r="E220" s="64">
        <v>30312.183705623102</v>
      </c>
      <c r="F220" s="64">
        <v>5858.4100730241398</v>
      </c>
    </row>
    <row r="221" spans="1:6" x14ac:dyDescent="0.25">
      <c r="B221" s="63" t="s">
        <v>44</v>
      </c>
      <c r="C221" s="64">
        <v>49856.162730501201</v>
      </c>
      <c r="D221" s="64">
        <v>30663.124527935401</v>
      </c>
      <c r="E221" s="64">
        <v>73939.157484122101</v>
      </c>
      <c r="F221" s="64">
        <v>13488.0584772404</v>
      </c>
    </row>
    <row r="222" spans="1:6" x14ac:dyDescent="0.25">
      <c r="B222" s="63" t="s">
        <v>45</v>
      </c>
      <c r="C222" s="64">
        <v>20242.1454191868</v>
      </c>
      <c r="D222" s="64">
        <v>12324.443167211501</v>
      </c>
      <c r="E222" s="64">
        <v>29979.644008557701</v>
      </c>
      <c r="F222" s="64">
        <v>5435.2286504208296</v>
      </c>
    </row>
    <row r="223" spans="1:6" x14ac:dyDescent="0.25">
      <c r="B223" s="63" t="s">
        <v>46</v>
      </c>
      <c r="C223" s="64">
        <v>24074.641188310201</v>
      </c>
      <c r="D223" s="64">
        <v>13672.6512589308</v>
      </c>
      <c r="E223" s="64">
        <v>40519.567190008602</v>
      </c>
      <c r="F223" s="64">
        <v>8329.9101388192103</v>
      </c>
    </row>
    <row r="224" spans="1:6" x14ac:dyDescent="0.25">
      <c r="B224" s="63" t="s">
        <v>47</v>
      </c>
      <c r="C224" s="64">
        <v>871824.09423080005</v>
      </c>
      <c r="D224" s="64">
        <v>832063.70312958304</v>
      </c>
      <c r="E224" s="64">
        <v>912060.393635288</v>
      </c>
      <c r="F224" s="64">
        <v>24171.049174655302</v>
      </c>
    </row>
    <row r="225" spans="1:6" x14ac:dyDescent="0.25">
      <c r="B225" s="66" t="s">
        <v>48</v>
      </c>
      <c r="C225" s="67">
        <v>244573.30949872799</v>
      </c>
      <c r="D225" s="64">
        <v>215327.64536674001</v>
      </c>
      <c r="E225" s="64">
        <v>273931.16778155701</v>
      </c>
      <c r="F225" s="64">
        <v>17531.033699179501</v>
      </c>
    </row>
    <row r="226" spans="1:6" x14ac:dyDescent="0.25">
      <c r="B226" s="62" t="s">
        <v>49</v>
      </c>
      <c r="C226" s="64">
        <f>SUM(C218:C225)</f>
        <v>1362692.9999999984</v>
      </c>
    </row>
    <row r="227" spans="1:6" x14ac:dyDescent="0.25">
      <c r="B227" s="62" t="s">
        <v>50</v>
      </c>
      <c r="C227" s="64">
        <f>SUM('[1]Table 2. Overall by area 2022'!C15,'[1]Table 2. Overall by area 2022'!C27,'[1]Table 2. Overall by area 2022'!C43,'[1]Table 2. Overall by area 2022'!C55,'[1]Table 2. Overall by area 2022'!C67)</f>
        <v>8234</v>
      </c>
    </row>
    <row r="228" spans="1:6" x14ac:dyDescent="0.25">
      <c r="B228" s="59" t="s">
        <v>51</v>
      </c>
      <c r="C228" s="67">
        <f>SUM(C226:C227)</f>
        <v>1370926.9999999984</v>
      </c>
    </row>
    <row r="230" spans="1:6" x14ac:dyDescent="0.25">
      <c r="A230" s="62">
        <v>2022</v>
      </c>
      <c r="B230" s="63" t="s">
        <v>41</v>
      </c>
      <c r="C230" s="64">
        <v>24659.690144439101</v>
      </c>
      <c r="D230" s="64">
        <v>17429.468665796699</v>
      </c>
      <c r="E230" s="64">
        <v>36724.9463314647</v>
      </c>
      <c r="F230" s="64">
        <v>6277.0386389773703</v>
      </c>
    </row>
    <row r="231" spans="1:6" x14ac:dyDescent="0.25">
      <c r="B231" s="63" t="s">
        <v>42</v>
      </c>
      <c r="C231" s="64">
        <v>79448.932624233203</v>
      </c>
      <c r="D231" s="64">
        <v>40322.845349115902</v>
      </c>
      <c r="E231" s="64">
        <v>122706.620187519</v>
      </c>
      <c r="F231" s="64">
        <v>25531.203785935599</v>
      </c>
    </row>
    <row r="232" spans="1:6" x14ac:dyDescent="0.25">
      <c r="B232" s="63" t="s">
        <v>43</v>
      </c>
      <c r="C232" s="64">
        <v>47251.716504696204</v>
      </c>
      <c r="D232" s="64">
        <v>32827.568287737398</v>
      </c>
      <c r="E232" s="64">
        <v>63460.1369812989</v>
      </c>
      <c r="F232" s="64">
        <v>9545.5781049330999</v>
      </c>
    </row>
    <row r="233" spans="1:6" x14ac:dyDescent="0.25">
      <c r="B233" s="63" t="s">
        <v>44</v>
      </c>
      <c r="C233" s="64">
        <v>91063.472540827002</v>
      </c>
      <c r="D233" s="64">
        <v>49575.557415197298</v>
      </c>
      <c r="E233" s="64">
        <v>134020.117538508</v>
      </c>
      <c r="F233" s="64">
        <v>25406.315756489701</v>
      </c>
    </row>
    <row r="234" spans="1:6" x14ac:dyDescent="0.25">
      <c r="B234" s="63" t="s">
        <v>45</v>
      </c>
      <c r="C234" s="64">
        <v>61842.2214421604</v>
      </c>
      <c r="D234" s="64">
        <v>42007.2985557016</v>
      </c>
      <c r="E234" s="64">
        <v>82293.133520288306</v>
      </c>
      <c r="F234" s="64">
        <v>12286.5309581292</v>
      </c>
    </row>
    <row r="235" spans="1:6" x14ac:dyDescent="0.25">
      <c r="B235" s="63" t="s">
        <v>46</v>
      </c>
      <c r="C235" s="64">
        <v>32719.632924794601</v>
      </c>
      <c r="D235" s="64">
        <v>19345.093119794899</v>
      </c>
      <c r="E235" s="64">
        <v>55660.7479057171</v>
      </c>
      <c r="F235" s="64">
        <v>11416.6923799385</v>
      </c>
    </row>
    <row r="236" spans="1:6" x14ac:dyDescent="0.25">
      <c r="B236" s="63" t="s">
        <v>47</v>
      </c>
      <c r="C236" s="64">
        <v>588802.26758092095</v>
      </c>
      <c r="D236" s="64">
        <v>543776.68965384294</v>
      </c>
      <c r="E236" s="64">
        <v>631625.47147250001</v>
      </c>
      <c r="F236" s="64">
        <v>26641.997906962901</v>
      </c>
    </row>
    <row r="237" spans="1:6" x14ac:dyDescent="0.25">
      <c r="B237" s="66" t="s">
        <v>48</v>
      </c>
      <c r="C237" s="67">
        <v>192223.06623792701</v>
      </c>
      <c r="D237" s="64">
        <v>165223.476753205</v>
      </c>
      <c r="E237" s="64">
        <v>219996.978871417</v>
      </c>
      <c r="F237" s="64">
        <v>16758.621885013399</v>
      </c>
    </row>
    <row r="238" spans="1:6" x14ac:dyDescent="0.25">
      <c r="B238" s="62" t="s">
        <v>49</v>
      </c>
      <c r="C238" s="64">
        <f>SUM(C230:C237)</f>
        <v>1118010.9999999984</v>
      </c>
    </row>
    <row r="239" spans="1:6" x14ac:dyDescent="0.25">
      <c r="B239" s="62" t="s">
        <v>50</v>
      </c>
      <c r="C239" s="64">
        <v>8234</v>
      </c>
    </row>
    <row r="240" spans="1:6" x14ac:dyDescent="0.25">
      <c r="A240" s="71"/>
      <c r="B240" s="59" t="s">
        <v>51</v>
      </c>
      <c r="C240" s="67">
        <f>SUM(C238:C239)</f>
        <v>1126244.9999999984</v>
      </c>
      <c r="D240" s="71"/>
      <c r="E240" s="71"/>
      <c r="F240" s="71"/>
    </row>
    <row r="241" spans="1:6" x14ac:dyDescent="0.25">
      <c r="B241" s="62"/>
      <c r="C241" s="64"/>
    </row>
    <row r="242" spans="1:6" x14ac:dyDescent="0.25">
      <c r="A242" s="128" t="s">
        <v>93</v>
      </c>
      <c r="B242" s="128"/>
      <c r="C242" s="128"/>
      <c r="D242" s="128"/>
      <c r="E242" s="128"/>
      <c r="F242" s="128"/>
    </row>
    <row r="243" spans="1:6" x14ac:dyDescent="0.25">
      <c r="A243" s="58"/>
      <c r="B243" s="58"/>
      <c r="C243" s="58"/>
      <c r="D243" s="127" t="s">
        <v>58</v>
      </c>
      <c r="E243" s="127"/>
      <c r="F243" s="58"/>
    </row>
    <row r="244" spans="1:6" x14ac:dyDescent="0.25">
      <c r="A244" s="59" t="s">
        <v>59</v>
      </c>
      <c r="B244" s="59" t="s">
        <v>38</v>
      </c>
      <c r="C244" s="60" t="s">
        <v>60</v>
      </c>
      <c r="D244" s="61">
        <v>0.05</v>
      </c>
      <c r="E244" s="61">
        <v>0.95</v>
      </c>
      <c r="F244" s="60" t="s">
        <v>61</v>
      </c>
    </row>
    <row r="245" spans="1:6" x14ac:dyDescent="0.25">
      <c r="A245" s="62">
        <v>2023</v>
      </c>
      <c r="B245" s="63" t="s">
        <v>41</v>
      </c>
      <c r="C245" s="64">
        <v>117881.4391936</v>
      </c>
      <c r="D245" s="64">
        <v>104066.819654561</v>
      </c>
      <c r="E245" s="64">
        <v>132761.852426083</v>
      </c>
      <c r="F245" s="64">
        <v>8670.8979815549101</v>
      </c>
    </row>
    <row r="246" spans="1:6" x14ac:dyDescent="0.25">
      <c r="B246" s="63" t="s">
        <v>42</v>
      </c>
      <c r="C246" s="64">
        <v>151629.535602927</v>
      </c>
      <c r="D246" s="64">
        <v>124898.51478650099</v>
      </c>
      <c r="E246" s="64">
        <v>180118.16065958299</v>
      </c>
      <c r="F246" s="64">
        <v>16835.4502728894</v>
      </c>
    </row>
    <row r="247" spans="1:6" x14ac:dyDescent="0.25">
      <c r="B247" s="63" t="s">
        <v>43</v>
      </c>
      <c r="C247" s="64">
        <v>125369.11737206099</v>
      </c>
      <c r="D247" s="64">
        <v>109169.25929581</v>
      </c>
      <c r="E247" s="64">
        <v>142477.054093288</v>
      </c>
      <c r="F247" s="64">
        <v>10190.0044973109</v>
      </c>
    </row>
    <row r="248" spans="1:6" x14ac:dyDescent="0.25">
      <c r="B248" s="63" t="s">
        <v>44</v>
      </c>
      <c r="C248" s="64">
        <v>117915.294653188</v>
      </c>
      <c r="D248" s="64">
        <v>89207.187179678105</v>
      </c>
      <c r="E248" s="64">
        <v>147746.46847572399</v>
      </c>
      <c r="F248" s="64">
        <v>17959.994604488002</v>
      </c>
    </row>
    <row r="249" spans="1:6" x14ac:dyDescent="0.25">
      <c r="B249" s="63" t="s">
        <v>45</v>
      </c>
      <c r="C249" s="64">
        <v>29740.973915386199</v>
      </c>
      <c r="D249" s="64">
        <v>21131.0378297768</v>
      </c>
      <c r="E249" s="64">
        <v>40247.615159709203</v>
      </c>
      <c r="F249" s="64">
        <v>5909.6225202612404</v>
      </c>
    </row>
    <row r="250" spans="1:6" x14ac:dyDescent="0.25">
      <c r="B250" s="63" t="s">
        <v>46</v>
      </c>
      <c r="C250" s="64">
        <v>44947.561128347901</v>
      </c>
      <c r="D250" s="64">
        <v>31127.251425864299</v>
      </c>
      <c r="E250" s="64">
        <v>61214.948698778098</v>
      </c>
      <c r="F250" s="64">
        <v>9236.6102047850509</v>
      </c>
    </row>
    <row r="251" spans="1:6" x14ac:dyDescent="0.25">
      <c r="B251" s="63" t="s">
        <v>47</v>
      </c>
      <c r="C251" s="64">
        <v>780940.802261087</v>
      </c>
      <c r="D251" s="64">
        <v>746540.82523200498</v>
      </c>
      <c r="E251" s="64">
        <v>815455.22241767496</v>
      </c>
      <c r="F251" s="64">
        <v>21112.578861696798</v>
      </c>
    </row>
    <row r="252" spans="1:6" x14ac:dyDescent="0.25">
      <c r="B252" s="66" t="s">
        <v>48</v>
      </c>
      <c r="C252" s="67">
        <v>164318.27587339899</v>
      </c>
      <c r="D252" s="64">
        <v>141161.68332852499</v>
      </c>
      <c r="E252" s="64">
        <v>189671.70232473101</v>
      </c>
      <c r="F252" s="64">
        <v>14415.875431079899</v>
      </c>
    </row>
    <row r="253" spans="1:6" x14ac:dyDescent="0.25">
      <c r="B253" s="62" t="s">
        <v>49</v>
      </c>
      <c r="C253" s="64">
        <f>SUM(C245:C252)</f>
        <v>1532742.9999999963</v>
      </c>
    </row>
    <row r="254" spans="1:6" x14ac:dyDescent="0.25">
      <c r="B254" s="62" t="s">
        <v>50</v>
      </c>
      <c r="C254" s="64">
        <f>SUM('[2]Table 8. Overall by area 2023'!C15,'[2]Table 8. Overall by area 2023'!C27,'[2]Table 8. Overall by area 2023'!C43,'[2]Table 8. Overall by area 2023'!C55)</f>
        <v>41318.000000000466</v>
      </c>
    </row>
    <row r="255" spans="1:6" x14ac:dyDescent="0.25">
      <c r="B255" s="62" t="s">
        <v>51</v>
      </c>
      <c r="C255" s="64">
        <f>SUM(C253:C254)</f>
        <v>1574060.9999999967</v>
      </c>
    </row>
    <row r="256" spans="1:6" x14ac:dyDescent="0.25">
      <c r="B256" s="62"/>
      <c r="C256" s="64"/>
    </row>
    <row r="257" spans="1:6" x14ac:dyDescent="0.25">
      <c r="A257" s="62">
        <v>2024</v>
      </c>
      <c r="B257" s="63" t="s">
        <v>41</v>
      </c>
      <c r="C257" s="64">
        <v>23616.971213270499</v>
      </c>
      <c r="D257" s="64">
        <v>8474.5051720587398</v>
      </c>
      <c r="E257" s="64">
        <v>51952.7035436816</v>
      </c>
      <c r="F257" s="64">
        <v>14004.783822118899</v>
      </c>
    </row>
    <row r="258" spans="1:6" x14ac:dyDescent="0.25">
      <c r="B258" s="63" t="s">
        <v>42</v>
      </c>
      <c r="C258" s="64">
        <v>265648.99984530901</v>
      </c>
      <c r="D258" s="64">
        <v>210459.10621185601</v>
      </c>
      <c r="E258" s="64">
        <v>324864.03948775498</v>
      </c>
      <c r="F258" s="64">
        <v>34689.5139679438</v>
      </c>
    </row>
    <row r="259" spans="1:6" x14ac:dyDescent="0.25">
      <c r="B259" s="63" t="s">
        <v>43</v>
      </c>
      <c r="C259" s="64">
        <v>67705.725545540699</v>
      </c>
      <c r="D259" s="64">
        <v>46405.365636549497</v>
      </c>
      <c r="E259" s="64">
        <v>92751.352790011893</v>
      </c>
      <c r="F259" s="64">
        <v>14332.016148303799</v>
      </c>
    </row>
    <row r="260" spans="1:6" x14ac:dyDescent="0.25">
      <c r="B260" s="63" t="s">
        <v>44</v>
      </c>
      <c r="C260" s="64">
        <v>61507.6096266729</v>
      </c>
      <c r="D260" s="64">
        <v>26469.199537976499</v>
      </c>
      <c r="E260" s="64">
        <v>121545.411152744</v>
      </c>
      <c r="F260" s="64">
        <v>30047.401544036598</v>
      </c>
    </row>
    <row r="261" spans="1:6" x14ac:dyDescent="0.25">
      <c r="B261" s="63" t="s">
        <v>45</v>
      </c>
      <c r="C261" s="64">
        <v>16385.854404592501</v>
      </c>
      <c r="D261" s="64">
        <v>10061.119605348</v>
      </c>
      <c r="E261" s="64">
        <v>29010.558445741401</v>
      </c>
      <c r="F261" s="64">
        <v>6312.93950493585</v>
      </c>
    </row>
    <row r="262" spans="1:6" x14ac:dyDescent="0.25">
      <c r="B262" s="63" t="s">
        <v>46</v>
      </c>
      <c r="C262" s="64">
        <v>35313.278410505598</v>
      </c>
      <c r="D262" s="64">
        <v>24013.748922376701</v>
      </c>
      <c r="E262" s="64">
        <v>52579.982919652597</v>
      </c>
      <c r="F262" s="64">
        <v>9055.7653579159505</v>
      </c>
    </row>
    <row r="263" spans="1:6" x14ac:dyDescent="0.25">
      <c r="B263" s="63" t="s">
        <v>47</v>
      </c>
      <c r="C263" s="64">
        <v>1253240.4003277901</v>
      </c>
      <c r="D263" s="64">
        <v>1185026.3483849601</v>
      </c>
      <c r="E263" s="64">
        <v>1321520.1400537</v>
      </c>
      <c r="F263" s="64">
        <v>41945.220920051797</v>
      </c>
    </row>
    <row r="264" spans="1:6" x14ac:dyDescent="0.25">
      <c r="B264" s="66" t="s">
        <v>48</v>
      </c>
      <c r="C264" s="67">
        <v>93334.160626317695</v>
      </c>
      <c r="D264" s="64">
        <v>52696.9517803126</v>
      </c>
      <c r="E264" s="64">
        <v>137044.440413003</v>
      </c>
      <c r="F264" s="64">
        <v>26252.202012792801</v>
      </c>
    </row>
    <row r="265" spans="1:6" x14ac:dyDescent="0.25">
      <c r="B265" s="62" t="s">
        <v>49</v>
      </c>
      <c r="C265" s="64">
        <f>SUM(C257:C264)</f>
        <v>1816752.9999999988</v>
      </c>
    </row>
    <row r="266" spans="1:6" x14ac:dyDescent="0.25">
      <c r="B266" s="62" t="s">
        <v>50</v>
      </c>
      <c r="C266" s="64">
        <v>53291</v>
      </c>
    </row>
    <row r="267" spans="1:6" x14ac:dyDescent="0.25">
      <c r="A267" s="71"/>
      <c r="B267" s="59" t="s">
        <v>51</v>
      </c>
      <c r="C267" s="67">
        <f>SUM(C265:C266)</f>
        <v>1870043.9999999988</v>
      </c>
      <c r="D267" s="71"/>
      <c r="E267" s="71"/>
      <c r="F267" s="71"/>
    </row>
    <row r="269" spans="1:6" x14ac:dyDescent="0.25">
      <c r="A269" s="131" t="s">
        <v>62</v>
      </c>
      <c r="B269" s="131"/>
      <c r="C269" s="131"/>
      <c r="D269" s="131"/>
      <c r="E269" s="131"/>
      <c r="F269" s="131"/>
    </row>
    <row r="270" spans="1:6" ht="18" x14ac:dyDescent="0.25">
      <c r="A270" s="129" t="s">
        <v>63</v>
      </c>
      <c r="B270" s="129"/>
      <c r="C270" s="129"/>
      <c r="D270" s="129"/>
      <c r="E270" s="129"/>
      <c r="F270" s="129"/>
    </row>
    <row r="271" spans="1:6" ht="18" x14ac:dyDescent="0.25">
      <c r="A271" s="129" t="s">
        <v>64</v>
      </c>
      <c r="B271" s="129"/>
      <c r="C271" s="129"/>
      <c r="D271" s="129"/>
      <c r="E271" s="129"/>
      <c r="F271" s="129"/>
    </row>
    <row r="272" spans="1:6" ht="18" x14ac:dyDescent="0.25">
      <c r="A272" s="129" t="s">
        <v>65</v>
      </c>
      <c r="B272" s="129"/>
      <c r="C272" s="129"/>
      <c r="D272" s="129"/>
      <c r="E272" s="129"/>
      <c r="F272" s="129"/>
    </row>
    <row r="273" spans="1:6" ht="18" x14ac:dyDescent="0.25">
      <c r="A273" s="129" t="s">
        <v>66</v>
      </c>
      <c r="B273" s="129"/>
      <c r="C273" s="129"/>
      <c r="D273" s="129"/>
      <c r="E273" s="129"/>
      <c r="F273" s="129"/>
    </row>
    <row r="274" spans="1:6" ht="18" x14ac:dyDescent="0.25">
      <c r="A274" s="130" t="s">
        <v>67</v>
      </c>
      <c r="B274" s="130"/>
      <c r="C274" s="130"/>
      <c r="D274" s="130"/>
      <c r="E274" s="130"/>
      <c r="F274" s="130"/>
    </row>
    <row r="275" spans="1:6" x14ac:dyDescent="0.25">
      <c r="A275" s="70"/>
    </row>
  </sheetData>
  <mergeCells count="20">
    <mergeCell ref="A273:F273"/>
    <mergeCell ref="A274:F274"/>
    <mergeCell ref="A242:F242"/>
    <mergeCell ref="D243:E243"/>
    <mergeCell ref="A269:F269"/>
    <mergeCell ref="A270:F270"/>
    <mergeCell ref="A271:F271"/>
    <mergeCell ref="A272:F272"/>
    <mergeCell ref="D204:E204"/>
    <mergeCell ref="A1:F1"/>
    <mergeCell ref="D2:E2"/>
    <mergeCell ref="A42:F42"/>
    <mergeCell ref="D43:E43"/>
    <mergeCell ref="A84:F84"/>
    <mergeCell ref="D85:E85"/>
    <mergeCell ref="A125:F125"/>
    <mergeCell ref="D126:E126"/>
    <mergeCell ref="A164:F164"/>
    <mergeCell ref="D165:E165"/>
    <mergeCell ref="A203:F20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0C8A-ED96-4594-8DB5-4D44BB95C465}">
  <dimension ref="A27:J41"/>
  <sheetViews>
    <sheetView workbookViewId="0">
      <selection activeCell="B51" sqref="B51"/>
    </sheetView>
  </sheetViews>
  <sheetFormatPr defaultRowHeight="15" x14ac:dyDescent="0.25"/>
  <sheetData>
    <row r="27" spans="4:9" x14ac:dyDescent="0.25">
      <c r="I27" s="2"/>
    </row>
    <row r="30" spans="4:9" x14ac:dyDescent="0.25">
      <c r="D30" s="2"/>
    </row>
    <row r="33" spans="1:10" x14ac:dyDescent="0.25">
      <c r="D33" s="2"/>
    </row>
    <row r="39" spans="1:10" x14ac:dyDescent="0.25">
      <c r="J39" s="2"/>
    </row>
    <row r="40" spans="1:10" x14ac:dyDescent="0.25">
      <c r="A40" s="132" t="s">
        <v>69</v>
      </c>
      <c r="B40" s="132"/>
      <c r="C40" s="132"/>
      <c r="D40" s="132"/>
      <c r="E40" s="132"/>
      <c r="F40" s="132"/>
      <c r="G40" s="132"/>
      <c r="H40" s="132"/>
      <c r="I40" s="132"/>
    </row>
    <row r="41" spans="1:10" x14ac:dyDescent="0.25">
      <c r="A41" s="132"/>
      <c r="B41" s="132"/>
      <c r="C41" s="132"/>
      <c r="D41" s="132"/>
      <c r="E41" s="132"/>
      <c r="F41" s="132"/>
      <c r="G41" s="132"/>
      <c r="H41" s="132"/>
      <c r="I41" s="132"/>
    </row>
  </sheetData>
  <mergeCells count="1">
    <mergeCell ref="A40:I41"/>
  </mergeCells>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C4EC4-5494-49B6-84AA-251314E22350}">
  <dimension ref="A1:J36"/>
  <sheetViews>
    <sheetView workbookViewId="0">
      <selection activeCell="D40" sqref="D40"/>
    </sheetView>
  </sheetViews>
  <sheetFormatPr defaultRowHeight="15" x14ac:dyDescent="0.25"/>
  <sheetData>
    <row r="1" spans="1:1" x14ac:dyDescent="0.25">
      <c r="A1" t="s">
        <v>70</v>
      </c>
    </row>
    <row r="33" spans="1:10" s="2" customFormat="1" ht="41.25" customHeight="1" x14ac:dyDescent="0.25">
      <c r="A33" s="106" t="s">
        <v>71</v>
      </c>
      <c r="B33" s="106"/>
      <c r="C33" s="106"/>
      <c r="D33" s="106"/>
      <c r="E33" s="106"/>
      <c r="F33" s="106"/>
      <c r="G33" s="106"/>
      <c r="H33" s="106"/>
      <c r="I33" s="106"/>
      <c r="J33" s="106"/>
    </row>
    <row r="34" spans="1:10" s="2" customFormat="1" ht="41.25" hidden="1" customHeight="1" x14ac:dyDescent="0.25">
      <c r="A34" s="106"/>
      <c r="B34" s="106"/>
      <c r="C34" s="106"/>
      <c r="D34" s="106"/>
      <c r="E34" s="106"/>
      <c r="F34" s="106"/>
      <c r="G34" s="106"/>
      <c r="H34" s="106"/>
      <c r="I34" s="106"/>
      <c r="J34" s="106"/>
    </row>
    <row r="36" spans="1:10" s="2" customFormat="1" ht="48.75" customHeight="1" x14ac:dyDescent="0.25">
      <c r="A36" s="106" t="s">
        <v>72</v>
      </c>
      <c r="B36" s="106"/>
      <c r="C36" s="106"/>
      <c r="D36" s="106"/>
      <c r="E36" s="106"/>
      <c r="F36" s="106"/>
      <c r="G36" s="106"/>
      <c r="H36" s="106"/>
      <c r="I36" s="106"/>
      <c r="J36" s="106"/>
    </row>
  </sheetData>
  <mergeCells count="2">
    <mergeCell ref="A33:J34"/>
    <mergeCell ref="A36:J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3D49-8A4A-41D6-9708-4F764B89C7F1}">
  <dimension ref="A1:J45"/>
  <sheetViews>
    <sheetView workbookViewId="0">
      <selection activeCell="K43" sqref="K43"/>
    </sheetView>
  </sheetViews>
  <sheetFormatPr defaultRowHeight="15" x14ac:dyDescent="0.25"/>
  <sheetData>
    <row r="1" spans="10:10" x14ac:dyDescent="0.25"/>
    <row r="41" spans="1:9" s="2" customFormat="1" ht="28.7" customHeight="1" x14ac:dyDescent="0.25">
      <c r="A41" s="106" t="s">
        <v>73</v>
      </c>
      <c r="B41" s="106"/>
      <c r="C41" s="106"/>
      <c r="D41" s="106"/>
      <c r="E41" s="106"/>
      <c r="F41" s="106"/>
      <c r="G41" s="106"/>
      <c r="H41" s="106"/>
      <c r="I41" s="106"/>
    </row>
    <row r="42" spans="1:9" s="2" customFormat="1" ht="33.950000000000003" customHeight="1" x14ac:dyDescent="0.25">
      <c r="A42" s="106"/>
      <c r="B42" s="106"/>
      <c r="C42" s="106"/>
      <c r="D42" s="106"/>
      <c r="E42" s="106"/>
      <c r="F42" s="106"/>
      <c r="G42" s="106"/>
      <c r="H42" s="106"/>
      <c r="I42" s="106"/>
    </row>
    <row r="43" spans="1:9" s="2" customFormat="1" x14ac:dyDescent="0.25"/>
    <row r="44" spans="1:9" s="2" customFormat="1" x14ac:dyDescent="0.25">
      <c r="A44" s="106" t="s">
        <v>72</v>
      </c>
      <c r="B44" s="106"/>
      <c r="C44" s="106"/>
      <c r="D44" s="106"/>
      <c r="E44" s="106"/>
      <c r="F44" s="106"/>
      <c r="G44" s="106"/>
      <c r="H44" s="106"/>
      <c r="I44" s="106"/>
    </row>
    <row r="45" spans="1:9" s="2" customFormat="1" ht="36.950000000000003" customHeight="1" x14ac:dyDescent="0.25">
      <c r="A45" s="106"/>
      <c r="B45" s="106"/>
      <c r="C45" s="106"/>
      <c r="D45" s="106"/>
      <c r="E45" s="106"/>
      <c r="F45" s="106"/>
      <c r="G45" s="106"/>
      <c r="H45" s="106"/>
      <c r="I45" s="106"/>
    </row>
  </sheetData>
  <mergeCells count="2">
    <mergeCell ref="A41:I42"/>
    <mergeCell ref="A44:I4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3D16-C424-4C1E-AA9C-62684D1F94CB}">
  <dimension ref="A27:M28"/>
  <sheetViews>
    <sheetView workbookViewId="0">
      <selection activeCell="A30" sqref="A30"/>
    </sheetView>
  </sheetViews>
  <sheetFormatPr defaultRowHeight="15" x14ac:dyDescent="0.25"/>
  <sheetData>
    <row r="27" spans="1:13" s="2" customFormat="1" ht="47.25" customHeight="1" x14ac:dyDescent="0.25">
      <c r="A27" s="133" t="s">
        <v>74</v>
      </c>
      <c r="B27" s="133"/>
      <c r="C27" s="133"/>
      <c r="D27" s="133"/>
      <c r="E27" s="133"/>
      <c r="F27" s="133"/>
      <c r="G27" s="133"/>
      <c r="H27" s="133"/>
      <c r="I27" s="133"/>
      <c r="J27" s="133"/>
      <c r="K27" s="133"/>
      <c r="L27" s="133"/>
      <c r="M27" s="133"/>
    </row>
    <row r="28" spans="1:13" s="2" customFormat="1" ht="71.25" customHeight="1" x14ac:dyDescent="0.25">
      <c r="A28" s="133" t="s">
        <v>96</v>
      </c>
      <c r="B28" s="133"/>
      <c r="C28" s="133"/>
      <c r="D28" s="133"/>
      <c r="E28" s="133"/>
      <c r="F28" s="133"/>
      <c r="G28" s="133"/>
      <c r="H28" s="133"/>
      <c r="I28" s="133"/>
      <c r="J28" s="133"/>
      <c r="K28" s="133"/>
      <c r="L28" s="133"/>
      <c r="M28" s="133"/>
    </row>
  </sheetData>
  <mergeCells count="2">
    <mergeCell ref="A27:M27"/>
    <mergeCell ref="A28:M2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6C2FF-FD24-44AF-B8A7-110C7F1D5A2A}">
  <dimension ref="A28:M30"/>
  <sheetViews>
    <sheetView workbookViewId="0">
      <selection activeCell="F40" sqref="F40"/>
    </sheetView>
  </sheetViews>
  <sheetFormatPr defaultRowHeight="15" x14ac:dyDescent="0.25"/>
  <sheetData>
    <row r="28" spans="1:13" x14ac:dyDescent="0.25">
      <c r="A28" s="106" t="s">
        <v>75</v>
      </c>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sheetData>
  <mergeCells count="1">
    <mergeCell ref="A28:M3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6D1E-9BFC-43A4-8DE1-B72B71772884}">
  <dimension ref="A1:H1"/>
  <sheetViews>
    <sheetView workbookViewId="0">
      <selection activeCell="F39" sqref="F39"/>
    </sheetView>
  </sheetViews>
  <sheetFormatPr defaultRowHeight="15" x14ac:dyDescent="0.25"/>
  <sheetData>
    <row r="1" spans="1:8" ht="72.75" customHeight="1" x14ac:dyDescent="0.25">
      <c r="A1" s="106" t="s">
        <v>80</v>
      </c>
      <c r="B1" s="106"/>
      <c r="C1" s="106"/>
      <c r="D1" s="106"/>
      <c r="E1" s="106"/>
      <c r="F1" s="106"/>
      <c r="G1" s="106"/>
      <c r="H1" s="106"/>
    </row>
  </sheetData>
  <mergeCells count="1">
    <mergeCell ref="A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1 (mixture info)</vt:lpstr>
      <vt:lpstr>Table 2 (overall by area)</vt:lpstr>
      <vt:lpstr>Table 3 (annual 2005-2024)</vt:lpstr>
      <vt:lpstr>Figure 1 (reporting groups)</vt:lpstr>
      <vt:lpstr>Figure 2 (drift stat areas)</vt:lpstr>
      <vt:lpstr>Figure 3 (set stat areas)</vt:lpstr>
      <vt:lpstr>Figure 4 (harvest bubble plot)</vt:lpstr>
      <vt:lpstr>Figure 5 (Annual 2005-2024)</vt:lpstr>
      <vt:lpstr>Appendix A (mixture info)</vt:lpstr>
      <vt:lpstr>Appendix B (stat area harvest)</vt:lpstr>
      <vt:lpstr>Appendix C1 (state drift)</vt:lpstr>
      <vt:lpstr>Appendix C2 (federal drift)</vt:lpstr>
      <vt:lpstr>Appendix D (Western&amp;Kalgin)</vt:lpstr>
      <vt:lpstr>Appendix E (Northern District)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Barclay, Andy W (DFG)</dc:creator>
  <cp:lastModifiedBy>Barclay, Andy W (DFG)</cp:lastModifiedBy>
  <dcterms:created xsi:type="dcterms:W3CDTF">2015-06-05T18:17:20Z</dcterms:created>
  <dcterms:modified xsi:type="dcterms:W3CDTF">2024-11-20T23:44:32Z</dcterms:modified>
</cp:coreProperties>
</file>